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defaultThemeVersion="124226"/>
  <workbookProtection workbookPassword="C70F" lockStructure="1"/>
  <bookViews>
    <workbookView xWindow="150" yWindow="-165" windowWidth="10095" windowHeight="8085" tabRatio="810" firstSheet="2" activeTab="2"/>
  </bookViews>
  <sheets>
    <sheet name="Códigos Portada" sheetId="27" state="hidden" r:id="rId1"/>
    <sheet name="ESCUELAS-sin codig" sheetId="61" state="hidden" r:id="rId2"/>
    <sheet name="Portada 1-con Código Presup." sheetId="12" r:id="rId3"/>
    <sheet name="Portada 2-sin Código Presup." sheetId="60" r:id="rId4"/>
    <sheet name="CUADRO 1" sheetId="72" r:id="rId5"/>
    <sheet name="CUADRO 2" sheetId="73" r:id="rId6"/>
    <sheet name="CUADRO 3" sheetId="77" r:id="rId7"/>
    <sheet name="CUADRO 4" sheetId="76" r:id="rId8"/>
  </sheets>
  <definedNames>
    <definedName name="_xlnm._FilterDatabase" localSheetId="0" hidden="1">'Códigos Portada'!$A$2:$L$3713</definedName>
    <definedName name="_xlnm._FilterDatabase" localSheetId="1" hidden="1">'ESCUELAS-sin codig'!$A$2:$L$326</definedName>
    <definedName name="_xlnm.Print_Area" localSheetId="4">'CUADRO 1'!$A$1:$V$32</definedName>
    <definedName name="_xlnm.Print_Area" localSheetId="7">'CUADRO 4'!$A$1:$F$31</definedName>
    <definedName name="_xlnm.Print_Area" localSheetId="2">'Portada 1-con Código Presup.'!$B$2:$M$38</definedName>
    <definedName name="_xlnm.Print_Area" localSheetId="3">'Portada 2-sin Código Presup.'!$B$2:$M$38</definedName>
    <definedName name="_xlnm.Database" localSheetId="1">'ESCUELAS-sin codig'!$A$2:$L$326</definedName>
    <definedName name="codigos">'Códigos Portada'!$A$3:$B$3713</definedName>
    <definedName name="datos">'Códigos Portada'!$D$3:$L$3713</definedName>
    <definedName name="lista">'ESCUELAS-sin codig'!$B$3:$B$326</definedName>
    <definedName name="OLE_LINK2" localSheetId="4">'CUADRO 1'!$A$4</definedName>
    <definedName name="privadas">'ESCUELAS-sin codig'!$E$3:$L$326</definedName>
    <definedName name="secuenc">'ESCUELAS-sin codig'!$B$3:$C$326</definedName>
  </definedNames>
  <calcPr calcId="145621"/>
</workbook>
</file>

<file path=xl/calcChain.xml><?xml version="1.0" encoding="utf-8"?>
<calcChain xmlns="http://schemas.openxmlformats.org/spreadsheetml/2006/main">
  <c r="C21" i="76" l="1"/>
  <c r="C20" i="76"/>
  <c r="C19" i="76"/>
  <c r="C18" i="76"/>
  <c r="C17" i="76"/>
  <c r="C16" i="76"/>
  <c r="C15" i="76"/>
  <c r="C14" i="76"/>
  <c r="C13" i="76"/>
  <c r="C12" i="76"/>
  <c r="C11" i="76"/>
  <c r="C10" i="76"/>
  <c r="C9" i="76"/>
  <c r="C8" i="76"/>
  <c r="C7" i="76"/>
  <c r="A25" i="76" l="1"/>
  <c r="C10" i="73"/>
  <c r="C9" i="73"/>
  <c r="C8" i="73"/>
  <c r="C7" i="73"/>
  <c r="T10" i="77" l="1"/>
  <c r="Q10" i="77"/>
  <c r="N10" i="77"/>
  <c r="K10" i="77"/>
  <c r="H10" i="77"/>
  <c r="E10" i="77"/>
  <c r="D10" i="77"/>
  <c r="C10" i="77"/>
  <c r="T9" i="77"/>
  <c r="Q9" i="77"/>
  <c r="N9" i="77"/>
  <c r="K9" i="77"/>
  <c r="H9" i="77"/>
  <c r="E9" i="77"/>
  <c r="D9" i="77"/>
  <c r="C9" i="77"/>
  <c r="B9" i="77"/>
  <c r="T8" i="77"/>
  <c r="Q8" i="77"/>
  <c r="N8" i="77"/>
  <c r="K8" i="77"/>
  <c r="H8" i="77"/>
  <c r="E8" i="77"/>
  <c r="D8" i="77"/>
  <c r="C8" i="77"/>
  <c r="B8" i="77" s="1"/>
  <c r="H7" i="77"/>
  <c r="E7" i="77"/>
  <c r="D7" i="77"/>
  <c r="C7" i="77"/>
  <c r="V6" i="77"/>
  <c r="U6" i="77"/>
  <c r="T6" i="77"/>
  <c r="S6" i="77"/>
  <c r="R6" i="77"/>
  <c r="P6" i="77"/>
  <c r="O6" i="77"/>
  <c r="M6" i="77"/>
  <c r="L6" i="77"/>
  <c r="J6" i="77"/>
  <c r="I6" i="77"/>
  <c r="G6" i="77"/>
  <c r="F6" i="77"/>
  <c r="E10" i="73"/>
  <c r="E9" i="73"/>
  <c r="E8" i="73"/>
  <c r="E7" i="73"/>
  <c r="G6" i="73"/>
  <c r="G11" i="73" s="1"/>
  <c r="F6" i="73"/>
  <c r="F11" i="73" s="1"/>
  <c r="K10" i="73"/>
  <c r="K9" i="73"/>
  <c r="K8" i="73"/>
  <c r="M6" i="73"/>
  <c r="M11" i="73" s="1"/>
  <c r="L6" i="73"/>
  <c r="L11" i="73" s="1"/>
  <c r="H10" i="73"/>
  <c r="H9" i="73"/>
  <c r="H8" i="73"/>
  <c r="H7" i="73"/>
  <c r="J6" i="73"/>
  <c r="I6" i="73"/>
  <c r="I11" i="73" s="1"/>
  <c r="N8" i="73"/>
  <c r="Q8" i="73"/>
  <c r="T8" i="73"/>
  <c r="D10" i="73"/>
  <c r="D9" i="73"/>
  <c r="D8" i="73"/>
  <c r="B8" i="73" s="1"/>
  <c r="D7" i="73"/>
  <c r="Q10" i="73"/>
  <c r="Q9" i="73"/>
  <c r="S6" i="73"/>
  <c r="S11" i="73" s="1"/>
  <c r="R6" i="73"/>
  <c r="R11" i="73" s="1"/>
  <c r="T10" i="73"/>
  <c r="N10" i="73"/>
  <c r="T9" i="73"/>
  <c r="N9" i="73"/>
  <c r="V6" i="73"/>
  <c r="V11" i="73" s="1"/>
  <c r="U6" i="73"/>
  <c r="U11" i="73" s="1"/>
  <c r="P6" i="73"/>
  <c r="P11" i="73" s="1"/>
  <c r="O6" i="73"/>
  <c r="O11" i="73" s="1"/>
  <c r="K6" i="77" l="1"/>
  <c r="B7" i="77"/>
  <c r="H6" i="73"/>
  <c r="J11" i="73"/>
  <c r="H13" i="73" s="1"/>
  <c r="Q6" i="77"/>
  <c r="N6" i="77"/>
  <c r="B10" i="77"/>
  <c r="D6" i="77"/>
  <c r="C6" i="77"/>
  <c r="B20" i="76" s="1"/>
  <c r="E6" i="77"/>
  <c r="H6" i="77"/>
  <c r="B9" i="73"/>
  <c r="C6" i="73"/>
  <c r="T6" i="73"/>
  <c r="E6" i="73"/>
  <c r="B10" i="73"/>
  <c r="K6" i="73"/>
  <c r="D6" i="73"/>
  <c r="N6" i="73"/>
  <c r="B7" i="73"/>
  <c r="Q6" i="73"/>
  <c r="B21" i="76" l="1"/>
  <c r="B17" i="76"/>
  <c r="B12" i="76"/>
  <c r="B7" i="76"/>
  <c r="B15" i="76"/>
  <c r="B19" i="76"/>
  <c r="B11" i="76"/>
  <c r="B18" i="76"/>
  <c r="B16" i="76"/>
  <c r="B6" i="77"/>
  <c r="B10" i="76"/>
  <c r="B13" i="76"/>
  <c r="B8" i="76"/>
  <c r="B9" i="76"/>
  <c r="B14" i="76"/>
  <c r="B6" i="73"/>
  <c r="A24" i="76" l="1"/>
  <c r="G21" i="76"/>
  <c r="A23" i="76" s="1"/>
  <c r="F22" i="76" s="1"/>
  <c r="D21" i="76"/>
  <c r="G20" i="76"/>
  <c r="A22" i="76" s="1"/>
  <c r="E22" i="76" s="1"/>
  <c r="D20" i="76"/>
  <c r="D19" i="76"/>
  <c r="D18" i="76"/>
  <c r="D17" i="76"/>
  <c r="D16" i="76"/>
  <c r="D15" i="76"/>
  <c r="D14" i="76"/>
  <c r="D13" i="76"/>
  <c r="D12" i="76"/>
  <c r="D11" i="76"/>
  <c r="D10" i="76"/>
  <c r="D9" i="76"/>
  <c r="D8" i="76"/>
  <c r="D7" i="76"/>
  <c r="D23" i="76" l="1"/>
  <c r="F17" i="72"/>
  <c r="F11" i="77" s="1"/>
  <c r="O17" i="72"/>
  <c r="R17" i="72"/>
  <c r="R11" i="77" s="1"/>
  <c r="V17" i="72"/>
  <c r="V11" i="77" s="1"/>
  <c r="P17" i="72"/>
  <c r="P11" i="77" s="1"/>
  <c r="S17" i="72"/>
  <c r="U17" i="72"/>
  <c r="U11" i="77" s="1"/>
  <c r="G17" i="72"/>
  <c r="G11" i="77" s="1"/>
  <c r="I17" i="72"/>
  <c r="I11" i="77" s="1"/>
  <c r="J17" i="72"/>
  <c r="J11" i="77" s="1"/>
  <c r="L17" i="72"/>
  <c r="M17" i="72"/>
  <c r="M11" i="77" s="1"/>
  <c r="Q15" i="72"/>
  <c r="N15" i="72"/>
  <c r="T15" i="72"/>
  <c r="E15" i="72"/>
  <c r="H15" i="72"/>
  <c r="K15" i="72"/>
  <c r="K2" i="60"/>
  <c r="D16" i="72"/>
  <c r="C16" i="72"/>
  <c r="B16" i="72" s="1"/>
  <c r="D15" i="72"/>
  <c r="C15" i="72"/>
  <c r="D14" i="72"/>
  <c r="C14" i="72"/>
  <c r="B14" i="72" s="1"/>
  <c r="D13" i="72"/>
  <c r="C13" i="72"/>
  <c r="D12" i="72"/>
  <c r="C12" i="72"/>
  <c r="B12" i="72" s="1"/>
  <c r="D11" i="72"/>
  <c r="C11" i="72"/>
  <c r="B11" i="72" s="1"/>
  <c r="D10" i="72"/>
  <c r="C10" i="72"/>
  <c r="D9" i="72"/>
  <c r="C9" i="72"/>
  <c r="C6" i="72"/>
  <c r="C7" i="72"/>
  <c r="D8" i="72"/>
  <c r="C8" i="72"/>
  <c r="B8" i="72" s="1"/>
  <c r="D7" i="72"/>
  <c r="D6" i="72"/>
  <c r="K16" i="72"/>
  <c r="K14" i="72"/>
  <c r="K13" i="72"/>
  <c r="K12" i="72"/>
  <c r="K11" i="72"/>
  <c r="K10" i="72"/>
  <c r="K9" i="72"/>
  <c r="K8" i="72"/>
  <c r="K7" i="72"/>
  <c r="K6" i="72"/>
  <c r="N16" i="72"/>
  <c r="N14" i="72"/>
  <c r="N13" i="72"/>
  <c r="N12" i="72"/>
  <c r="N11" i="72"/>
  <c r="N10" i="72"/>
  <c r="N9" i="72"/>
  <c r="N8" i="72"/>
  <c r="N7" i="72"/>
  <c r="N6" i="72"/>
  <c r="T16" i="72"/>
  <c r="Q16" i="72"/>
  <c r="H16" i="72"/>
  <c r="E16" i="72"/>
  <c r="T14" i="72"/>
  <c r="Q14" i="72"/>
  <c r="H14" i="72"/>
  <c r="E14" i="72"/>
  <c r="T13" i="72"/>
  <c r="Q13" i="72"/>
  <c r="H13" i="72"/>
  <c r="E13" i="72"/>
  <c r="T12" i="72"/>
  <c r="Q12" i="72"/>
  <c r="H12" i="72"/>
  <c r="E12" i="72"/>
  <c r="T11" i="72"/>
  <c r="Q11" i="72"/>
  <c r="H11" i="72"/>
  <c r="E11" i="72"/>
  <c r="T10" i="72"/>
  <c r="Q10" i="72"/>
  <c r="H10" i="72"/>
  <c r="E10" i="72"/>
  <c r="T9" i="72"/>
  <c r="Q9" i="72"/>
  <c r="H9" i="72"/>
  <c r="E9" i="72"/>
  <c r="T8" i="72"/>
  <c r="Q8" i="72"/>
  <c r="H8" i="72"/>
  <c r="E8" i="72"/>
  <c r="T7" i="72"/>
  <c r="Q7" i="72"/>
  <c r="H7" i="72"/>
  <c r="E7" i="72"/>
  <c r="T6" i="72"/>
  <c r="Q6" i="72"/>
  <c r="H6" i="72"/>
  <c r="E6" i="72"/>
  <c r="K2" i="12"/>
  <c r="H12" i="77" l="1"/>
  <c r="Q17" i="72"/>
  <c r="S11" i="77"/>
  <c r="N17" i="72"/>
  <c r="O11" i="77"/>
  <c r="K17" i="72"/>
  <c r="L11" i="77"/>
  <c r="B13" i="72"/>
  <c r="B9" i="72"/>
  <c r="F12" i="60"/>
  <c r="C12" i="60"/>
  <c r="K12" i="60"/>
  <c r="C17" i="60"/>
  <c r="T1" i="72"/>
  <c r="F12" i="12"/>
  <c r="C12" i="12"/>
  <c r="C17" i="12"/>
  <c r="K12" i="12"/>
  <c r="B7" i="72"/>
  <c r="B10" i="72"/>
  <c r="T17" i="72"/>
  <c r="B6" i="72"/>
  <c r="T2" i="72"/>
  <c r="H14" i="12"/>
  <c r="E17" i="72"/>
  <c r="F10" i="12"/>
  <c r="H14" i="60"/>
  <c r="C14" i="12"/>
  <c r="C14" i="60"/>
  <c r="D17" i="72"/>
  <c r="H17" i="72"/>
  <c r="B15" i="72"/>
  <c r="C17" i="72"/>
  <c r="E18" i="72" l="1"/>
  <c r="B17" i="72"/>
</calcChain>
</file>

<file path=xl/sharedStrings.xml><?xml version="1.0" encoding="utf-8"?>
<sst xmlns="http://schemas.openxmlformats.org/spreadsheetml/2006/main" count="36545" uniqueCount="14817">
  <si>
    <t>Total</t>
  </si>
  <si>
    <t>Código Secuencial:</t>
  </si>
  <si>
    <t>(Para uso de Oficina)</t>
  </si>
  <si>
    <t>01</t>
  </si>
  <si>
    <t>02</t>
  </si>
  <si>
    <t>03</t>
  </si>
  <si>
    <t>04</t>
  </si>
  <si>
    <t>05</t>
  </si>
  <si>
    <t>Fax:</t>
  </si>
  <si>
    <t>06</t>
  </si>
  <si>
    <t>07</t>
  </si>
  <si>
    <t>Dependencia:</t>
  </si>
  <si>
    <t>08</t>
  </si>
  <si>
    <t>09</t>
  </si>
  <si>
    <t>10</t>
  </si>
  <si>
    <t>Firma:</t>
  </si>
  <si>
    <t>Institución:</t>
  </si>
  <si>
    <t>11</t>
  </si>
  <si>
    <t>12</t>
  </si>
  <si>
    <t>13</t>
  </si>
  <si>
    <t>CODINS</t>
  </si>
  <si>
    <t>CODIGO</t>
  </si>
  <si>
    <t>NOMBRE</t>
  </si>
  <si>
    <t>REGION</t>
  </si>
  <si>
    <t>CIRES</t>
  </si>
  <si>
    <t>SECTOR</t>
  </si>
  <si>
    <t>DIRECTOR</t>
  </si>
  <si>
    <t>TELEFONO</t>
  </si>
  <si>
    <t>FAX</t>
  </si>
  <si>
    <t>SAN JOSE</t>
  </si>
  <si>
    <t>MORAZAN</t>
  </si>
  <si>
    <t>01288</t>
  </si>
  <si>
    <t>00005</t>
  </si>
  <si>
    <t>00008</t>
  </si>
  <si>
    <t>REPUBLICA DE MEXICO</t>
  </si>
  <si>
    <t>SAN JOSE NORTE</t>
  </si>
  <si>
    <t>ARANJUEZ</t>
  </si>
  <si>
    <t>00214</t>
  </si>
  <si>
    <t>00007</t>
  </si>
  <si>
    <t>0603</t>
  </si>
  <si>
    <t>SECTOR SIETE</t>
  </si>
  <si>
    <t>DESAMPARADOS</t>
  </si>
  <si>
    <t>LOS GUIDO</t>
  </si>
  <si>
    <t>00928</t>
  </si>
  <si>
    <t>00343</t>
  </si>
  <si>
    <t>SAN MIGUEL</t>
  </si>
  <si>
    <t>00355</t>
  </si>
  <si>
    <t>0334</t>
  </si>
  <si>
    <t>00010</t>
  </si>
  <si>
    <t>0368</t>
  </si>
  <si>
    <t>LA PITAHAYA</t>
  </si>
  <si>
    <t>00093</t>
  </si>
  <si>
    <t>00012</t>
  </si>
  <si>
    <t>00209</t>
  </si>
  <si>
    <t>00424</t>
  </si>
  <si>
    <t>0389</t>
  </si>
  <si>
    <t>MARIA AUXILIADORA</t>
  </si>
  <si>
    <t>DON BOSCO</t>
  </si>
  <si>
    <t>0395</t>
  </si>
  <si>
    <t>NIÑO JESUS DE PRAGA</t>
  </si>
  <si>
    <t>SOFIA PORTILLO PLEITEZ</t>
  </si>
  <si>
    <t>CRISTO REY</t>
  </si>
  <si>
    <t>00019</t>
  </si>
  <si>
    <t>LOS ANGELES</t>
  </si>
  <si>
    <t>00020</t>
  </si>
  <si>
    <t>OMAR DENGO GUERRERO</t>
  </si>
  <si>
    <t>00022</t>
  </si>
  <si>
    <t>LA SOLEDAD</t>
  </si>
  <si>
    <t>02416</t>
  </si>
  <si>
    <t>00023</t>
  </si>
  <si>
    <t>0394</t>
  </si>
  <si>
    <t>NACIONES UNIDAS</t>
  </si>
  <si>
    <t>00946</t>
  </si>
  <si>
    <t>OCCIDENTE</t>
  </si>
  <si>
    <t>ALAJUELA</t>
  </si>
  <si>
    <t>SAN RAMON</t>
  </si>
  <si>
    <t>SAN JORGE</t>
  </si>
  <si>
    <t>RIO BLANCO</t>
  </si>
  <si>
    <t>JUAN SANTAMARIA</t>
  </si>
  <si>
    <t>LA AMISTAD</t>
  </si>
  <si>
    <t>00030</t>
  </si>
  <si>
    <t>0369</t>
  </si>
  <si>
    <t>ZAPOTE</t>
  </si>
  <si>
    <t>0436</t>
  </si>
  <si>
    <t>01808</t>
  </si>
  <si>
    <t>0459</t>
  </si>
  <si>
    <t>LA LIA</t>
  </si>
  <si>
    <t>01395</t>
  </si>
  <si>
    <t>02314</t>
  </si>
  <si>
    <t>01132</t>
  </si>
  <si>
    <t>0415</t>
  </si>
  <si>
    <t>QUINCE DE AGOSTO</t>
  </si>
  <si>
    <t>00045</t>
  </si>
  <si>
    <t>0438</t>
  </si>
  <si>
    <t>GRANADILLA NORTE</t>
  </si>
  <si>
    <t>00266</t>
  </si>
  <si>
    <t>00345</t>
  </si>
  <si>
    <t>0441</t>
  </si>
  <si>
    <t>CENTRO AMERICA</t>
  </si>
  <si>
    <t>JOSE MATARRITA THOMPSON</t>
  </si>
  <si>
    <t>00049</t>
  </si>
  <si>
    <t>00265</t>
  </si>
  <si>
    <t>00041</t>
  </si>
  <si>
    <t>0462</t>
  </si>
  <si>
    <t>SANTA MARTA</t>
  </si>
  <si>
    <t>00052</t>
  </si>
  <si>
    <t>00042</t>
  </si>
  <si>
    <t>0349</t>
  </si>
  <si>
    <t>JOSE ANGEL VIETO RANGEL</t>
  </si>
  <si>
    <t>SAN JOSECITO</t>
  </si>
  <si>
    <t>00043</t>
  </si>
  <si>
    <t>0457</t>
  </si>
  <si>
    <t>CIPRESES</t>
  </si>
  <si>
    <t>01122</t>
  </si>
  <si>
    <t>2994</t>
  </si>
  <si>
    <t>ALTO LAGUNA</t>
  </si>
  <si>
    <t>COTO</t>
  </si>
  <si>
    <t>PUNTARENAS</t>
  </si>
  <si>
    <t>02607</t>
  </si>
  <si>
    <t>00046</t>
  </si>
  <si>
    <t>0332</t>
  </si>
  <si>
    <t>CORAZON DE JESUS</t>
  </si>
  <si>
    <t>01396</t>
  </si>
  <si>
    <t>00047</t>
  </si>
  <si>
    <t>4917</t>
  </si>
  <si>
    <t>00070</t>
  </si>
  <si>
    <t>00342</t>
  </si>
  <si>
    <t>LA FUENTE</t>
  </si>
  <si>
    <t>02132</t>
  </si>
  <si>
    <t>0442</t>
  </si>
  <si>
    <t>OTTO HUBBE</t>
  </si>
  <si>
    <t>01399</t>
  </si>
  <si>
    <t>00050</t>
  </si>
  <si>
    <t>0312</t>
  </si>
  <si>
    <t>SAN RAFAEL</t>
  </si>
  <si>
    <t>CINCO ESQUINAS</t>
  </si>
  <si>
    <t>00806</t>
  </si>
  <si>
    <t>0337</t>
  </si>
  <si>
    <t>00071</t>
  </si>
  <si>
    <t>00379</t>
  </si>
  <si>
    <t>0377</t>
  </si>
  <si>
    <t>ANTONIO JOSE DE SUCRE</t>
  </si>
  <si>
    <t>LA URUCA</t>
  </si>
  <si>
    <t>00073</t>
  </si>
  <si>
    <t>00805</t>
  </si>
  <si>
    <t>0319</t>
  </si>
  <si>
    <t>JESUS JIMENEZ ZAMORA</t>
  </si>
  <si>
    <t>SAN JUAN</t>
  </si>
  <si>
    <t>00068</t>
  </si>
  <si>
    <t>00276</t>
  </si>
  <si>
    <t>0318</t>
  </si>
  <si>
    <t>LA PEREGRINA</t>
  </si>
  <si>
    <t>00067</t>
  </si>
  <si>
    <t>0382</t>
  </si>
  <si>
    <t>00074</t>
  </si>
  <si>
    <t>00418</t>
  </si>
  <si>
    <t>0336</t>
  </si>
  <si>
    <t>LEON XIII</t>
  </si>
  <si>
    <t>01397</t>
  </si>
  <si>
    <t>LA FLORIDA</t>
  </si>
  <si>
    <t>00807</t>
  </si>
  <si>
    <t>MIGUEL OBREGON LIZANO</t>
  </si>
  <si>
    <t>BETANIA</t>
  </si>
  <si>
    <t>LIMONCITO</t>
  </si>
  <si>
    <t>0398</t>
  </si>
  <si>
    <t>RAFAEL FRANCISCO OSEJO</t>
  </si>
  <si>
    <t>00842</t>
  </si>
  <si>
    <t>3806</t>
  </si>
  <si>
    <t>LOS LEDEZMA</t>
  </si>
  <si>
    <t>ZONA NORTE-NORTE</t>
  </si>
  <si>
    <t>02479</t>
  </si>
  <si>
    <t>01525</t>
  </si>
  <si>
    <t>LA PAZ</t>
  </si>
  <si>
    <t>GUATUSO</t>
  </si>
  <si>
    <t>00065</t>
  </si>
  <si>
    <t>HEREDIA</t>
  </si>
  <si>
    <t>3820</t>
  </si>
  <si>
    <t>PUEBLO NUEVO</t>
  </si>
  <si>
    <t>DARLING LOPEZ GONZALEZ</t>
  </si>
  <si>
    <t>02167</t>
  </si>
  <si>
    <t>01117</t>
  </si>
  <si>
    <t>00069</t>
  </si>
  <si>
    <t>0328</t>
  </si>
  <si>
    <t>CIUDADELA DE PAVAS</t>
  </si>
  <si>
    <t>PAVAS</t>
  </si>
  <si>
    <t>01407</t>
  </si>
  <si>
    <t>1535</t>
  </si>
  <si>
    <t>LAS NUBES</t>
  </si>
  <si>
    <t>SAN CARLOS</t>
  </si>
  <si>
    <t>14</t>
  </si>
  <si>
    <t>LOS CHILES</t>
  </si>
  <si>
    <t>ELVIN JIMENEZ ARIAS</t>
  </si>
  <si>
    <t>03182</t>
  </si>
  <si>
    <t>00072</t>
  </si>
  <si>
    <t>0464</t>
  </si>
  <si>
    <t>00095</t>
  </si>
  <si>
    <t>00275</t>
  </si>
  <si>
    <t>00075</t>
  </si>
  <si>
    <t>SANTA CRUZ</t>
  </si>
  <si>
    <t>GUANACASTE</t>
  </si>
  <si>
    <t>00744</t>
  </si>
  <si>
    <t>00076</t>
  </si>
  <si>
    <t>1740</t>
  </si>
  <si>
    <t>CALLE NARANJO</t>
  </si>
  <si>
    <t>CARTAGO</t>
  </si>
  <si>
    <t>LA UNION</t>
  </si>
  <si>
    <t>CONCEPCION</t>
  </si>
  <si>
    <t>01006</t>
  </si>
  <si>
    <t>01101</t>
  </si>
  <si>
    <t>0340</t>
  </si>
  <si>
    <t>EL LLANO</t>
  </si>
  <si>
    <t>SAN ANTONIO</t>
  </si>
  <si>
    <t>MARGARITA GUTIERREZ ACEVEDO</t>
  </si>
  <si>
    <t>00107</t>
  </si>
  <si>
    <t>02265</t>
  </si>
  <si>
    <t>1537</t>
  </si>
  <si>
    <t>ULIMA</t>
  </si>
  <si>
    <t>MAUREEN RUEDA MENDEZ</t>
  </si>
  <si>
    <t>03005</t>
  </si>
  <si>
    <t>1439</t>
  </si>
  <si>
    <t>BOCA DEL RIO SAN CARLOS</t>
  </si>
  <si>
    <t>02851</t>
  </si>
  <si>
    <t>0472</t>
  </si>
  <si>
    <t>LOS PINOS</t>
  </si>
  <si>
    <t>SAN FELIPE</t>
  </si>
  <si>
    <t>LA AURORA</t>
  </si>
  <si>
    <t>00116</t>
  </si>
  <si>
    <t>POCOSOL</t>
  </si>
  <si>
    <t>SAN ISIDRO</t>
  </si>
  <si>
    <t>0311</t>
  </si>
  <si>
    <t>CARMEN LYRA</t>
  </si>
  <si>
    <t>00104</t>
  </si>
  <si>
    <t>00370</t>
  </si>
  <si>
    <t>0329</t>
  </si>
  <si>
    <t>QUINCE DE SETIEMBRE</t>
  </si>
  <si>
    <t>HATILLO</t>
  </si>
  <si>
    <t>00105</t>
  </si>
  <si>
    <t>00286</t>
  </si>
  <si>
    <t>0379</t>
  </si>
  <si>
    <t>00109</t>
  </si>
  <si>
    <t>0428</t>
  </si>
  <si>
    <t>00112</t>
  </si>
  <si>
    <t>00380</t>
  </si>
  <si>
    <t>00464</t>
  </si>
  <si>
    <t>00535</t>
  </si>
  <si>
    <t>00463</t>
  </si>
  <si>
    <t>00092</t>
  </si>
  <si>
    <t>0463</t>
  </si>
  <si>
    <t>HATILLO 2</t>
  </si>
  <si>
    <t>00114</t>
  </si>
  <si>
    <t>00948</t>
  </si>
  <si>
    <t>00094</t>
  </si>
  <si>
    <t>0595</t>
  </si>
  <si>
    <t>SOR MARIA ROMERO MENESES</t>
  </si>
  <si>
    <t>LAS LOMAS</t>
  </si>
  <si>
    <t>00133</t>
  </si>
  <si>
    <t>0506</t>
  </si>
  <si>
    <t>JOSE MARIA ZELEDON BRENES</t>
  </si>
  <si>
    <t>00125</t>
  </si>
  <si>
    <t>00096</t>
  </si>
  <si>
    <t>0480</t>
  </si>
  <si>
    <t>SAN RAFAEL ARRIBA</t>
  </si>
  <si>
    <t>00122</t>
  </si>
  <si>
    <t>00267</t>
  </si>
  <si>
    <t>0321</t>
  </si>
  <si>
    <t>CAROLINA DENT ALVARADO</t>
  </si>
  <si>
    <t>SAGRADA FAMILIA</t>
  </si>
  <si>
    <t>00124</t>
  </si>
  <si>
    <t>0514</t>
  </si>
  <si>
    <t>HIGUITO</t>
  </si>
  <si>
    <t>00126</t>
  </si>
  <si>
    <t>00100</t>
  </si>
  <si>
    <t>SAN JUAN DE DIOS</t>
  </si>
  <si>
    <t>00748</t>
  </si>
  <si>
    <t>0565</t>
  </si>
  <si>
    <t>REPUBLICA DE HONDURAS</t>
  </si>
  <si>
    <t>SAN RAFAEL ABAJO</t>
  </si>
  <si>
    <t>00273</t>
  </si>
  <si>
    <t>00103</t>
  </si>
  <si>
    <t>MANUEL ORTUÑO BOUTIN</t>
  </si>
  <si>
    <t>00522</t>
  </si>
  <si>
    <t>PATASTE</t>
  </si>
  <si>
    <t>MONTERREY</t>
  </si>
  <si>
    <t>00106</t>
  </si>
  <si>
    <t>0354</t>
  </si>
  <si>
    <t>HONDURAS</t>
  </si>
  <si>
    <t>SANTA ANA</t>
  </si>
  <si>
    <t>01635</t>
  </si>
  <si>
    <t>0307</t>
  </si>
  <si>
    <t>WALTER CERDAS MONTANO</t>
  </si>
  <si>
    <t>00931</t>
  </si>
  <si>
    <t>00108</t>
  </si>
  <si>
    <t>0310</t>
  </si>
  <si>
    <t>BRASIL DE SANTA ANA</t>
  </si>
  <si>
    <t>00845</t>
  </si>
  <si>
    <t>01293</t>
  </si>
  <si>
    <t>0324</t>
  </si>
  <si>
    <t>00150</t>
  </si>
  <si>
    <t>00110</t>
  </si>
  <si>
    <t>0375</t>
  </si>
  <si>
    <t>LA MINA</t>
  </si>
  <si>
    <t>00111</t>
  </si>
  <si>
    <t>PURISCAL</t>
  </si>
  <si>
    <t>MERCEDES SUR</t>
  </si>
  <si>
    <t>01582</t>
  </si>
  <si>
    <t>00113</t>
  </si>
  <si>
    <t>0306</t>
  </si>
  <si>
    <t>EL CARMEN</t>
  </si>
  <si>
    <t>00148</t>
  </si>
  <si>
    <t>00442</t>
  </si>
  <si>
    <t>0327</t>
  </si>
  <si>
    <t>RONALD VARGAS ZUMBADO</t>
  </si>
  <si>
    <t>00151</t>
  </si>
  <si>
    <t>00237</t>
  </si>
  <si>
    <t>0422</t>
  </si>
  <si>
    <t>SALITRAL</t>
  </si>
  <si>
    <t>00159</t>
  </si>
  <si>
    <t>01291</t>
  </si>
  <si>
    <t>0308</t>
  </si>
  <si>
    <t>BELLO HORIZONTE</t>
  </si>
  <si>
    <t>00149</t>
  </si>
  <si>
    <t>00814</t>
  </si>
  <si>
    <t>0405</t>
  </si>
  <si>
    <t>00157</t>
  </si>
  <si>
    <t>0378</t>
  </si>
  <si>
    <t>00154</t>
  </si>
  <si>
    <t>0403</t>
  </si>
  <si>
    <t>00156</t>
  </si>
  <si>
    <t>00381</t>
  </si>
  <si>
    <t>0406</t>
  </si>
  <si>
    <t>00158</t>
  </si>
  <si>
    <t>0350</t>
  </si>
  <si>
    <t>00153</t>
  </si>
  <si>
    <t>00549</t>
  </si>
  <si>
    <t>00123</t>
  </si>
  <si>
    <t>0400</t>
  </si>
  <si>
    <t>00155</t>
  </si>
  <si>
    <t>0343</t>
  </si>
  <si>
    <t>00152</t>
  </si>
  <si>
    <t>01290</t>
  </si>
  <si>
    <t>00127</t>
  </si>
  <si>
    <t>0391</t>
  </si>
  <si>
    <t>02656</t>
  </si>
  <si>
    <t>00130</t>
  </si>
  <si>
    <t>0492</t>
  </si>
  <si>
    <t>00168</t>
  </si>
  <si>
    <t>00131</t>
  </si>
  <si>
    <t>0547</t>
  </si>
  <si>
    <t>QUEBRADA HONDA</t>
  </si>
  <si>
    <t>MARITZA MONGE MONGE</t>
  </si>
  <si>
    <t>01178</t>
  </si>
  <si>
    <t>00132</t>
  </si>
  <si>
    <t>0509</t>
  </si>
  <si>
    <t>CIUDADELA FATIMA</t>
  </si>
  <si>
    <t>DAMAS</t>
  </si>
  <si>
    <t>FATIMA</t>
  </si>
  <si>
    <t>00169</t>
  </si>
  <si>
    <t>0597</t>
  </si>
  <si>
    <t>EL PORVENIR</t>
  </si>
  <si>
    <t>00176</t>
  </si>
  <si>
    <t>0590</t>
  </si>
  <si>
    <t>NURIA SANTAMARIA ORTEGA</t>
  </si>
  <si>
    <t>00174</t>
  </si>
  <si>
    <t>0543</t>
  </si>
  <si>
    <t>JUAN MONGE GUILLEN</t>
  </si>
  <si>
    <t>00171</t>
  </si>
  <si>
    <t>0531</t>
  </si>
  <si>
    <t>LAS GRAVILIAS</t>
  </si>
  <si>
    <t>00170</t>
  </si>
  <si>
    <t>0548</t>
  </si>
  <si>
    <t>FRANCISCO GAMBOA MORA</t>
  </si>
  <si>
    <t>00172</t>
  </si>
  <si>
    <t>0556</t>
  </si>
  <si>
    <t>REPUBLICA DE PANAMA</t>
  </si>
  <si>
    <t>00173</t>
  </si>
  <si>
    <t>0594</t>
  </si>
  <si>
    <t>SAN JERONIMO</t>
  </si>
  <si>
    <t>00175</t>
  </si>
  <si>
    <t>0602</t>
  </si>
  <si>
    <t>RAFAEL ANGEL MUÑOZ MENA</t>
  </si>
  <si>
    <t>0497</t>
  </si>
  <si>
    <t>SAN CRISTOBAL</t>
  </si>
  <si>
    <t>00988</t>
  </si>
  <si>
    <t>01896</t>
  </si>
  <si>
    <t>0507</t>
  </si>
  <si>
    <t>EL MANZANO</t>
  </si>
  <si>
    <t>JOHANNA ULLOA VARGAS</t>
  </si>
  <si>
    <t>01567</t>
  </si>
  <si>
    <t>01984</t>
  </si>
  <si>
    <t>ROSARIO</t>
  </si>
  <si>
    <t>0525</t>
  </si>
  <si>
    <t>CECILIA ORLICH FIGUERES</t>
  </si>
  <si>
    <t>LA LUCHA</t>
  </si>
  <si>
    <t>00180</t>
  </si>
  <si>
    <t>00356</t>
  </si>
  <si>
    <t>00147</t>
  </si>
  <si>
    <t>0535</t>
  </si>
  <si>
    <t>CORRALILLO</t>
  </si>
  <si>
    <t>VIELA CRISTINA BONILLA GARRO</t>
  </si>
  <si>
    <t>00181</t>
  </si>
  <si>
    <t>0592</t>
  </si>
  <si>
    <t>02198</t>
  </si>
  <si>
    <t>0552</t>
  </si>
  <si>
    <t>LA FILA</t>
  </si>
  <si>
    <t>00188</t>
  </si>
  <si>
    <t>0598</t>
  </si>
  <si>
    <t>LLANO BONITO</t>
  </si>
  <si>
    <t>03054</t>
  </si>
  <si>
    <t>0578</t>
  </si>
  <si>
    <t>PAQUITA FERRER DE FIGUERES</t>
  </si>
  <si>
    <t>SAN JUAN NORTE</t>
  </si>
  <si>
    <t>00987</t>
  </si>
  <si>
    <t>0599</t>
  </si>
  <si>
    <t>JOSE NAVARRO ARAYA</t>
  </si>
  <si>
    <t>01268</t>
  </si>
  <si>
    <t>01985</t>
  </si>
  <si>
    <t>0491</t>
  </si>
  <si>
    <t>MARTIN MORA ROJAS</t>
  </si>
  <si>
    <t>00177</t>
  </si>
  <si>
    <t>01339</t>
  </si>
  <si>
    <t>0510</t>
  </si>
  <si>
    <t>CECILIO PIEDRA GUTIERREZ</t>
  </si>
  <si>
    <t>JENNY AGUILAR CORRALES</t>
  </si>
  <si>
    <t>00178</t>
  </si>
  <si>
    <t>0571</t>
  </si>
  <si>
    <t>DR. MARIANO FIGUERES FORGES</t>
  </si>
  <si>
    <t>SANTA ELENA</t>
  </si>
  <si>
    <t>01895</t>
  </si>
  <si>
    <t>0516</t>
  </si>
  <si>
    <t>AGUSTIN SEGURA</t>
  </si>
  <si>
    <t>RONALD HERNANDEZ HERNANDEZ</t>
  </si>
  <si>
    <t>00179</t>
  </si>
  <si>
    <t>0529</t>
  </si>
  <si>
    <t>LA TRINIDAD</t>
  </si>
  <si>
    <t>01505</t>
  </si>
  <si>
    <t>0551</t>
  </si>
  <si>
    <t>EL ROSARIO</t>
  </si>
  <si>
    <t>01568</t>
  </si>
  <si>
    <t>00160</t>
  </si>
  <si>
    <t>0557</t>
  </si>
  <si>
    <t>MIXTA SAN CRISTOBAL SUR</t>
  </si>
  <si>
    <t>ANA RITA SEGURA CHACON</t>
  </si>
  <si>
    <t>01952</t>
  </si>
  <si>
    <t>0579</t>
  </si>
  <si>
    <t>JUSTO MARIA PADILLA CASTRO</t>
  </si>
  <si>
    <t>SAN JUAN SUR</t>
  </si>
  <si>
    <t>00182</t>
  </si>
  <si>
    <t>00244</t>
  </si>
  <si>
    <t>0478</t>
  </si>
  <si>
    <t>SAUREZ</t>
  </si>
  <si>
    <t>SALITRILLOS</t>
  </si>
  <si>
    <t>LOURDES</t>
  </si>
  <si>
    <t>01989</t>
  </si>
  <si>
    <t>0484</t>
  </si>
  <si>
    <t>ILDEFONSO CAMACHO PORTUGUEZ</t>
  </si>
  <si>
    <t>LA LEGUA</t>
  </si>
  <si>
    <t>01265</t>
  </si>
  <si>
    <t>01667</t>
  </si>
  <si>
    <t>0503</t>
  </si>
  <si>
    <t>TRANQUERILLAS</t>
  </si>
  <si>
    <t>SAN GABRIEL</t>
  </si>
  <si>
    <t>02408</t>
  </si>
  <si>
    <t>EL TIGRE</t>
  </si>
  <si>
    <t>SAN FRANCISCO</t>
  </si>
  <si>
    <t>00167</t>
  </si>
  <si>
    <t>0513</t>
  </si>
  <si>
    <t>EDWIN PORRAS ULLOA</t>
  </si>
  <si>
    <t>ADITA PANIAGUA PANIAGUA</t>
  </si>
  <si>
    <t>01103</t>
  </si>
  <si>
    <t>01330</t>
  </si>
  <si>
    <t>0518</t>
  </si>
  <si>
    <t>02407</t>
  </si>
  <si>
    <t>01332</t>
  </si>
  <si>
    <t>01868</t>
  </si>
  <si>
    <t>LIMONAL</t>
  </si>
  <si>
    <t>0536</t>
  </si>
  <si>
    <t>FLORIA ZELEDON TREJOS</t>
  </si>
  <si>
    <t>MADELEYNE SOLANO MONGE</t>
  </si>
  <si>
    <t>02199</t>
  </si>
  <si>
    <t>01824</t>
  </si>
  <si>
    <t>01668</t>
  </si>
  <si>
    <t>01825</t>
  </si>
  <si>
    <t>0546</t>
  </si>
  <si>
    <t>PRAGA</t>
  </si>
  <si>
    <t>00849</t>
  </si>
  <si>
    <t>02245</t>
  </si>
  <si>
    <t>0524</t>
  </si>
  <si>
    <t>LA JOYA</t>
  </si>
  <si>
    <t>02771</t>
  </si>
  <si>
    <t>0502</t>
  </si>
  <si>
    <t>SANTA TERESITA</t>
  </si>
  <si>
    <t>00185</t>
  </si>
  <si>
    <t>00311</t>
  </si>
  <si>
    <t>0540</t>
  </si>
  <si>
    <t>PARRITA</t>
  </si>
  <si>
    <t>LOS SANTOS</t>
  </si>
  <si>
    <t>0550</t>
  </si>
  <si>
    <t>LAS MERCEDES</t>
  </si>
  <si>
    <t>00187</t>
  </si>
  <si>
    <t>01129</t>
  </si>
  <si>
    <t>0545</t>
  </si>
  <si>
    <t>ANDRES CORRALES MORA</t>
  </si>
  <si>
    <t>00186</t>
  </si>
  <si>
    <t>00749</t>
  </si>
  <si>
    <t>0501</t>
  </si>
  <si>
    <t>MANUEL HIDALGO MORA</t>
  </si>
  <si>
    <t>ANABELLE GONZALEZ ALVARADO</t>
  </si>
  <si>
    <t>00184</t>
  </si>
  <si>
    <t>00357</t>
  </si>
  <si>
    <t>00183</t>
  </si>
  <si>
    <t>0485</t>
  </si>
  <si>
    <t>BAJO DE CEDRAL</t>
  </si>
  <si>
    <t>01566</t>
  </si>
  <si>
    <t>0495</t>
  </si>
  <si>
    <t>LA LAGUNA</t>
  </si>
  <si>
    <t>02729</t>
  </si>
  <si>
    <t>0544</t>
  </si>
  <si>
    <t>MARIA GARCIA ARAYA</t>
  </si>
  <si>
    <t>LOS MANGOS</t>
  </si>
  <si>
    <t>GERARDO VENEGAS BARBOZA</t>
  </si>
  <si>
    <t>01506</t>
  </si>
  <si>
    <t>0570</t>
  </si>
  <si>
    <t>BAJOS DE PRAGA</t>
  </si>
  <si>
    <t>01556</t>
  </si>
  <si>
    <t>0558</t>
  </si>
  <si>
    <t>GABRIEL BRENES ROBLES</t>
  </si>
  <si>
    <t>00190</t>
  </si>
  <si>
    <t>00378</t>
  </si>
  <si>
    <t>00189</t>
  </si>
  <si>
    <t>0583</t>
  </si>
  <si>
    <t>ALEJANDRO RODRIGUEZ RODRIGUEZ</t>
  </si>
  <si>
    <t>ROCIO CALDERON ALFARO</t>
  </si>
  <si>
    <t>00296</t>
  </si>
  <si>
    <t>4930</t>
  </si>
  <si>
    <t>0408</t>
  </si>
  <si>
    <t>JOSE FABIO GARNIER UGALDE</t>
  </si>
  <si>
    <t>02195</t>
  </si>
  <si>
    <t>01898</t>
  </si>
  <si>
    <t>0302</t>
  </si>
  <si>
    <t>MADRE DEL DIVINO PASTOR</t>
  </si>
  <si>
    <t>GUADALUPE</t>
  </si>
  <si>
    <t>00207</t>
  </si>
  <si>
    <t>0346</t>
  </si>
  <si>
    <t>CLAUDIO CORTES CASTRO</t>
  </si>
  <si>
    <t>00199</t>
  </si>
  <si>
    <t>0366</t>
  </si>
  <si>
    <t>JUAN FLORES UMAÑA</t>
  </si>
  <si>
    <t>00210</t>
  </si>
  <si>
    <t>0444</t>
  </si>
  <si>
    <t>FILOMENA BLANCO DE QUIROS</t>
  </si>
  <si>
    <t>VISTA DEL MAR</t>
  </si>
  <si>
    <t>00216</t>
  </si>
  <si>
    <t>00220</t>
  </si>
  <si>
    <t>00202</t>
  </si>
  <si>
    <t>0345</t>
  </si>
  <si>
    <t>00208</t>
  </si>
  <si>
    <t>00204</t>
  </si>
  <si>
    <t>SANTIAGO</t>
  </si>
  <si>
    <t>01499</t>
  </si>
  <si>
    <t>0390</t>
  </si>
  <si>
    <t>MATA DE PLATANO</t>
  </si>
  <si>
    <t>00441</t>
  </si>
  <si>
    <t>0383</t>
  </si>
  <si>
    <t>00536</t>
  </si>
  <si>
    <t>EL PILAR</t>
  </si>
  <si>
    <t>1295</t>
  </si>
  <si>
    <t>ALTO CASTRO</t>
  </si>
  <si>
    <t>01294</t>
  </si>
  <si>
    <t>01107</t>
  </si>
  <si>
    <t>00213</t>
  </si>
  <si>
    <t>0313</t>
  </si>
  <si>
    <t>PATIO DE AGUA</t>
  </si>
  <si>
    <t>SILVIA ARROYO VARGAS</t>
  </si>
  <si>
    <t>01134</t>
  </si>
  <si>
    <t>01676</t>
  </si>
  <si>
    <t>0322</t>
  </si>
  <si>
    <t>PIO XII</t>
  </si>
  <si>
    <t>03169</t>
  </si>
  <si>
    <t>00215</t>
  </si>
  <si>
    <t>0348</t>
  </si>
  <si>
    <t>LOS SITIOS</t>
  </si>
  <si>
    <t>DULCE NOMBRE</t>
  </si>
  <si>
    <t>00371</t>
  </si>
  <si>
    <t>00217</t>
  </si>
  <si>
    <t>0376</t>
  </si>
  <si>
    <t>00233</t>
  </si>
  <si>
    <t>00949</t>
  </si>
  <si>
    <t>0381</t>
  </si>
  <si>
    <t>01677</t>
  </si>
  <si>
    <t>0433</t>
  </si>
  <si>
    <t>SAN PEDRO</t>
  </si>
  <si>
    <t>00238</t>
  </si>
  <si>
    <t>1147</t>
  </si>
  <si>
    <t>ALTOS DE CAJON</t>
  </si>
  <si>
    <t>02202</t>
  </si>
  <si>
    <t>01038</t>
  </si>
  <si>
    <t>0374</t>
  </si>
  <si>
    <t>LA ISLA</t>
  </si>
  <si>
    <t>SAN VICENTE</t>
  </si>
  <si>
    <t>LUIS ANTONIO MORA SEGURA</t>
  </si>
  <si>
    <t>00537</t>
  </si>
  <si>
    <t>0429</t>
  </si>
  <si>
    <t>0434</t>
  </si>
  <si>
    <t>00239</t>
  </si>
  <si>
    <t>00951</t>
  </si>
  <si>
    <t>0301</t>
  </si>
  <si>
    <t>MARIA INMACULADA</t>
  </si>
  <si>
    <t>SAN BLAS</t>
  </si>
  <si>
    <t>00230</t>
  </si>
  <si>
    <t>0380</t>
  </si>
  <si>
    <t>ESTADO DE ISRAEL</t>
  </si>
  <si>
    <t>00234</t>
  </si>
  <si>
    <t>00231</t>
  </si>
  <si>
    <t>0425</t>
  </si>
  <si>
    <t>00236</t>
  </si>
  <si>
    <t>00235</t>
  </si>
  <si>
    <t>0475</t>
  </si>
  <si>
    <t>AGUA BLANCA</t>
  </si>
  <si>
    <t>LUIS EDUARDO PADILLA MORA</t>
  </si>
  <si>
    <t>00305</t>
  </si>
  <si>
    <t>00750</t>
  </si>
  <si>
    <t>0481</t>
  </si>
  <si>
    <t>TOMAS DE ACOSTA</t>
  </si>
  <si>
    <t>ADOLFO MESEN LOPEZ</t>
  </si>
  <si>
    <t>01108</t>
  </si>
  <si>
    <t>0498</t>
  </si>
  <si>
    <t>JUAN CALDERON VALVERDE</t>
  </si>
  <si>
    <t>01279</t>
  </si>
  <si>
    <t>00761</t>
  </si>
  <si>
    <t>0500</t>
  </si>
  <si>
    <t>LAGUNILLAS</t>
  </si>
  <si>
    <t>GUAITIL</t>
  </si>
  <si>
    <t>RONALD RODRIGUEZ ALVAREZ</t>
  </si>
  <si>
    <t>02653</t>
  </si>
  <si>
    <t>00760</t>
  </si>
  <si>
    <t>0512</t>
  </si>
  <si>
    <t>00759</t>
  </si>
  <si>
    <t>00240</t>
  </si>
  <si>
    <t>0539</t>
  </si>
  <si>
    <t>BRAULIO CASTRO CHACON</t>
  </si>
  <si>
    <t>01109</t>
  </si>
  <si>
    <t>00757</t>
  </si>
  <si>
    <t>00241</t>
  </si>
  <si>
    <t>0564</t>
  </si>
  <si>
    <t>SAN LUIS</t>
  </si>
  <si>
    <t>SAN IGNACIO</t>
  </si>
  <si>
    <t>00242</t>
  </si>
  <si>
    <t>01334</t>
  </si>
  <si>
    <t>0580</t>
  </si>
  <si>
    <t>TOLEDO</t>
  </si>
  <si>
    <t>XENIA ROJAS CASTRO</t>
  </si>
  <si>
    <t>02899</t>
  </si>
  <si>
    <t>00755</t>
  </si>
  <si>
    <t>00243</t>
  </si>
  <si>
    <t>0582</t>
  </si>
  <si>
    <t>FERNANDO DE ARAGON</t>
  </si>
  <si>
    <t>01941</t>
  </si>
  <si>
    <t>0589</t>
  </si>
  <si>
    <t>TABLAZO</t>
  </si>
  <si>
    <t>00754</t>
  </si>
  <si>
    <t>0591</t>
  </si>
  <si>
    <t>LA ESPERANZA</t>
  </si>
  <si>
    <t>ELIECER AGUILAR ZAMORA</t>
  </si>
  <si>
    <t>01283</t>
  </si>
  <si>
    <t>00753</t>
  </si>
  <si>
    <t>0522</t>
  </si>
  <si>
    <t>LA CRUZ</t>
  </si>
  <si>
    <t>02730</t>
  </si>
  <si>
    <t>00758</t>
  </si>
  <si>
    <t>CARAGRAL</t>
  </si>
  <si>
    <t>00762</t>
  </si>
  <si>
    <t>0559</t>
  </si>
  <si>
    <t>CRISTOBAL COLON</t>
  </si>
  <si>
    <t>00763</t>
  </si>
  <si>
    <t>0596</t>
  </si>
  <si>
    <t>LUIS AGUILAR</t>
  </si>
  <si>
    <t>02898</t>
  </si>
  <si>
    <t>00752</t>
  </si>
  <si>
    <t>0493</t>
  </si>
  <si>
    <t>CANGREJAL</t>
  </si>
  <si>
    <t>FREDIK MORA SOLIS</t>
  </si>
  <si>
    <t>02374</t>
  </si>
  <si>
    <t>01338</t>
  </si>
  <si>
    <t>00770</t>
  </si>
  <si>
    <t>0530</t>
  </si>
  <si>
    <t>JESUS ROJAS CRUZ</t>
  </si>
  <si>
    <t>SABANILLAS</t>
  </si>
  <si>
    <t>CARLOS ARCE FALLAS</t>
  </si>
  <si>
    <t>01969</t>
  </si>
  <si>
    <t>00592</t>
  </si>
  <si>
    <t>00768</t>
  </si>
  <si>
    <t>0549</t>
  </si>
  <si>
    <t>LINDA VISTA</t>
  </si>
  <si>
    <t>01563</t>
  </si>
  <si>
    <t>00767</t>
  </si>
  <si>
    <t>00259</t>
  </si>
  <si>
    <t>00260</t>
  </si>
  <si>
    <t>1284</t>
  </si>
  <si>
    <t>LA PALMITA</t>
  </si>
  <si>
    <t>NARANJO</t>
  </si>
  <si>
    <t>01309</t>
  </si>
  <si>
    <t>00971</t>
  </si>
  <si>
    <t>00261</t>
  </si>
  <si>
    <t>0554</t>
  </si>
  <si>
    <t>01284</t>
  </si>
  <si>
    <t>00595</t>
  </si>
  <si>
    <t>00262</t>
  </si>
  <si>
    <t>01827</t>
  </si>
  <si>
    <t>00263</t>
  </si>
  <si>
    <t>LAS VEGAS</t>
  </si>
  <si>
    <t>03197</t>
  </si>
  <si>
    <t>00264</t>
  </si>
  <si>
    <t>LA ESCUADRA</t>
  </si>
  <si>
    <t>LA PALMA</t>
  </si>
  <si>
    <t>00269</t>
  </si>
  <si>
    <t>01253</t>
  </si>
  <si>
    <t>00270</t>
  </si>
  <si>
    <t>00271</t>
  </si>
  <si>
    <t>0576</t>
  </si>
  <si>
    <t>TERUEL</t>
  </si>
  <si>
    <t>JUAN CARLOS MORA ROMAN</t>
  </si>
  <si>
    <t>02323</t>
  </si>
  <si>
    <t>00766</t>
  </si>
  <si>
    <t>00272</t>
  </si>
  <si>
    <t>0553</t>
  </si>
  <si>
    <t>MATIAS CAMACHO CASTRO</t>
  </si>
  <si>
    <t>OSCAR MORA FALLAS</t>
  </si>
  <si>
    <t>01912</t>
  </si>
  <si>
    <t>00594</t>
  </si>
  <si>
    <t>03029</t>
  </si>
  <si>
    <t>01826</t>
  </si>
  <si>
    <t>00769</t>
  </si>
  <si>
    <t>00279</t>
  </si>
  <si>
    <t>0461</t>
  </si>
  <si>
    <t>01130</t>
  </si>
  <si>
    <t>00280</t>
  </si>
  <si>
    <t>0396</t>
  </si>
  <si>
    <t>00281</t>
  </si>
  <si>
    <t>00282</t>
  </si>
  <si>
    <t>0460</t>
  </si>
  <si>
    <t>BARRIO PINTO</t>
  </si>
  <si>
    <t>01168</t>
  </si>
  <si>
    <t>00283</t>
  </si>
  <si>
    <t>0309</t>
  </si>
  <si>
    <t>00465</t>
  </si>
  <si>
    <t>00284</t>
  </si>
  <si>
    <t>0314</t>
  </si>
  <si>
    <t>MONTERREY VARGAS ARAYA</t>
  </si>
  <si>
    <t>00411</t>
  </si>
  <si>
    <t>00285</t>
  </si>
  <si>
    <t>0421</t>
  </si>
  <si>
    <t>JOSE FIGUERES FERRER</t>
  </si>
  <si>
    <t>SABANILLA</t>
  </si>
  <si>
    <t>0432</t>
  </si>
  <si>
    <t>00288</t>
  </si>
  <si>
    <t>00811</t>
  </si>
  <si>
    <t>00289</t>
  </si>
  <si>
    <t>00817</t>
  </si>
  <si>
    <t>00291</t>
  </si>
  <si>
    <t>0455</t>
  </si>
  <si>
    <t>CEDROS</t>
  </si>
  <si>
    <t>00422</t>
  </si>
  <si>
    <t>00292</t>
  </si>
  <si>
    <t>0614</t>
  </si>
  <si>
    <t>JUNQUILLO ARRIBA</t>
  </si>
  <si>
    <t>01121</t>
  </si>
  <si>
    <t>00293</t>
  </si>
  <si>
    <t>0615</t>
  </si>
  <si>
    <t>BELLA VISTA</t>
  </si>
  <si>
    <t>00993</t>
  </si>
  <si>
    <t>00294</t>
  </si>
  <si>
    <t>0622</t>
  </si>
  <si>
    <t>CAÑALES ARRIBA</t>
  </si>
  <si>
    <t>GEINER DELGADO MORA</t>
  </si>
  <si>
    <t>00994</t>
  </si>
  <si>
    <t>00295</t>
  </si>
  <si>
    <t>0673</t>
  </si>
  <si>
    <t>MERCEDES NORTE</t>
  </si>
  <si>
    <t>00475</t>
  </si>
  <si>
    <t>0691</t>
  </si>
  <si>
    <t>SALAZAR</t>
  </si>
  <si>
    <t>02129</t>
  </si>
  <si>
    <t>00297</t>
  </si>
  <si>
    <t>0702</t>
  </si>
  <si>
    <t>ROSARIO SALAZAR MARIN</t>
  </si>
  <si>
    <t>ANA ISABEL CHACON BARBOZA</t>
  </si>
  <si>
    <t>02748</t>
  </si>
  <si>
    <t>00720</t>
  </si>
  <si>
    <t>00298</t>
  </si>
  <si>
    <t>0621</t>
  </si>
  <si>
    <t>JUNQUILLO ABAJO</t>
  </si>
  <si>
    <t>00299</t>
  </si>
  <si>
    <t>0706</t>
  </si>
  <si>
    <t>RAMON BEDOYA MONGE</t>
  </si>
  <si>
    <t>00300</t>
  </si>
  <si>
    <t>0705</t>
  </si>
  <si>
    <t>DARIO FLORES HERNANDEZ</t>
  </si>
  <si>
    <t>00301</t>
  </si>
  <si>
    <t>LIBERIA</t>
  </si>
  <si>
    <t>00303</t>
  </si>
  <si>
    <t>00997</t>
  </si>
  <si>
    <t>0623</t>
  </si>
  <si>
    <t>CANDELARITA</t>
  </si>
  <si>
    <t>01353</t>
  </si>
  <si>
    <t>00995</t>
  </si>
  <si>
    <t>00306</t>
  </si>
  <si>
    <t>0626</t>
  </si>
  <si>
    <t>CERBATANA</t>
  </si>
  <si>
    <t>00889</t>
  </si>
  <si>
    <t>00395</t>
  </si>
  <si>
    <t>0674</t>
  </si>
  <si>
    <t>02269</t>
  </si>
  <si>
    <t>01041</t>
  </si>
  <si>
    <t>00308</t>
  </si>
  <si>
    <t>00802</t>
  </si>
  <si>
    <t>00309</t>
  </si>
  <si>
    <t>00310</t>
  </si>
  <si>
    <t>LLANO GRANDE</t>
  </si>
  <si>
    <t>00312</t>
  </si>
  <si>
    <t>BOCANA</t>
  </si>
  <si>
    <t>01051</t>
  </si>
  <si>
    <t>00314</t>
  </si>
  <si>
    <t>0658</t>
  </si>
  <si>
    <t>BAJO DE LA LEGUA</t>
  </si>
  <si>
    <t>03134</t>
  </si>
  <si>
    <t>01050</t>
  </si>
  <si>
    <t>0660</t>
  </si>
  <si>
    <t>XINIA MORA DELGADO</t>
  </si>
  <si>
    <t>02131</t>
  </si>
  <si>
    <t>01049</t>
  </si>
  <si>
    <t>00317</t>
  </si>
  <si>
    <t>00318</t>
  </si>
  <si>
    <t>01048</t>
  </si>
  <si>
    <t>00319</t>
  </si>
  <si>
    <t>00320</t>
  </si>
  <si>
    <t>0704</t>
  </si>
  <si>
    <t>01053</t>
  </si>
  <si>
    <t>00322</t>
  </si>
  <si>
    <t>SAN MARTIN</t>
  </si>
  <si>
    <t>CHIRES</t>
  </si>
  <si>
    <t>01054</t>
  </si>
  <si>
    <t>GUARUMAL</t>
  </si>
  <si>
    <t>00542</t>
  </si>
  <si>
    <t>0669</t>
  </si>
  <si>
    <t>RAFAEL SOLORZANO SABORIO</t>
  </si>
  <si>
    <t>01356</t>
  </si>
  <si>
    <t>00543</t>
  </si>
  <si>
    <t>00325</t>
  </si>
  <si>
    <t>0712</t>
  </si>
  <si>
    <t>VISTA DE MAR</t>
  </si>
  <si>
    <t>02134</t>
  </si>
  <si>
    <t>00326</t>
  </si>
  <si>
    <t>0714</t>
  </si>
  <si>
    <t>ZAPATON</t>
  </si>
  <si>
    <t>00721</t>
  </si>
  <si>
    <t>00509</t>
  </si>
  <si>
    <t>00327</t>
  </si>
  <si>
    <t>LUIS CHINCHILLA CHINCHILLA</t>
  </si>
  <si>
    <t>00328</t>
  </si>
  <si>
    <t>LA ANGOSTURA</t>
  </si>
  <si>
    <t>00732</t>
  </si>
  <si>
    <t>00329</t>
  </si>
  <si>
    <t>00330</t>
  </si>
  <si>
    <t>01059</t>
  </si>
  <si>
    <t>00332</t>
  </si>
  <si>
    <t>ARENAL</t>
  </si>
  <si>
    <t>01058</t>
  </si>
  <si>
    <t>00333</t>
  </si>
  <si>
    <t>00541</t>
  </si>
  <si>
    <t>00334</t>
  </si>
  <si>
    <t>3338</t>
  </si>
  <si>
    <t>GAVILÁN</t>
  </si>
  <si>
    <t>02116</t>
  </si>
  <si>
    <t>00335</t>
  </si>
  <si>
    <t>00336</t>
  </si>
  <si>
    <t>00337</t>
  </si>
  <si>
    <t>LA GLORIA</t>
  </si>
  <si>
    <t>00339</t>
  </si>
  <si>
    <t>00340</t>
  </si>
  <si>
    <t>01057</t>
  </si>
  <si>
    <t>00341</t>
  </si>
  <si>
    <t>0613</t>
  </si>
  <si>
    <t>ROBERTO LOPEZ VARELA</t>
  </si>
  <si>
    <t>ASDRUBAL ALVARADO SANCHEZ</t>
  </si>
  <si>
    <t>00874</t>
  </si>
  <si>
    <t>00591</t>
  </si>
  <si>
    <t>0624</t>
  </si>
  <si>
    <t>JUAN LUIS GARCIA GONZALEZ</t>
  </si>
  <si>
    <t>00890</t>
  </si>
  <si>
    <t>00455</t>
  </si>
  <si>
    <t>0638</t>
  </si>
  <si>
    <t>GRIFO ALTO</t>
  </si>
  <si>
    <t>01360</t>
  </si>
  <si>
    <t>00344</t>
  </si>
  <si>
    <t>01220</t>
  </si>
  <si>
    <t>0645</t>
  </si>
  <si>
    <t>ELOY MORUA CARRILLO</t>
  </si>
  <si>
    <t>SAN ANTONIO ABAJO</t>
  </si>
  <si>
    <t>00440</t>
  </si>
  <si>
    <t>00346</t>
  </si>
  <si>
    <t>0667</t>
  </si>
  <si>
    <t>00724</t>
  </si>
  <si>
    <t>00347</t>
  </si>
  <si>
    <t>0681</t>
  </si>
  <si>
    <t>NAZARIO VALVERDE JIMENEZ</t>
  </si>
  <si>
    <t>00891</t>
  </si>
  <si>
    <t>00539</t>
  </si>
  <si>
    <t>00348</t>
  </si>
  <si>
    <t>0680</t>
  </si>
  <si>
    <t>LUIS MONGE MADRIGAL</t>
  </si>
  <si>
    <t>ALEJANDRO VARGAS VARGAS</t>
  </si>
  <si>
    <t>03133</t>
  </si>
  <si>
    <t>01083</t>
  </si>
  <si>
    <t>00349</t>
  </si>
  <si>
    <t>0635</t>
  </si>
  <si>
    <t>CORTEZAL</t>
  </si>
  <si>
    <t>01359</t>
  </si>
  <si>
    <t>01061</t>
  </si>
  <si>
    <t>00350</t>
  </si>
  <si>
    <t>EL PORO</t>
  </si>
  <si>
    <t>01583</t>
  </si>
  <si>
    <t>00352</t>
  </si>
  <si>
    <t>0696</t>
  </si>
  <si>
    <t>MIXTA DE SAN JUAN</t>
  </si>
  <si>
    <t>00396</t>
  </si>
  <si>
    <t>00353</t>
  </si>
  <si>
    <t>00354</t>
  </si>
  <si>
    <t>0683</t>
  </si>
  <si>
    <t>ESTEBAN LORENZO DELCORO</t>
  </si>
  <si>
    <t>01679</t>
  </si>
  <si>
    <t>01584</t>
  </si>
  <si>
    <t>01042</t>
  </si>
  <si>
    <t>0618</t>
  </si>
  <si>
    <t>BRASIL DE MORA</t>
  </si>
  <si>
    <t>01810</t>
  </si>
  <si>
    <t>00358</t>
  </si>
  <si>
    <t>0619</t>
  </si>
  <si>
    <t>FREDY CALDERON CERDAS</t>
  </si>
  <si>
    <t>00788</t>
  </si>
  <si>
    <t>01084</t>
  </si>
  <si>
    <t>00359</t>
  </si>
  <si>
    <t>0634</t>
  </si>
  <si>
    <t>02310</t>
  </si>
  <si>
    <t>00360</t>
  </si>
  <si>
    <t>0688</t>
  </si>
  <si>
    <t>NINFA CABEZAS GONZALEZ</t>
  </si>
  <si>
    <t>00892</t>
  </si>
  <si>
    <t>00361</t>
  </si>
  <si>
    <t>02900</t>
  </si>
  <si>
    <t>00756</t>
  </si>
  <si>
    <t>00362</t>
  </si>
  <si>
    <t>0652</t>
  </si>
  <si>
    <t>SANTIAGO ALPIZAR JIMENEZ</t>
  </si>
  <si>
    <t>00727</t>
  </si>
  <si>
    <t>0709</t>
  </si>
  <si>
    <t>LISIMACO CHAVARRIA PALMA</t>
  </si>
  <si>
    <t>WILFREDO CALDERON VARGAS</t>
  </si>
  <si>
    <t>00364</t>
  </si>
  <si>
    <t>0664</t>
  </si>
  <si>
    <t>SAN BOSCO DE MORA</t>
  </si>
  <si>
    <t>SAN BOSCO</t>
  </si>
  <si>
    <t>00725</t>
  </si>
  <si>
    <t>00365</t>
  </si>
  <si>
    <t>0682</t>
  </si>
  <si>
    <t>02137</t>
  </si>
  <si>
    <t>01085</t>
  </si>
  <si>
    <t>00366</t>
  </si>
  <si>
    <t>0651</t>
  </si>
  <si>
    <t>JACINTO MORA GOMEZ</t>
  </si>
  <si>
    <t>GUAYABO</t>
  </si>
  <si>
    <t>00728</t>
  </si>
  <si>
    <t>00367</t>
  </si>
  <si>
    <t>0656</t>
  </si>
  <si>
    <t>ADELA RODRIGUEZ VENEGAS</t>
  </si>
  <si>
    <t>00893</t>
  </si>
  <si>
    <t>00368</t>
  </si>
  <si>
    <t>0677</t>
  </si>
  <si>
    <t>MORADO</t>
  </si>
  <si>
    <t>00677</t>
  </si>
  <si>
    <t>00369</t>
  </si>
  <si>
    <t>0711</t>
  </si>
  <si>
    <t>SAN PABLO DE PALMICHAL</t>
  </si>
  <si>
    <t>SAN PABLO</t>
  </si>
  <si>
    <t>00746</t>
  </si>
  <si>
    <t>0678</t>
  </si>
  <si>
    <t>00510</t>
  </si>
  <si>
    <t>ROGELIO FERNANDEZ GÜELL</t>
  </si>
  <si>
    <t>ISABEL CALDERON CERDAS</t>
  </si>
  <si>
    <t>00372</t>
  </si>
  <si>
    <t>0609</t>
  </si>
  <si>
    <t>LOS ALTOS</t>
  </si>
  <si>
    <t>02422</t>
  </si>
  <si>
    <t>00373</t>
  </si>
  <si>
    <t>0610</t>
  </si>
  <si>
    <t>BAJO LOAIZA</t>
  </si>
  <si>
    <t>02136</t>
  </si>
  <si>
    <t>00734</t>
  </si>
  <si>
    <t>00374</t>
  </si>
  <si>
    <t>00723</t>
  </si>
  <si>
    <t>00375</t>
  </si>
  <si>
    <t>0690</t>
  </si>
  <si>
    <t>EL RODEO</t>
  </si>
  <si>
    <t>02309</t>
  </si>
  <si>
    <t>00719</t>
  </si>
  <si>
    <t>00377</t>
  </si>
  <si>
    <t>0616</t>
  </si>
  <si>
    <t>COLONIA SAN FRANCISCO</t>
  </si>
  <si>
    <t>02881</t>
  </si>
  <si>
    <t>0698</t>
  </si>
  <si>
    <t>01564</t>
  </si>
  <si>
    <t>00456</t>
  </si>
  <si>
    <t>0699</t>
  </si>
  <si>
    <t>00996</t>
  </si>
  <si>
    <t>01076</t>
  </si>
  <si>
    <t>01068</t>
  </si>
  <si>
    <t>00382</t>
  </si>
  <si>
    <t>00384</t>
  </si>
  <si>
    <t>00385</t>
  </si>
  <si>
    <t>01070</t>
  </si>
  <si>
    <t>00388</t>
  </si>
  <si>
    <t>0630</t>
  </si>
  <si>
    <t>COLONIA PASO AGRES</t>
  </si>
  <si>
    <t>JOHNNY CALVO PRADO</t>
  </si>
  <si>
    <t>02313</t>
  </si>
  <si>
    <t>01125</t>
  </si>
  <si>
    <t>00390</t>
  </si>
  <si>
    <t>01065</t>
  </si>
  <si>
    <t>00391</t>
  </si>
  <si>
    <t>01071</t>
  </si>
  <si>
    <t>00392</t>
  </si>
  <si>
    <t>01062</t>
  </si>
  <si>
    <t>00393</t>
  </si>
  <si>
    <t>00394</t>
  </si>
  <si>
    <t>0666</t>
  </si>
  <si>
    <t>LAS DELICIAS</t>
  </si>
  <si>
    <t>02312</t>
  </si>
  <si>
    <t>01045</t>
  </si>
  <si>
    <t>0636</t>
  </si>
  <si>
    <t>JOSE SALAZAR ZUÑIGA</t>
  </si>
  <si>
    <t>BIJAGUAL</t>
  </si>
  <si>
    <t>01073</t>
  </si>
  <si>
    <t>00397</t>
  </si>
  <si>
    <t>01072</t>
  </si>
  <si>
    <t>00398</t>
  </si>
  <si>
    <t>01074</t>
  </si>
  <si>
    <t>00399</t>
  </si>
  <si>
    <t>0694</t>
  </si>
  <si>
    <t>01069</t>
  </si>
  <si>
    <t>00401</t>
  </si>
  <si>
    <t>00998</t>
  </si>
  <si>
    <t>00402</t>
  </si>
  <si>
    <t>00403</t>
  </si>
  <si>
    <t>01066</t>
  </si>
  <si>
    <t>00404</t>
  </si>
  <si>
    <t>0717</t>
  </si>
  <si>
    <t>02659</t>
  </si>
  <si>
    <t>01064</t>
  </si>
  <si>
    <t>00405</t>
  </si>
  <si>
    <t>0787</t>
  </si>
  <si>
    <t>01269</t>
  </si>
  <si>
    <t>00406</t>
  </si>
  <si>
    <t>0859</t>
  </si>
  <si>
    <t>ALVARO ARIAS CALDERON</t>
  </si>
  <si>
    <t>00407</t>
  </si>
  <si>
    <t>0909</t>
  </si>
  <si>
    <t>MIRAVALLES</t>
  </si>
  <si>
    <t>HANNIA PEREIRA QUIROS</t>
  </si>
  <si>
    <t>01777</t>
  </si>
  <si>
    <t>01336</t>
  </si>
  <si>
    <t>00408</t>
  </si>
  <si>
    <t>0940</t>
  </si>
  <si>
    <t>QUEBRADAS</t>
  </si>
  <si>
    <t>DENIA BARRANTES MORA</t>
  </si>
  <si>
    <t>02033</t>
  </si>
  <si>
    <t>00409</t>
  </si>
  <si>
    <t>0953</t>
  </si>
  <si>
    <t>RODRIGO FACIO BRENES</t>
  </si>
  <si>
    <t>LA BONITA</t>
  </si>
  <si>
    <t>01036</t>
  </si>
  <si>
    <t>01471</t>
  </si>
  <si>
    <t>00410</t>
  </si>
  <si>
    <t>0984</t>
  </si>
  <si>
    <t>SAN RAFAEL NORTE</t>
  </si>
  <si>
    <t>03205</t>
  </si>
  <si>
    <t>0912</t>
  </si>
  <si>
    <t>00910</t>
  </si>
  <si>
    <t>00412</t>
  </si>
  <si>
    <t>0801</t>
  </si>
  <si>
    <t>00413</t>
  </si>
  <si>
    <t>0802</t>
  </si>
  <si>
    <t>00414</t>
  </si>
  <si>
    <t>1006</t>
  </si>
  <si>
    <t>MYRIAM BADILLA CALVO</t>
  </si>
  <si>
    <t>00415</t>
  </si>
  <si>
    <t>0805</t>
  </si>
  <si>
    <t>00908</t>
  </si>
  <si>
    <t>00416</t>
  </si>
  <si>
    <t>1028</t>
  </si>
  <si>
    <t>12 DE MARZO DE 1948</t>
  </si>
  <si>
    <t>00417</t>
  </si>
  <si>
    <t>0864</t>
  </si>
  <si>
    <t>LA ESE</t>
  </si>
  <si>
    <t>02735</t>
  </si>
  <si>
    <t>02300</t>
  </si>
  <si>
    <t>1010</t>
  </si>
  <si>
    <t>SANTA ROSA</t>
  </si>
  <si>
    <t>RIO NUEVO</t>
  </si>
  <si>
    <t>01619</t>
  </si>
  <si>
    <t>00419</t>
  </si>
  <si>
    <t>1020</t>
  </si>
  <si>
    <t>VILLA NUEVA</t>
  </si>
  <si>
    <t>01417</t>
  </si>
  <si>
    <t>00420</t>
  </si>
  <si>
    <t>0931</t>
  </si>
  <si>
    <t>MIXTA PEDREGOSO</t>
  </si>
  <si>
    <t>01126</t>
  </si>
  <si>
    <t>01272</t>
  </si>
  <si>
    <t>0988</t>
  </si>
  <si>
    <t>00423</t>
  </si>
  <si>
    <t>1005</t>
  </si>
  <si>
    <t>SAVEGRE</t>
  </si>
  <si>
    <t>02977</t>
  </si>
  <si>
    <t>0793</t>
  </si>
  <si>
    <t>CALLE MORA</t>
  </si>
  <si>
    <t>01617</t>
  </si>
  <si>
    <t>00425</t>
  </si>
  <si>
    <t>0985</t>
  </si>
  <si>
    <t>00426</t>
  </si>
  <si>
    <t>1004</t>
  </si>
  <si>
    <t>SANTO TOMÁS</t>
  </si>
  <si>
    <t>02902</t>
  </si>
  <si>
    <t>00427</t>
  </si>
  <si>
    <t>BARU</t>
  </si>
  <si>
    <t>SAN MARCOS</t>
  </si>
  <si>
    <t>00428</t>
  </si>
  <si>
    <t>00429</t>
  </si>
  <si>
    <t>00430</t>
  </si>
  <si>
    <t>0813</t>
  </si>
  <si>
    <t>QUEBRADA DE VUELTAS</t>
  </si>
  <si>
    <t>ARIZONA</t>
  </si>
  <si>
    <t>01633</t>
  </si>
  <si>
    <t>00431</t>
  </si>
  <si>
    <t>ZARAGOZA</t>
  </si>
  <si>
    <t>00432</t>
  </si>
  <si>
    <t>0830</t>
  </si>
  <si>
    <t>DIVISIÓN</t>
  </si>
  <si>
    <t>02830</t>
  </si>
  <si>
    <t>01451</t>
  </si>
  <si>
    <t>00433</t>
  </si>
  <si>
    <t>00434</t>
  </si>
  <si>
    <t>00435</t>
  </si>
  <si>
    <t>0963</t>
  </si>
  <si>
    <t>SAN CAYETANO</t>
  </si>
  <si>
    <t>03250</t>
  </si>
  <si>
    <t>00436</t>
  </si>
  <si>
    <t>0880</t>
  </si>
  <si>
    <t>EL JARDÍN</t>
  </si>
  <si>
    <t>MARIO ARGUEDAS MATARRITA</t>
  </si>
  <si>
    <t>01450</t>
  </si>
  <si>
    <t>00437</t>
  </si>
  <si>
    <t>0900</t>
  </si>
  <si>
    <t>LOS ÁNGELES</t>
  </si>
  <si>
    <t>VICTOR JULIO MONTES PORRAS</t>
  </si>
  <si>
    <t>02903</t>
  </si>
  <si>
    <t>0992</t>
  </si>
  <si>
    <t>SANTA EDUVIGES</t>
  </si>
  <si>
    <t>02976</t>
  </si>
  <si>
    <t>00443</t>
  </si>
  <si>
    <t>CALIFORNIA</t>
  </si>
  <si>
    <t>00444</t>
  </si>
  <si>
    <t>00667</t>
  </si>
  <si>
    <t>0862</t>
  </si>
  <si>
    <t>01422</t>
  </si>
  <si>
    <t>00668</t>
  </si>
  <si>
    <t>0863</t>
  </si>
  <si>
    <t>LA CENIZA</t>
  </si>
  <si>
    <t>01423</t>
  </si>
  <si>
    <t>00669</t>
  </si>
  <si>
    <t>0928</t>
  </si>
  <si>
    <t>PAVONES</t>
  </si>
  <si>
    <t>0791</t>
  </si>
  <si>
    <t>00666</t>
  </si>
  <si>
    <t>0887</t>
  </si>
  <si>
    <t>COCORI</t>
  </si>
  <si>
    <t>EGIDIO GRANADOS FONSECA</t>
  </si>
  <si>
    <t>1019</t>
  </si>
  <si>
    <t>VILLA LIGIA</t>
  </si>
  <si>
    <t>SOFIA SIBAJA QUIROS</t>
  </si>
  <si>
    <t>00676</t>
  </si>
  <si>
    <t>0920</t>
  </si>
  <si>
    <t>LAS LAGUNAS</t>
  </si>
  <si>
    <t>CARMEN NAVARRO FALLAS</t>
  </si>
  <si>
    <t>01721</t>
  </si>
  <si>
    <t>00452</t>
  </si>
  <si>
    <t>1025</t>
  </si>
  <si>
    <t>01724</t>
  </si>
  <si>
    <t>00678</t>
  </si>
  <si>
    <t>00453</t>
  </si>
  <si>
    <t>00670</t>
  </si>
  <si>
    <t>0888</t>
  </si>
  <si>
    <t>LAS JUNTAS DE PACUAR</t>
  </si>
  <si>
    <t>00961</t>
  </si>
  <si>
    <t>0921</t>
  </si>
  <si>
    <t>0722</t>
  </si>
  <si>
    <t>LABORATORIO</t>
  </si>
  <si>
    <t>00457</t>
  </si>
  <si>
    <t>EL CEIBO</t>
  </si>
  <si>
    <t>00458</t>
  </si>
  <si>
    <t>00459</t>
  </si>
  <si>
    <t>0919</t>
  </si>
  <si>
    <t>OJO DE AGUA</t>
  </si>
  <si>
    <t>02051</t>
  </si>
  <si>
    <t>00672</t>
  </si>
  <si>
    <t>00460</t>
  </si>
  <si>
    <t>00461</t>
  </si>
  <si>
    <t>0994</t>
  </si>
  <si>
    <t>EL PEJE</t>
  </si>
  <si>
    <t>02452</t>
  </si>
  <si>
    <t>00675</t>
  </si>
  <si>
    <t>00462</t>
  </si>
  <si>
    <t>LA RIBERA</t>
  </si>
  <si>
    <t>0875</t>
  </si>
  <si>
    <t>0895</t>
  </si>
  <si>
    <t>02974</t>
  </si>
  <si>
    <t>01434</t>
  </si>
  <si>
    <t>0933</t>
  </si>
  <si>
    <t>PACUARITO</t>
  </si>
  <si>
    <t>02225</t>
  </si>
  <si>
    <t>02301</t>
  </si>
  <si>
    <t>00466</t>
  </si>
  <si>
    <t>0972</t>
  </si>
  <si>
    <t>01425</t>
  </si>
  <si>
    <t>00681</t>
  </si>
  <si>
    <t>00467</t>
  </si>
  <si>
    <t>0990</t>
  </si>
  <si>
    <t>SAN SALVADOR</t>
  </si>
  <si>
    <t>02833</t>
  </si>
  <si>
    <t>00682</t>
  </si>
  <si>
    <t>00468</t>
  </si>
  <si>
    <t>1059</t>
  </si>
  <si>
    <t>TINAMASTE</t>
  </si>
  <si>
    <t>MARVIN CESPEDES BENAVIDES</t>
  </si>
  <si>
    <t>01621</t>
  </si>
  <si>
    <t>00684</t>
  </si>
  <si>
    <t>00469</t>
  </si>
  <si>
    <t>1077</t>
  </si>
  <si>
    <t>01527</t>
  </si>
  <si>
    <t>01470</t>
  </si>
  <si>
    <t>00470</t>
  </si>
  <si>
    <t>00679</t>
  </si>
  <si>
    <t>00472</t>
  </si>
  <si>
    <t>1262</t>
  </si>
  <si>
    <t>01286</t>
  </si>
  <si>
    <t>02208</t>
  </si>
  <si>
    <t>00476</t>
  </si>
  <si>
    <t>0831</t>
  </si>
  <si>
    <t>DOMINICAL</t>
  </si>
  <si>
    <t>02400</t>
  </si>
  <si>
    <t>00680</t>
  </si>
  <si>
    <t>00477</t>
  </si>
  <si>
    <t>AGUIRRE</t>
  </si>
  <si>
    <t>00478</t>
  </si>
  <si>
    <t>00479</t>
  </si>
  <si>
    <t>LA GUARIA</t>
  </si>
  <si>
    <t>00481</t>
  </si>
  <si>
    <t>0848</t>
  </si>
  <si>
    <t>EL ROBLE</t>
  </si>
  <si>
    <t>02251</t>
  </si>
  <si>
    <t>00482</t>
  </si>
  <si>
    <t>00483</t>
  </si>
  <si>
    <t>00484</t>
  </si>
  <si>
    <t>00485</t>
  </si>
  <si>
    <t>00486</t>
  </si>
  <si>
    <t>SAN LORENZO</t>
  </si>
  <si>
    <t>00487</t>
  </si>
  <si>
    <t>00488</t>
  </si>
  <si>
    <t>00489</t>
  </si>
  <si>
    <t>VILLA BONITA</t>
  </si>
  <si>
    <t>00490</t>
  </si>
  <si>
    <t>1024</t>
  </si>
  <si>
    <t>DOMINICALITO</t>
  </si>
  <si>
    <t>02397</t>
  </si>
  <si>
    <t>00683</t>
  </si>
  <si>
    <t>00491</t>
  </si>
  <si>
    <t>00492</t>
  </si>
  <si>
    <t>TIERRAS MORENAS</t>
  </si>
  <si>
    <t>00493</t>
  </si>
  <si>
    <t>00494</t>
  </si>
  <si>
    <t>0725</t>
  </si>
  <si>
    <t>BERNOR MATAMOROS PICADO</t>
  </si>
  <si>
    <t>0733</t>
  </si>
  <si>
    <t>00496</t>
  </si>
  <si>
    <t>00497</t>
  </si>
  <si>
    <t>0807</t>
  </si>
  <si>
    <t>CHIMIROL</t>
  </si>
  <si>
    <t>01906</t>
  </si>
  <si>
    <t>00498</t>
  </si>
  <si>
    <t>0823</t>
  </si>
  <si>
    <t>DANIEL FLORES ZAVALETA</t>
  </si>
  <si>
    <t>00911</t>
  </si>
  <si>
    <t>00499</t>
  </si>
  <si>
    <t>0844</t>
  </si>
  <si>
    <t>FERNANDO VALVERDE VEGA</t>
  </si>
  <si>
    <t>01438</t>
  </si>
  <si>
    <t>00687</t>
  </si>
  <si>
    <t>00500</t>
  </si>
  <si>
    <t>0858</t>
  </si>
  <si>
    <t>HERRADURA</t>
  </si>
  <si>
    <t>02456</t>
  </si>
  <si>
    <t>01780</t>
  </si>
  <si>
    <t>00501</t>
  </si>
  <si>
    <t>0870</t>
  </si>
  <si>
    <t>LA HERMOSA</t>
  </si>
  <si>
    <t>01127</t>
  </si>
  <si>
    <t>01452</t>
  </si>
  <si>
    <t>00502</t>
  </si>
  <si>
    <t>0872</t>
  </si>
  <si>
    <t>LA LINDA</t>
  </si>
  <si>
    <t>01622</t>
  </si>
  <si>
    <t>00503</t>
  </si>
  <si>
    <t>0878</t>
  </si>
  <si>
    <t>LA REPUNTA</t>
  </si>
  <si>
    <t>00686</t>
  </si>
  <si>
    <t>00504</t>
  </si>
  <si>
    <t>0922</t>
  </si>
  <si>
    <t>00505</t>
  </si>
  <si>
    <t>0901</t>
  </si>
  <si>
    <t>0929</t>
  </si>
  <si>
    <t>PEÑAS BLANCAS</t>
  </si>
  <si>
    <t>JUAN DURAN CUBILLO</t>
  </si>
  <si>
    <t>0936</t>
  </si>
  <si>
    <t>01003</t>
  </si>
  <si>
    <t>00508</t>
  </si>
  <si>
    <t>0995</t>
  </si>
  <si>
    <t>OLIVIER VILLEGAS CRUZ</t>
  </si>
  <si>
    <t>01904</t>
  </si>
  <si>
    <t>01454</t>
  </si>
  <si>
    <t>0877</t>
  </si>
  <si>
    <t>LA PIEDRA</t>
  </si>
  <si>
    <t>02457</t>
  </si>
  <si>
    <t>02074</t>
  </si>
  <si>
    <t>0908</t>
  </si>
  <si>
    <t>MIRAFLORES</t>
  </si>
  <si>
    <t>02050</t>
  </si>
  <si>
    <t>00511</t>
  </si>
  <si>
    <t>0966</t>
  </si>
  <si>
    <t>SAN GERARDO</t>
  </si>
  <si>
    <t>02454</t>
  </si>
  <si>
    <t>01948</t>
  </si>
  <si>
    <t>00512</t>
  </si>
  <si>
    <t>0947</t>
  </si>
  <si>
    <t>JUAN VALVERDE MORA</t>
  </si>
  <si>
    <t>01778</t>
  </si>
  <si>
    <t>00514</t>
  </si>
  <si>
    <t>0783</t>
  </si>
  <si>
    <t>BUENA VISTA</t>
  </si>
  <si>
    <t>02455</t>
  </si>
  <si>
    <t>00515</t>
  </si>
  <si>
    <t>0788</t>
  </si>
  <si>
    <t>SAN JOSÉ</t>
  </si>
  <si>
    <t>ISABEL ROJAS GONZALEZ</t>
  </si>
  <si>
    <t>02834</t>
  </si>
  <si>
    <t>00516</t>
  </si>
  <si>
    <t>00517</t>
  </si>
  <si>
    <t>PALMITAL</t>
  </si>
  <si>
    <t>02305</t>
  </si>
  <si>
    <t>00518</t>
  </si>
  <si>
    <t>02439</t>
  </si>
  <si>
    <t>00519</t>
  </si>
  <si>
    <t>02220</t>
  </si>
  <si>
    <t>00521</t>
  </si>
  <si>
    <t>0728</t>
  </si>
  <si>
    <t>LA COLONIA</t>
  </si>
  <si>
    <t>02387</t>
  </si>
  <si>
    <t>00688</t>
  </si>
  <si>
    <t>0803</t>
  </si>
  <si>
    <t>LUIS DIEGO CASTILLO JIMENEZ</t>
  </si>
  <si>
    <t>01439</t>
  </si>
  <si>
    <t>00689</t>
  </si>
  <si>
    <t>00523</t>
  </si>
  <si>
    <t>0825</t>
  </si>
  <si>
    <t>ALEXANDER DELGADO DELGADO</t>
  </si>
  <si>
    <t>01440</t>
  </si>
  <si>
    <t>00690</t>
  </si>
  <si>
    <t>00524</t>
  </si>
  <si>
    <t>0826</t>
  </si>
  <si>
    <t>02059</t>
  </si>
  <si>
    <t>00525</t>
  </si>
  <si>
    <t>0827</t>
  </si>
  <si>
    <t>SANTA TERESA</t>
  </si>
  <si>
    <t>01441</t>
  </si>
  <si>
    <t>02035</t>
  </si>
  <si>
    <t>0838</t>
  </si>
  <si>
    <t>EUGENIA OBANDO ABARCA</t>
  </si>
  <si>
    <t>00552</t>
  </si>
  <si>
    <t>0867</t>
  </si>
  <si>
    <t>LA FORTUNA</t>
  </si>
  <si>
    <t>01623</t>
  </si>
  <si>
    <t>02433</t>
  </si>
  <si>
    <t>0873</t>
  </si>
  <si>
    <t>00793</t>
  </si>
  <si>
    <t>0882</t>
  </si>
  <si>
    <t>LA UNIÓN</t>
  </si>
  <si>
    <t>WALTER SOLANO ROJAS</t>
  </si>
  <si>
    <t>01442</t>
  </si>
  <si>
    <t>00691</t>
  </si>
  <si>
    <t>00530</t>
  </si>
  <si>
    <t>0885</t>
  </si>
  <si>
    <t>LAGUNA</t>
  </si>
  <si>
    <t>TAMBOR</t>
  </si>
  <si>
    <t>01625</t>
  </si>
  <si>
    <t>02344</t>
  </si>
  <si>
    <t>00531</t>
  </si>
  <si>
    <t>0911</t>
  </si>
  <si>
    <t>MONTECARLO</t>
  </si>
  <si>
    <t>02459</t>
  </si>
  <si>
    <t>1003</t>
  </si>
  <si>
    <t>01624</t>
  </si>
  <si>
    <t>00533</t>
  </si>
  <si>
    <t>1008</t>
  </si>
  <si>
    <t>VIRGILIO SOLANO DELGADO</t>
  </si>
  <si>
    <t>01905</t>
  </si>
  <si>
    <t>00534</t>
  </si>
  <si>
    <t>0964</t>
  </si>
  <si>
    <t>01929</t>
  </si>
  <si>
    <t>1046</t>
  </si>
  <si>
    <t>ANA CORDERO CHINCHILLA</t>
  </si>
  <si>
    <t>01447</t>
  </si>
  <si>
    <t>0981</t>
  </si>
  <si>
    <t>SAN PEDRITO</t>
  </si>
  <si>
    <t>01444</t>
  </si>
  <si>
    <t>01781</t>
  </si>
  <si>
    <t>0998</t>
  </si>
  <si>
    <t>SANTA MARÍA</t>
  </si>
  <si>
    <t>01446</t>
  </si>
  <si>
    <t>00538</t>
  </si>
  <si>
    <t>0927</t>
  </si>
  <si>
    <t>02836</t>
  </si>
  <si>
    <t>0968</t>
  </si>
  <si>
    <t>01443</t>
  </si>
  <si>
    <t>00540</t>
  </si>
  <si>
    <t>0982</t>
  </si>
  <si>
    <t>01445</t>
  </si>
  <si>
    <t>0744</t>
  </si>
  <si>
    <t>02058</t>
  </si>
  <si>
    <t>0840</t>
  </si>
  <si>
    <t>EL CEDRAL</t>
  </si>
  <si>
    <t>02732</t>
  </si>
  <si>
    <t>0884</t>
  </si>
  <si>
    <t>01908</t>
  </si>
  <si>
    <t>0889</t>
  </si>
  <si>
    <t>01907</t>
  </si>
  <si>
    <t>02307</t>
  </si>
  <si>
    <t>SANTA CECILIA</t>
  </si>
  <si>
    <t>02306</t>
  </si>
  <si>
    <t>0987</t>
  </si>
  <si>
    <t>LAS BRISAS</t>
  </si>
  <si>
    <t>02636</t>
  </si>
  <si>
    <t>02521</t>
  </si>
  <si>
    <t>00548</t>
  </si>
  <si>
    <t>1037</t>
  </si>
  <si>
    <t>ZAPOTAL</t>
  </si>
  <si>
    <t>02733</t>
  </si>
  <si>
    <t>1039</t>
  </si>
  <si>
    <t>02975</t>
  </si>
  <si>
    <t>00550</t>
  </si>
  <si>
    <t>SANTO DOMINGO</t>
  </si>
  <si>
    <t>02438</t>
  </si>
  <si>
    <t>00551</t>
  </si>
  <si>
    <t>PLATANARES</t>
  </si>
  <si>
    <t>02036</t>
  </si>
  <si>
    <t>0782</t>
  </si>
  <si>
    <t>01942</t>
  </si>
  <si>
    <t>00554</t>
  </si>
  <si>
    <t>0811</t>
  </si>
  <si>
    <t>CONCEPCIÓN</t>
  </si>
  <si>
    <t>01776</t>
  </si>
  <si>
    <t>01704</t>
  </si>
  <si>
    <t>0849</t>
  </si>
  <si>
    <t>EL SOCORRO</t>
  </si>
  <si>
    <t>ADRIANA PEREZ JIMENEZ</t>
  </si>
  <si>
    <t>01974</t>
  </si>
  <si>
    <t>0903</t>
  </si>
  <si>
    <t>LOS REYES</t>
  </si>
  <si>
    <t>01775</t>
  </si>
  <si>
    <t>00695</t>
  </si>
  <si>
    <t>0910</t>
  </si>
  <si>
    <t>MOLLEJONES</t>
  </si>
  <si>
    <t>01449</t>
  </si>
  <si>
    <t>00694</t>
  </si>
  <si>
    <t>0914</t>
  </si>
  <si>
    <t>ORLANDO TENORIO SEGURA</t>
  </si>
  <si>
    <t>00560</t>
  </si>
  <si>
    <t>0945</t>
  </si>
  <si>
    <t>RÍO GRANDE</t>
  </si>
  <si>
    <t>02762</t>
  </si>
  <si>
    <t>01705</t>
  </si>
  <si>
    <t>00561</t>
  </si>
  <si>
    <t>00562</t>
  </si>
  <si>
    <t>0743</t>
  </si>
  <si>
    <t>ORATORIO</t>
  </si>
  <si>
    <t>02434</t>
  </si>
  <si>
    <t>00563</t>
  </si>
  <si>
    <t>0962</t>
  </si>
  <si>
    <t>01975</t>
  </si>
  <si>
    <t>00696</t>
  </si>
  <si>
    <t>00564</t>
  </si>
  <si>
    <t>LA SUIZA</t>
  </si>
  <si>
    <t>00565</t>
  </si>
  <si>
    <t>0980</t>
  </si>
  <si>
    <t>EDISON VALVERDE ROJAS</t>
  </si>
  <si>
    <t>01209</t>
  </si>
  <si>
    <t>00697</t>
  </si>
  <si>
    <t>00566</t>
  </si>
  <si>
    <t>00567</t>
  </si>
  <si>
    <t>0961</t>
  </si>
  <si>
    <t>SAN JUAN BOSCO</t>
  </si>
  <si>
    <t>02226</t>
  </si>
  <si>
    <t>01875</t>
  </si>
  <si>
    <t>00568</t>
  </si>
  <si>
    <t>1009</t>
  </si>
  <si>
    <t>GUISELLE RETANA FONSECA</t>
  </si>
  <si>
    <t>0886</t>
  </si>
  <si>
    <t>LAS BONITAS</t>
  </si>
  <si>
    <t>03021</t>
  </si>
  <si>
    <t>02037</t>
  </si>
  <si>
    <t>00573</t>
  </si>
  <si>
    <t>BUENOS AIRES</t>
  </si>
  <si>
    <t>00574</t>
  </si>
  <si>
    <t>LOS NARANJOS</t>
  </si>
  <si>
    <t>00575</t>
  </si>
  <si>
    <t>0771</t>
  </si>
  <si>
    <t>BARRIO NUEVO</t>
  </si>
  <si>
    <t>PEJIBAYE</t>
  </si>
  <si>
    <t>02760</t>
  </si>
  <si>
    <t>01847</t>
  </si>
  <si>
    <t>00576</t>
  </si>
  <si>
    <t>00577</t>
  </si>
  <si>
    <t>0809</t>
  </si>
  <si>
    <t>CHINA KICHÁ</t>
  </si>
  <si>
    <t>02979</t>
  </si>
  <si>
    <t>00578</t>
  </si>
  <si>
    <t>00579</t>
  </si>
  <si>
    <t>0890</t>
  </si>
  <si>
    <t>LAS MESAS</t>
  </si>
  <si>
    <t>01849</t>
  </si>
  <si>
    <t>00580</t>
  </si>
  <si>
    <t>PARAÍSO</t>
  </si>
  <si>
    <t>00581</t>
  </si>
  <si>
    <t>0976</t>
  </si>
  <si>
    <t>SAN MARTÍN</t>
  </si>
  <si>
    <t>01914</t>
  </si>
  <si>
    <t>00582</t>
  </si>
  <si>
    <t>00583</t>
  </si>
  <si>
    <t>0997</t>
  </si>
  <si>
    <t>SANTA LUCÍA</t>
  </si>
  <si>
    <t>01915</t>
  </si>
  <si>
    <t>00584</t>
  </si>
  <si>
    <t>00585</t>
  </si>
  <si>
    <t>1026</t>
  </si>
  <si>
    <t>EL ZAPOTE</t>
  </si>
  <si>
    <t>RAMIRO AGUILAR QUIROS</t>
  </si>
  <si>
    <t>01913</t>
  </si>
  <si>
    <t>00586</t>
  </si>
  <si>
    <t>VILLA HERMOSA</t>
  </si>
  <si>
    <t>VERACRUZ</t>
  </si>
  <si>
    <t>0956</t>
  </si>
  <si>
    <t>01528</t>
  </si>
  <si>
    <t>MOCTEZUMA</t>
  </si>
  <si>
    <t>00593</t>
  </si>
  <si>
    <t>1015</t>
  </si>
  <si>
    <t>VALLE DE LA CRUZ</t>
  </si>
  <si>
    <t>0834</t>
  </si>
  <si>
    <t>ROIRAN MORA VEGA</t>
  </si>
  <si>
    <t>01626</t>
  </si>
  <si>
    <t>00596</t>
  </si>
  <si>
    <t>0977</t>
  </si>
  <si>
    <t>02837</t>
  </si>
  <si>
    <t>00597</t>
  </si>
  <si>
    <t>1047</t>
  </si>
  <si>
    <t>ALEXIS RAMIREZ BADILLA</t>
  </si>
  <si>
    <t>02061</t>
  </si>
  <si>
    <t>00598</t>
  </si>
  <si>
    <t>00599</t>
  </si>
  <si>
    <t>00600</t>
  </si>
  <si>
    <t>0762</t>
  </si>
  <si>
    <t>HOLANDA</t>
  </si>
  <si>
    <t>00601</t>
  </si>
  <si>
    <t>0781</t>
  </si>
  <si>
    <t>BOLAS</t>
  </si>
  <si>
    <t>02064</t>
  </si>
  <si>
    <t>02325</t>
  </si>
  <si>
    <t>00602</t>
  </si>
  <si>
    <t>0843</t>
  </si>
  <si>
    <t>02065</t>
  </si>
  <si>
    <t>00603</t>
  </si>
  <si>
    <t>0876</t>
  </si>
  <si>
    <t>LA PIÑERA</t>
  </si>
  <si>
    <t>00914</t>
  </si>
  <si>
    <t>00604</t>
  </si>
  <si>
    <t>00605</t>
  </si>
  <si>
    <t>00606</t>
  </si>
  <si>
    <t>1013</t>
  </si>
  <si>
    <t>UJARRÁS</t>
  </si>
  <si>
    <t>02057</t>
  </si>
  <si>
    <t>00607</t>
  </si>
  <si>
    <t>0925</t>
  </si>
  <si>
    <t>ISABEL CARVAJAL SALDAÑA</t>
  </si>
  <si>
    <t>02828</t>
  </si>
  <si>
    <t>02526</t>
  </si>
  <si>
    <t>1040</t>
  </si>
  <si>
    <t>EL PUENTE</t>
  </si>
  <si>
    <t>02403</t>
  </si>
  <si>
    <t>0993</t>
  </si>
  <si>
    <t>LAS JUNTAS</t>
  </si>
  <si>
    <t>POTRERO GRANDE</t>
  </si>
  <si>
    <t>00613</t>
  </si>
  <si>
    <t>0950</t>
  </si>
  <si>
    <t>RÍO AZUL</t>
  </si>
  <si>
    <t>02838</t>
  </si>
  <si>
    <t>00614</t>
  </si>
  <si>
    <t>0755</t>
  </si>
  <si>
    <t>ARTURO TINOCO JIMÉNEZ</t>
  </si>
  <si>
    <t>02063</t>
  </si>
  <si>
    <t>02493</t>
  </si>
  <si>
    <t>00615</t>
  </si>
  <si>
    <t>00616</t>
  </si>
  <si>
    <t>00617</t>
  </si>
  <si>
    <t>00618</t>
  </si>
  <si>
    <t>00619</t>
  </si>
  <si>
    <t>00620</t>
  </si>
  <si>
    <t>1051</t>
  </si>
  <si>
    <t>02055</t>
  </si>
  <si>
    <t>00621</t>
  </si>
  <si>
    <t>01510</t>
  </si>
  <si>
    <t>00622</t>
  </si>
  <si>
    <t>00623</t>
  </si>
  <si>
    <t>0860</t>
  </si>
  <si>
    <t>02067</t>
  </si>
  <si>
    <t>00624</t>
  </si>
  <si>
    <t>1035</t>
  </si>
  <si>
    <t>02056</t>
  </si>
  <si>
    <t>00915</t>
  </si>
  <si>
    <t>00625</t>
  </si>
  <si>
    <t>0954</t>
  </si>
  <si>
    <t>00626</t>
  </si>
  <si>
    <t>00627</t>
  </si>
  <si>
    <t>0817</t>
  </si>
  <si>
    <t>CORDONCILLO</t>
  </si>
  <si>
    <t>02739</t>
  </si>
  <si>
    <t>00628</t>
  </si>
  <si>
    <t>0846</t>
  </si>
  <si>
    <t>01627</t>
  </si>
  <si>
    <t>00629</t>
  </si>
  <si>
    <t>GUADALAJARA</t>
  </si>
  <si>
    <t>00630</t>
  </si>
  <si>
    <t>0785</t>
  </si>
  <si>
    <t>CAÑAS</t>
  </si>
  <si>
    <t>JUNIOR GDO. VÍCTOR SÁNCHEZ</t>
  </si>
  <si>
    <t>03144</t>
  </si>
  <si>
    <t>0999</t>
  </si>
  <si>
    <t>FRANCISCO QUIRÓS MONTERO</t>
  </si>
  <si>
    <t>1022</t>
  </si>
  <si>
    <t>VOLCÁN</t>
  </si>
  <si>
    <t>MILENA OCAMPO ARAYA</t>
  </si>
  <si>
    <t>0983</t>
  </si>
  <si>
    <t>02465</t>
  </si>
  <si>
    <t>00636</t>
  </si>
  <si>
    <t>0731</t>
  </si>
  <si>
    <t>SONADOR</t>
  </si>
  <si>
    <t>02738</t>
  </si>
  <si>
    <t>00916</t>
  </si>
  <si>
    <t>00637</t>
  </si>
  <si>
    <t>0850</t>
  </si>
  <si>
    <t>02381</t>
  </si>
  <si>
    <t>00918</t>
  </si>
  <si>
    <t>00638</t>
  </si>
  <si>
    <t>00639</t>
  </si>
  <si>
    <t>00640</t>
  </si>
  <si>
    <t>0814</t>
  </si>
  <si>
    <t>CONVENTO</t>
  </si>
  <si>
    <t>FLOR ENID MORA BOLAÑOS</t>
  </si>
  <si>
    <t>02377</t>
  </si>
  <si>
    <t>00917</t>
  </si>
  <si>
    <t>00641</t>
  </si>
  <si>
    <t>1001</t>
  </si>
  <si>
    <t>02756</t>
  </si>
  <si>
    <t>00642</t>
  </si>
  <si>
    <t>00643</t>
  </si>
  <si>
    <t>1038</t>
  </si>
  <si>
    <t>CARMEN VARGAS VALDERRAMOS</t>
  </si>
  <si>
    <t>02740</t>
  </si>
  <si>
    <t>00919</t>
  </si>
  <si>
    <t>00644</t>
  </si>
  <si>
    <t>ALTAMIRA</t>
  </si>
  <si>
    <t>00645</t>
  </si>
  <si>
    <t>0754</t>
  </si>
  <si>
    <t>LA SHAMBA</t>
  </si>
  <si>
    <t>01900</t>
  </si>
  <si>
    <t>01876</t>
  </si>
  <si>
    <t>00646</t>
  </si>
  <si>
    <t>00647</t>
  </si>
  <si>
    <t>0943</t>
  </si>
  <si>
    <t>PILÓN</t>
  </si>
  <si>
    <t>02054</t>
  </si>
  <si>
    <t>01476</t>
  </si>
  <si>
    <t>00648</t>
  </si>
  <si>
    <t>0959</t>
  </si>
  <si>
    <t>02053</t>
  </si>
  <si>
    <t>01955</t>
  </si>
  <si>
    <t>0796</t>
  </si>
  <si>
    <t>01629</t>
  </si>
  <si>
    <t>01784</t>
  </si>
  <si>
    <t>00650</t>
  </si>
  <si>
    <t>1011</t>
  </si>
  <si>
    <t>TÉRRABA</t>
  </si>
  <si>
    <t>01630</t>
  </si>
  <si>
    <t>01954</t>
  </si>
  <si>
    <t>00651</t>
  </si>
  <si>
    <t>0808</t>
  </si>
  <si>
    <t>01916</t>
  </si>
  <si>
    <t>02322</t>
  </si>
  <si>
    <t>00652</t>
  </si>
  <si>
    <t>0833</t>
  </si>
  <si>
    <t>01039</t>
  </si>
  <si>
    <t>01276</t>
  </si>
  <si>
    <t>00653</t>
  </si>
  <si>
    <t>00654</t>
  </si>
  <si>
    <t>0806</t>
  </si>
  <si>
    <t>CHÁNGUENA</t>
  </si>
  <si>
    <t>03007</t>
  </si>
  <si>
    <t>01706</t>
  </si>
  <si>
    <t>00655</t>
  </si>
  <si>
    <t>0821</t>
  </si>
  <si>
    <t>CURRÉ</t>
  </si>
  <si>
    <t>01455</t>
  </si>
  <si>
    <t>00656</t>
  </si>
  <si>
    <t>02321</t>
  </si>
  <si>
    <t>00657</t>
  </si>
  <si>
    <t>EL CACIQUE</t>
  </si>
  <si>
    <t>00659</t>
  </si>
  <si>
    <t>EL PROGRESO</t>
  </si>
  <si>
    <t>00660</t>
  </si>
  <si>
    <t>02186</t>
  </si>
  <si>
    <t>00661</t>
  </si>
  <si>
    <t>0816</t>
  </si>
  <si>
    <t>EL VERGEL</t>
  </si>
  <si>
    <t>ELIZABETH MORA MAROTO</t>
  </si>
  <si>
    <t>02839</t>
  </si>
  <si>
    <t>00923</t>
  </si>
  <si>
    <t>00662</t>
  </si>
  <si>
    <t>00663</t>
  </si>
  <si>
    <t>00665</t>
  </si>
  <si>
    <t>SAN JOAQUÍN</t>
  </si>
  <si>
    <t>01278</t>
  </si>
  <si>
    <t>1054</t>
  </si>
  <si>
    <t>QUEBRADA BONITA</t>
  </si>
  <si>
    <t>EDUARDO FLORES LEZCANO</t>
  </si>
  <si>
    <t>02417</t>
  </si>
  <si>
    <t>01475</t>
  </si>
  <si>
    <t>0815</t>
  </si>
  <si>
    <t>COLORADO</t>
  </si>
  <si>
    <t>BIOLLEY</t>
  </si>
  <si>
    <t>02378</t>
  </si>
  <si>
    <t>01155</t>
  </si>
  <si>
    <t>1060</t>
  </si>
  <si>
    <t>LA PUNA</t>
  </si>
  <si>
    <t>0894</t>
  </si>
  <si>
    <t>LAS VUELTAS</t>
  </si>
  <si>
    <t>00693</t>
  </si>
  <si>
    <t>0935</t>
  </si>
  <si>
    <t>01631</t>
  </si>
  <si>
    <t>1036</t>
  </si>
  <si>
    <t>01976</t>
  </si>
  <si>
    <t>01157</t>
  </si>
  <si>
    <t>0942</t>
  </si>
  <si>
    <t>01456</t>
  </si>
  <si>
    <t>1000</t>
  </si>
  <si>
    <t>JUAN RAFAEL MORA PORRAS</t>
  </si>
  <si>
    <t>MAURICIO CASTILLO SIBAJA</t>
  </si>
  <si>
    <t>01632</t>
  </si>
  <si>
    <t>00924</t>
  </si>
  <si>
    <t>0804</t>
  </si>
  <si>
    <t>01785</t>
  </si>
  <si>
    <t>01786</t>
  </si>
  <si>
    <t>02237</t>
  </si>
  <si>
    <t>0835</t>
  </si>
  <si>
    <t>02227</t>
  </si>
  <si>
    <t>0847</t>
  </si>
  <si>
    <t>BRAZO DE ORO</t>
  </si>
  <si>
    <t>02970</t>
  </si>
  <si>
    <t>01787</t>
  </si>
  <si>
    <t>00692</t>
  </si>
  <si>
    <t>3089</t>
  </si>
  <si>
    <t>IRIGUI</t>
  </si>
  <si>
    <t>PAVON</t>
  </si>
  <si>
    <t>03225</t>
  </si>
  <si>
    <t>1032</t>
  </si>
  <si>
    <t>CAPRI</t>
  </si>
  <si>
    <t>02741</t>
  </si>
  <si>
    <t>01789</t>
  </si>
  <si>
    <t>1034</t>
  </si>
  <si>
    <t>00698</t>
  </si>
  <si>
    <t>00699</t>
  </si>
  <si>
    <t>PALMIRA</t>
  </si>
  <si>
    <t>1078</t>
  </si>
  <si>
    <t>SÁBALO</t>
  </si>
  <si>
    <t>DIDIER VILLANUEVA AGÜERO</t>
  </si>
  <si>
    <t>02386</t>
  </si>
  <si>
    <t>00702</t>
  </si>
  <si>
    <t>0812</t>
  </si>
  <si>
    <t>00703</t>
  </si>
  <si>
    <t>0905</t>
  </si>
  <si>
    <t>MAÍZ DE LOS BORUCAS</t>
  </si>
  <si>
    <t>02743</t>
  </si>
  <si>
    <t>00704</t>
  </si>
  <si>
    <t>00705</t>
  </si>
  <si>
    <t>0906</t>
  </si>
  <si>
    <t>MAÍZ DE LOS UVA</t>
  </si>
  <si>
    <t>03238</t>
  </si>
  <si>
    <t>00925</t>
  </si>
  <si>
    <t>00706</t>
  </si>
  <si>
    <t>CEDRAL</t>
  </si>
  <si>
    <t>02123</t>
  </si>
  <si>
    <t>00707</t>
  </si>
  <si>
    <t>00708</t>
  </si>
  <si>
    <t>02496</t>
  </si>
  <si>
    <t>00709</t>
  </si>
  <si>
    <t>0857</t>
  </si>
  <si>
    <t>GUAGARAL</t>
  </si>
  <si>
    <t>02745</t>
  </si>
  <si>
    <t>02181</t>
  </si>
  <si>
    <t>00710</t>
  </si>
  <si>
    <t>02498</t>
  </si>
  <si>
    <t>00711</t>
  </si>
  <si>
    <t>02180</t>
  </si>
  <si>
    <t>00712</t>
  </si>
  <si>
    <t>FILADELFIA</t>
  </si>
  <si>
    <t>00713</t>
  </si>
  <si>
    <t>00714</t>
  </si>
  <si>
    <t>LA VIRGEN</t>
  </si>
  <si>
    <t>00715</t>
  </si>
  <si>
    <t>00717</t>
  </si>
  <si>
    <t>02418</t>
  </si>
  <si>
    <t>1105</t>
  </si>
  <si>
    <t>MARJORIE CORDERO SALAS</t>
  </si>
  <si>
    <t>01158</t>
  </si>
  <si>
    <t>1154</t>
  </si>
  <si>
    <t>JOSE MANUEL HERRERA SALAS</t>
  </si>
  <si>
    <t>CARRIZAL</t>
  </si>
  <si>
    <t>00876</t>
  </si>
  <si>
    <t>01590</t>
  </si>
  <si>
    <t>1232</t>
  </si>
  <si>
    <t>01159</t>
  </si>
  <si>
    <t>01571</t>
  </si>
  <si>
    <t>1114</t>
  </si>
  <si>
    <t>LEON CORTES CASTRO</t>
  </si>
  <si>
    <t>1110</t>
  </si>
  <si>
    <t>1104</t>
  </si>
  <si>
    <t>BERNARDO SOTO ALFARO</t>
  </si>
  <si>
    <t>LISETTE ESQUIVEL LOPEZ</t>
  </si>
  <si>
    <t>00955</t>
  </si>
  <si>
    <t>1112</t>
  </si>
  <si>
    <t>ASCENSION ESQUIVEL IBARRA</t>
  </si>
  <si>
    <t>FLORY CECILIA LEON RODRIGUEZ</t>
  </si>
  <si>
    <t>1083</t>
  </si>
  <si>
    <t>AEROPUERTO</t>
  </si>
  <si>
    <t>00733</t>
  </si>
  <si>
    <t>1192</t>
  </si>
  <si>
    <t>DAVID GONZALEZ ALFARO</t>
  </si>
  <si>
    <t>1235</t>
  </si>
  <si>
    <t>INVU LAS CAÑAS</t>
  </si>
  <si>
    <t>00735</t>
  </si>
  <si>
    <t>1099</t>
  </si>
  <si>
    <t>01160</t>
  </si>
  <si>
    <t>00736</t>
  </si>
  <si>
    <t>00737</t>
  </si>
  <si>
    <t>1143</t>
  </si>
  <si>
    <t>ELMER VILLALTA VILLAREAL</t>
  </si>
  <si>
    <t>1177</t>
  </si>
  <si>
    <t>01040</t>
  </si>
  <si>
    <t>00739</t>
  </si>
  <si>
    <t>1085</t>
  </si>
  <si>
    <t>MIGUEL HIDALGO BASTOS</t>
  </si>
  <si>
    <t>01255</t>
  </si>
  <si>
    <t>1241</t>
  </si>
  <si>
    <t>UNION DE ROSALES</t>
  </si>
  <si>
    <t>RITA IRENE VEGA ALPIZAR</t>
  </si>
  <si>
    <t>00741</t>
  </si>
  <si>
    <t>1097</t>
  </si>
  <si>
    <t>NICOLAS CHACON VARGAS</t>
  </si>
  <si>
    <t>JOSE EFRAIN QUIROS MOYA</t>
  </si>
  <si>
    <t>01472</t>
  </si>
  <si>
    <t>00742</t>
  </si>
  <si>
    <t>1132</t>
  </si>
  <si>
    <t>MARIO AGÜERO GONZALEZ</t>
  </si>
  <si>
    <t>VANESSA MENESES VILLALOBOS</t>
  </si>
  <si>
    <t>01474</t>
  </si>
  <si>
    <t>00743</t>
  </si>
  <si>
    <t>1133</t>
  </si>
  <si>
    <t>01473</t>
  </si>
  <si>
    <t>1141</t>
  </si>
  <si>
    <t>SILVIA MONTERO ZAMORA</t>
  </si>
  <si>
    <t>00745</t>
  </si>
  <si>
    <t>1171</t>
  </si>
  <si>
    <t>ENRIQUE RIBA MORELLA</t>
  </si>
  <si>
    <t>00956</t>
  </si>
  <si>
    <t>1193</t>
  </si>
  <si>
    <t>ERMIDA BLANCO GONZALEZ</t>
  </si>
  <si>
    <t>1194</t>
  </si>
  <si>
    <t>TIMOLEON MORERA SOTO</t>
  </si>
  <si>
    <t>00798</t>
  </si>
  <si>
    <t>1135</t>
  </si>
  <si>
    <t>CARBONAL</t>
  </si>
  <si>
    <t>01163</t>
  </si>
  <si>
    <t>1156</t>
  </si>
  <si>
    <t>ITIQUIS</t>
  </si>
  <si>
    <t>1225</t>
  </si>
  <si>
    <t>LUIS SIBAJA GARCIA</t>
  </si>
  <si>
    <t>1088</t>
  </si>
  <si>
    <t>MARYCEL ARTAVIA ALVAREZ</t>
  </si>
  <si>
    <t>01464</t>
  </si>
  <si>
    <t>1199</t>
  </si>
  <si>
    <t>ALBERTO ECHANDI MONTERO</t>
  </si>
  <si>
    <t>1197</t>
  </si>
  <si>
    <t>SANDRA GONZALEZ CASTRO</t>
  </si>
  <si>
    <t>1144</t>
  </si>
  <si>
    <t>EL COCO</t>
  </si>
  <si>
    <t>1163</t>
  </si>
  <si>
    <t>01164</t>
  </si>
  <si>
    <t>1180</t>
  </si>
  <si>
    <t>ONCE DE ABRIL</t>
  </si>
  <si>
    <t>1159</t>
  </si>
  <si>
    <t>JESUS OCAÑA ROJAS</t>
  </si>
  <si>
    <t>EL COYOL</t>
  </si>
  <si>
    <t>1124</t>
  </si>
  <si>
    <t>MARIA VARGAS RODRIGUEZ</t>
  </si>
  <si>
    <t>CIRUELAS</t>
  </si>
  <si>
    <t>ROXANA QUESADA VARGAS</t>
  </si>
  <si>
    <t>1148</t>
  </si>
  <si>
    <t>1167</t>
  </si>
  <si>
    <t>GABRIELA MISTRAL</t>
  </si>
  <si>
    <t>RODOLFO LEANDRO JIMENEZ</t>
  </si>
  <si>
    <t>1237</t>
  </si>
  <si>
    <t>WILLIAM BADILLA MURILLO</t>
  </si>
  <si>
    <t>1198</t>
  </si>
  <si>
    <t>NORMY JIMENEZ CASTRO</t>
  </si>
  <si>
    <t>1107</t>
  </si>
  <si>
    <t>PACTO DEL JOCOTE</t>
  </si>
  <si>
    <t>GEOVANNY GUERRERO AVILA</t>
  </si>
  <si>
    <t>1212</t>
  </si>
  <si>
    <t>ENRIQUE PINTO FERNANDEZ</t>
  </si>
  <si>
    <t>1221</t>
  </si>
  <si>
    <t>JULIA FERNANDEZ RODRIGUEZ</t>
  </si>
  <si>
    <t>1178</t>
  </si>
  <si>
    <t>MAURILIO SOTO ALFARO</t>
  </si>
  <si>
    <t>1092</t>
  </si>
  <si>
    <t>JOSE MIGUEL ZUMBADO SOTO</t>
  </si>
  <si>
    <t>CATALINA HERRERA MURILLO</t>
  </si>
  <si>
    <t>1115</t>
  </si>
  <si>
    <t>RINCON DE CACAO</t>
  </si>
  <si>
    <t>00771</t>
  </si>
  <si>
    <t>1117</t>
  </si>
  <si>
    <t>DANIEL FCO VARGAS SALAS</t>
  </si>
  <si>
    <t>00863</t>
  </si>
  <si>
    <t>01465</t>
  </si>
  <si>
    <t>00772</t>
  </si>
  <si>
    <t>1118</t>
  </si>
  <si>
    <t>TURRUCARES</t>
  </si>
  <si>
    <t>CEBADILLA</t>
  </si>
  <si>
    <t>01166</t>
  </si>
  <si>
    <t>00773</t>
  </si>
  <si>
    <t>1120</t>
  </si>
  <si>
    <t>LUZ MARINA MEZA COLLADO</t>
  </si>
  <si>
    <t>01500</t>
  </si>
  <si>
    <t>00774</t>
  </si>
  <si>
    <t>1164</t>
  </si>
  <si>
    <t>JULIA FERNANDEZ DE CORTES</t>
  </si>
  <si>
    <t>00775</t>
  </si>
  <si>
    <t>1185</t>
  </si>
  <si>
    <t>01167</t>
  </si>
  <si>
    <t>00776</t>
  </si>
  <si>
    <t>1226</t>
  </si>
  <si>
    <t>SILVESTRE ROJAS MURILLO</t>
  </si>
  <si>
    <t>00777</t>
  </si>
  <si>
    <t>1229</t>
  </si>
  <si>
    <t>00778</t>
  </si>
  <si>
    <t>1113</t>
  </si>
  <si>
    <t>MARCO MURILLO SANCHEZ</t>
  </si>
  <si>
    <t>00779</t>
  </si>
  <si>
    <t>1230</t>
  </si>
  <si>
    <t>00780</t>
  </si>
  <si>
    <t>1142</t>
  </si>
  <si>
    <t>EL CACAO</t>
  </si>
  <si>
    <t>00781</t>
  </si>
  <si>
    <t>1227</t>
  </si>
  <si>
    <t>00782</t>
  </si>
  <si>
    <t>1182</t>
  </si>
  <si>
    <t>EDUARDO PINTO HERNANDEZ</t>
  </si>
  <si>
    <t>00783</t>
  </si>
  <si>
    <t>1130</t>
  </si>
  <si>
    <t>SANTA RITA</t>
  </si>
  <si>
    <t>00784</t>
  </si>
  <si>
    <t>1189</t>
  </si>
  <si>
    <t>RICARDO FERNANDEZ GUARDIA</t>
  </si>
  <si>
    <t>LA GARITA</t>
  </si>
  <si>
    <t>00785</t>
  </si>
  <si>
    <t>1160</t>
  </si>
  <si>
    <t>1094</t>
  </si>
  <si>
    <t>01654</t>
  </si>
  <si>
    <t>1111</t>
  </si>
  <si>
    <t>SAN ROQUE</t>
  </si>
  <si>
    <t>00789</t>
  </si>
  <si>
    <t>1165</t>
  </si>
  <si>
    <t>FRANCISCO ALFARO ROJAS</t>
  </si>
  <si>
    <t>MARCELA PANIAGUA BRENES</t>
  </si>
  <si>
    <t>00804</t>
  </si>
  <si>
    <t>00790</t>
  </si>
  <si>
    <t>1184</t>
  </si>
  <si>
    <t>PUENTE DE PIEDRA</t>
  </si>
  <si>
    <t>00963</t>
  </si>
  <si>
    <t>00791</t>
  </si>
  <si>
    <t>1146</t>
  </si>
  <si>
    <t>JULIO PEÑA MORUA</t>
  </si>
  <si>
    <t>MARCELA CESPEDES GONZALEZ</t>
  </si>
  <si>
    <t>00792</t>
  </si>
  <si>
    <t>1169</t>
  </si>
  <si>
    <t>RAMON HERRERO VITORIA</t>
  </si>
  <si>
    <t>01591</t>
  </si>
  <si>
    <t>1214</t>
  </si>
  <si>
    <t>OTTO KOPPER STEFFENS</t>
  </si>
  <si>
    <t>00794</t>
  </si>
  <si>
    <t>1190</t>
  </si>
  <si>
    <t>JUAN ARRIETA MIRANDA</t>
  </si>
  <si>
    <t>00795</t>
  </si>
  <si>
    <t>1238</t>
  </si>
  <si>
    <t>01477</t>
  </si>
  <si>
    <t>1084</t>
  </si>
  <si>
    <t>ALFREDO GOMEZ ZAMORA</t>
  </si>
  <si>
    <t>1209</t>
  </si>
  <si>
    <t>SAN MIGUEL ABAJO</t>
  </si>
  <si>
    <t>01256</t>
  </si>
  <si>
    <t>1215</t>
  </si>
  <si>
    <t>01259</t>
  </si>
  <si>
    <t>1082</t>
  </si>
  <si>
    <t>00800</t>
  </si>
  <si>
    <t>1191</t>
  </si>
  <si>
    <t>01466</t>
  </si>
  <si>
    <t>1213</t>
  </si>
  <si>
    <t>ALICE MOYA RODRIGUEZ</t>
  </si>
  <si>
    <t>1152</t>
  </si>
  <si>
    <t>EULOGIA RUIZ RUIZ</t>
  </si>
  <si>
    <t>00803</t>
  </si>
  <si>
    <t>1208</t>
  </si>
  <si>
    <t>02203</t>
  </si>
  <si>
    <t>01257</t>
  </si>
  <si>
    <t>1081</t>
  </si>
  <si>
    <t>GUATUSA</t>
  </si>
  <si>
    <t>00960</t>
  </si>
  <si>
    <t>1211</t>
  </si>
  <si>
    <t>LUIS RODRIGUEZ SALAS</t>
  </si>
  <si>
    <t>1223</t>
  </si>
  <si>
    <t>SANTA GERTRUDIS SUR</t>
  </si>
  <si>
    <t>01424</t>
  </si>
  <si>
    <t>00808</t>
  </si>
  <si>
    <t>1109</t>
  </si>
  <si>
    <t>CARLOS MARIA RODRIGUEZ</t>
  </si>
  <si>
    <t>00867</t>
  </si>
  <si>
    <t>00810</t>
  </si>
  <si>
    <t>1131</t>
  </si>
  <si>
    <t>I.M.A.S.</t>
  </si>
  <si>
    <t>LETICIA CARRANZA VARGAS</t>
  </si>
  <si>
    <t>01170</t>
  </si>
  <si>
    <t>1222</t>
  </si>
  <si>
    <t>URBANO OVIEDO ALFARO</t>
  </si>
  <si>
    <t>1137</t>
  </si>
  <si>
    <t>POASITO</t>
  </si>
  <si>
    <t>01044</t>
  </si>
  <si>
    <t>00813</t>
  </si>
  <si>
    <t>1196</t>
  </si>
  <si>
    <t>01481</t>
  </si>
  <si>
    <t>1204</t>
  </si>
  <si>
    <t>1205</t>
  </si>
  <si>
    <t>01482</t>
  </si>
  <si>
    <t>1224</t>
  </si>
  <si>
    <t>00860</t>
  </si>
  <si>
    <t>00818</t>
  </si>
  <si>
    <t>1149</t>
  </si>
  <si>
    <t>ANA ISABEL HIDALGO ALFARO</t>
  </si>
  <si>
    <t>00819</t>
  </si>
  <si>
    <t>1106</t>
  </si>
  <si>
    <t>MARIANELA RODRIGUEZ HIDALGO</t>
  </si>
  <si>
    <t>02106</t>
  </si>
  <si>
    <t>00820</t>
  </si>
  <si>
    <t>1121</t>
  </si>
  <si>
    <t>CHILAMATE</t>
  </si>
  <si>
    <t>00837</t>
  </si>
  <si>
    <t>1134</t>
  </si>
  <si>
    <t>FRAIJANES</t>
  </si>
  <si>
    <t>01480</t>
  </si>
  <si>
    <t>00822</t>
  </si>
  <si>
    <t>3697</t>
  </si>
  <si>
    <t>TARCOLES</t>
  </si>
  <si>
    <t>01926</t>
  </si>
  <si>
    <t>00823</t>
  </si>
  <si>
    <t>3727</t>
  </si>
  <si>
    <t>01308</t>
  </si>
  <si>
    <t>00824</t>
  </si>
  <si>
    <t>1103</t>
  </si>
  <si>
    <t>BARTOLOME ANDROVETTO GARELLO</t>
  </si>
  <si>
    <t>02858</t>
  </si>
  <si>
    <t>1128</t>
  </si>
  <si>
    <t>ARTURO QUIROS CARRANZA</t>
  </si>
  <si>
    <t>00958</t>
  </si>
  <si>
    <t>00826</t>
  </si>
  <si>
    <t>1129</t>
  </si>
  <si>
    <t>ROBERTO CASTRO VARGAS</t>
  </si>
  <si>
    <t>CUATRO ESQUINAS</t>
  </si>
  <si>
    <t>01484</t>
  </si>
  <si>
    <t>02527</t>
  </si>
  <si>
    <t>3723</t>
  </si>
  <si>
    <t>HACIENDA JACO</t>
  </si>
  <si>
    <t>02701</t>
  </si>
  <si>
    <t>1122</t>
  </si>
  <si>
    <t>LA CEIBA</t>
  </si>
  <si>
    <t>00912</t>
  </si>
  <si>
    <t>1155</t>
  </si>
  <si>
    <t>HACIENDA VIEJA</t>
  </si>
  <si>
    <t>00962</t>
  </si>
  <si>
    <t>3737</t>
  </si>
  <si>
    <t>01146</t>
  </si>
  <si>
    <t>3739</t>
  </si>
  <si>
    <t>CENTRAL DE JACO</t>
  </si>
  <si>
    <t>00832</t>
  </si>
  <si>
    <t>1158</t>
  </si>
  <si>
    <t>ROGELIO SOTELA BONILLA</t>
  </si>
  <si>
    <t>01173</t>
  </si>
  <si>
    <t>1170</t>
  </si>
  <si>
    <t>LABRADOR</t>
  </si>
  <si>
    <t>01483</t>
  </si>
  <si>
    <t>00834</t>
  </si>
  <si>
    <t>1181</t>
  </si>
  <si>
    <t>PARCELAS DEL I.T.C.O.</t>
  </si>
  <si>
    <t>02102</t>
  </si>
  <si>
    <t>00835</t>
  </si>
  <si>
    <t>3763</t>
  </si>
  <si>
    <t>QUEBRADA AMARILLA</t>
  </si>
  <si>
    <t>02504</t>
  </si>
  <si>
    <t>00836</t>
  </si>
  <si>
    <t>1201</t>
  </si>
  <si>
    <t>02661</t>
  </si>
  <si>
    <t>1186</t>
  </si>
  <si>
    <t>RAMADAS</t>
  </si>
  <si>
    <t>01588</t>
  </si>
  <si>
    <t>00838</t>
  </si>
  <si>
    <t>00839</t>
  </si>
  <si>
    <t>1228</t>
  </si>
  <si>
    <t>TOBIAS GUZMAN BRENES</t>
  </si>
  <si>
    <t>LA LIBERTAD</t>
  </si>
  <si>
    <t>00843</t>
  </si>
  <si>
    <t>00844</t>
  </si>
  <si>
    <t>00847</t>
  </si>
  <si>
    <t>3764</t>
  </si>
  <si>
    <t>QUEBRADA GANADO</t>
  </si>
  <si>
    <t>01093</t>
  </si>
  <si>
    <t>1175</t>
  </si>
  <si>
    <t>RAMONA SOSA MORENO</t>
  </si>
  <si>
    <t>EITHEL HARRY PASOS CANALES</t>
  </si>
  <si>
    <t>1086</t>
  </si>
  <si>
    <t>JEANNETTE MADRIGAL MOLINA</t>
  </si>
  <si>
    <t>02859</t>
  </si>
  <si>
    <t>1093</t>
  </si>
  <si>
    <t>ALTOS DE NARANJO</t>
  </si>
  <si>
    <t>01486</t>
  </si>
  <si>
    <t>1126</t>
  </si>
  <si>
    <t>THOMAS JEFFERSON</t>
  </si>
  <si>
    <t>01120</t>
  </si>
  <si>
    <t>1150</t>
  </si>
  <si>
    <t>TOMAS SANDOVAL</t>
  </si>
  <si>
    <t>00899</t>
  </si>
  <si>
    <t>02072</t>
  </si>
  <si>
    <t>1151</t>
  </si>
  <si>
    <t>ESTANQUILLOS</t>
  </si>
  <si>
    <t>JESUS</t>
  </si>
  <si>
    <t>01487</t>
  </si>
  <si>
    <t>1157</t>
  </si>
  <si>
    <t>JESUS DE ATENAS</t>
  </si>
  <si>
    <t>01708</t>
  </si>
  <si>
    <t>1172</t>
  </si>
  <si>
    <t>01171</t>
  </si>
  <si>
    <t>1176</t>
  </si>
  <si>
    <t>01489</t>
  </si>
  <si>
    <t>01585</t>
  </si>
  <si>
    <t>1179</t>
  </si>
  <si>
    <t>01574</t>
  </si>
  <si>
    <t>00861</t>
  </si>
  <si>
    <t>1195</t>
  </si>
  <si>
    <t>SABANA LARGA</t>
  </si>
  <si>
    <t>01490</t>
  </si>
  <si>
    <t>00862</t>
  </si>
  <si>
    <t>1200</t>
  </si>
  <si>
    <t>01491</t>
  </si>
  <si>
    <t>1202</t>
  </si>
  <si>
    <t>1203</t>
  </si>
  <si>
    <t>SAN JOSE SUR</t>
  </si>
  <si>
    <t>01492</t>
  </si>
  <si>
    <t>1136</t>
  </si>
  <si>
    <t>ANABELLE RAMIREZ CARRANZA</t>
  </si>
  <si>
    <t>02268</t>
  </si>
  <si>
    <t>1231</t>
  </si>
  <si>
    <t>NUEVA DE LOS ALTOS</t>
  </si>
  <si>
    <t>01493</t>
  </si>
  <si>
    <t>00868</t>
  </si>
  <si>
    <t>1089</t>
  </si>
  <si>
    <t>ALTO LOPEZ</t>
  </si>
  <si>
    <t>01534</t>
  </si>
  <si>
    <t>1216</t>
  </si>
  <si>
    <t>SANTA EULALIA</t>
  </si>
  <si>
    <t>01172</t>
  </si>
  <si>
    <t>00871</t>
  </si>
  <si>
    <t>1119</t>
  </si>
  <si>
    <t>CENTRAL DE ATENAS</t>
  </si>
  <si>
    <t>GUACIMO</t>
  </si>
  <si>
    <t>1166</t>
  </si>
  <si>
    <t>LA BALSA</t>
  </si>
  <si>
    <t>01488</t>
  </si>
  <si>
    <t>1292</t>
  </si>
  <si>
    <t>01608</t>
  </si>
  <si>
    <t>02210</t>
  </si>
  <si>
    <t>1320</t>
  </si>
  <si>
    <t>LLANO BRENES</t>
  </si>
  <si>
    <t>01607</t>
  </si>
  <si>
    <t>02207</t>
  </si>
  <si>
    <t>00877</t>
  </si>
  <si>
    <t>1327</t>
  </si>
  <si>
    <t>MACARIO VALVERDE MADRIGAL</t>
  </si>
  <si>
    <t>ROGELIO VALVERDE MUÑOZ</t>
  </si>
  <si>
    <t>00878</t>
  </si>
  <si>
    <t>1369</t>
  </si>
  <si>
    <t>00879</t>
  </si>
  <si>
    <t>LA SABANA</t>
  </si>
  <si>
    <t>00880</t>
  </si>
  <si>
    <t>1335</t>
  </si>
  <si>
    <t>00999</t>
  </si>
  <si>
    <t>00881</t>
  </si>
  <si>
    <t>00882</t>
  </si>
  <si>
    <t>1355</t>
  </si>
  <si>
    <t>MIXTA SAN RAFAEL</t>
  </si>
  <si>
    <t>01287</t>
  </si>
  <si>
    <t>00969</t>
  </si>
  <si>
    <t>1247</t>
  </si>
  <si>
    <t>1333</t>
  </si>
  <si>
    <t>XENIA ROJAS CAMPOS</t>
  </si>
  <si>
    <t>02507</t>
  </si>
  <si>
    <t>00885</t>
  </si>
  <si>
    <t>1352</t>
  </si>
  <si>
    <t>01097</t>
  </si>
  <si>
    <t>1357</t>
  </si>
  <si>
    <t>01735</t>
  </si>
  <si>
    <t>00887</t>
  </si>
  <si>
    <t>00888</t>
  </si>
  <si>
    <t>1371</t>
  </si>
  <si>
    <t>MANUEL BARBOZA CASCANTE</t>
  </si>
  <si>
    <t>1253</t>
  </si>
  <si>
    <t>01139</t>
  </si>
  <si>
    <t>1280</t>
  </si>
  <si>
    <t>VALLE AZUL</t>
  </si>
  <si>
    <t>01361</t>
  </si>
  <si>
    <t>01917</t>
  </si>
  <si>
    <t>LOS LAGOS</t>
  </si>
  <si>
    <t>00895</t>
  </si>
  <si>
    <t>1291</t>
  </si>
  <si>
    <t>01736</t>
  </si>
  <si>
    <t>00896</t>
  </si>
  <si>
    <t>00897</t>
  </si>
  <si>
    <t>1312</t>
  </si>
  <si>
    <t>02662</t>
  </si>
  <si>
    <t>00898</t>
  </si>
  <si>
    <t>03092</t>
  </si>
  <si>
    <t>1331</t>
  </si>
  <si>
    <t>MERCEDES QUESADA QUESADA</t>
  </si>
  <si>
    <t>1323</t>
  </si>
  <si>
    <t>LOS CRIQUES</t>
  </si>
  <si>
    <t>02945</t>
  </si>
  <si>
    <t>1343</t>
  </si>
  <si>
    <t>01138</t>
  </si>
  <si>
    <t>01306</t>
  </si>
  <si>
    <t>00902</t>
  </si>
  <si>
    <t>1338</t>
  </si>
  <si>
    <t>02869</t>
  </si>
  <si>
    <t>00903</t>
  </si>
  <si>
    <t>00904</t>
  </si>
  <si>
    <t>1252</t>
  </si>
  <si>
    <t>03161</t>
  </si>
  <si>
    <t>00905</t>
  </si>
  <si>
    <t>1265</t>
  </si>
  <si>
    <t>02870</t>
  </si>
  <si>
    <t>00906</t>
  </si>
  <si>
    <t>1283</t>
  </si>
  <si>
    <t>01289</t>
  </si>
  <si>
    <t>00907</t>
  </si>
  <si>
    <t>1308</t>
  </si>
  <si>
    <t>1330</t>
  </si>
  <si>
    <t>MANUEL QUESADA BASTOS</t>
  </si>
  <si>
    <t>1337</t>
  </si>
  <si>
    <t>NAUTILIO ACOSTA PIEPPER</t>
  </si>
  <si>
    <t>01292</t>
  </si>
  <si>
    <t>1366</t>
  </si>
  <si>
    <t>COOPEZAMORA</t>
  </si>
  <si>
    <t>03093</t>
  </si>
  <si>
    <t>02508</t>
  </si>
  <si>
    <t>1427</t>
  </si>
  <si>
    <t>02235</t>
  </si>
  <si>
    <t>1244</t>
  </si>
  <si>
    <t>GERARDO BADILLA MORA</t>
  </si>
  <si>
    <t>1268</t>
  </si>
  <si>
    <t>YADIRA GAMBOA ALFARO</t>
  </si>
  <si>
    <t>02319</t>
  </si>
  <si>
    <t>1287</t>
  </si>
  <si>
    <t>ERMELINDA MORA CARVAJAL</t>
  </si>
  <si>
    <t>02664</t>
  </si>
  <si>
    <t>1309</t>
  </si>
  <si>
    <t>02948</t>
  </si>
  <si>
    <t>01091</t>
  </si>
  <si>
    <t>1334</t>
  </si>
  <si>
    <t>01087</t>
  </si>
  <si>
    <t>1361</t>
  </si>
  <si>
    <t>01610</t>
  </si>
  <si>
    <t>01737</t>
  </si>
  <si>
    <t>01503</t>
  </si>
  <si>
    <t>01688</t>
  </si>
  <si>
    <t>1274</t>
  </si>
  <si>
    <t>DR. CARLOS LUIS VALVERDE VEGA</t>
  </si>
  <si>
    <t>02320</t>
  </si>
  <si>
    <t>01502</t>
  </si>
  <si>
    <t>1344</t>
  </si>
  <si>
    <t>QUEBRADILLAS</t>
  </si>
  <si>
    <t>01082</t>
  </si>
  <si>
    <t>1306</t>
  </si>
  <si>
    <t>LA CONSTANCIA</t>
  </si>
  <si>
    <t>EL EMPALME</t>
  </si>
  <si>
    <t>CARMEN C. ARAYA BARRANTES</t>
  </si>
  <si>
    <t>02445</t>
  </si>
  <si>
    <t>1311</t>
  </si>
  <si>
    <t>02663</t>
  </si>
  <si>
    <t>01092</t>
  </si>
  <si>
    <t>00929</t>
  </si>
  <si>
    <t>1353</t>
  </si>
  <si>
    <t>CARLOS ALVARADO LEDEZMA</t>
  </si>
  <si>
    <t>01090</t>
  </si>
  <si>
    <t>1264</t>
  </si>
  <si>
    <t>02124</t>
  </si>
  <si>
    <t>1310</t>
  </si>
  <si>
    <t>SARCHI NORTE</t>
  </si>
  <si>
    <t>LA LUISA</t>
  </si>
  <si>
    <t>01295</t>
  </si>
  <si>
    <t>01740</t>
  </si>
  <si>
    <t>1342</t>
  </si>
  <si>
    <t>PETERS</t>
  </si>
  <si>
    <t>00934</t>
  </si>
  <si>
    <t>1206</t>
  </si>
  <si>
    <t>00957</t>
  </si>
  <si>
    <t>1360</t>
  </si>
  <si>
    <t>EULOGIO SALAZAR LARA</t>
  </si>
  <si>
    <t>1207</t>
  </si>
  <si>
    <t>01296</t>
  </si>
  <si>
    <t>01656</t>
  </si>
  <si>
    <t>00938</t>
  </si>
  <si>
    <t>1362</t>
  </si>
  <si>
    <t>IGNACIO ARAYA SIBAJA</t>
  </si>
  <si>
    <t>01140</t>
  </si>
  <si>
    <t>00939</t>
  </si>
  <si>
    <t>1233</t>
  </si>
  <si>
    <t>EL CAJON</t>
  </si>
  <si>
    <t>CRISTHIAN PICADO HIDALGO</t>
  </si>
  <si>
    <t>01611</t>
  </si>
  <si>
    <t>00940</t>
  </si>
  <si>
    <t>1173</t>
  </si>
  <si>
    <t>1354</t>
  </si>
  <si>
    <t>00942</t>
  </si>
  <si>
    <t>1367</t>
  </si>
  <si>
    <t>CALLE SAN MIGUEL</t>
  </si>
  <si>
    <t>01687</t>
  </si>
  <si>
    <t>TORO AMARILLO</t>
  </si>
  <si>
    <t>1372</t>
  </si>
  <si>
    <t>01879</t>
  </si>
  <si>
    <t>01738</t>
  </si>
  <si>
    <t>00945</t>
  </si>
  <si>
    <t>1272</t>
  </si>
  <si>
    <t>01612</t>
  </si>
  <si>
    <t>1301</t>
  </si>
  <si>
    <t>01012</t>
  </si>
  <si>
    <t>00947</t>
  </si>
  <si>
    <t>1307</t>
  </si>
  <si>
    <t>LA CUEVA</t>
  </si>
  <si>
    <t>01990</t>
  </si>
  <si>
    <t>1326</t>
  </si>
  <si>
    <t>01301</t>
  </si>
  <si>
    <t>1302</t>
  </si>
  <si>
    <t>CANDELARIA</t>
  </si>
  <si>
    <t>00950</t>
  </si>
  <si>
    <t>1341</t>
  </si>
  <si>
    <t>PALMITOS</t>
  </si>
  <si>
    <t>1348</t>
  </si>
  <si>
    <t>GUISELLE VILLALOBOS SALAS</t>
  </si>
  <si>
    <t>00952</t>
  </si>
  <si>
    <t>1356</t>
  </si>
  <si>
    <t>01303</t>
  </si>
  <si>
    <t>00953</t>
  </si>
  <si>
    <t>1363</t>
  </si>
  <si>
    <t>01033</t>
  </si>
  <si>
    <t>00954</t>
  </si>
  <si>
    <t>1245</t>
  </si>
  <si>
    <t>1347</t>
  </si>
  <si>
    <t>SAN JUANILLO</t>
  </si>
  <si>
    <t>1358</t>
  </si>
  <si>
    <t>SANTIAGO CRESPO CALVO</t>
  </si>
  <si>
    <t>1319</t>
  </si>
  <si>
    <t>1325</t>
  </si>
  <si>
    <t>LOS ROBLES</t>
  </si>
  <si>
    <t>1332</t>
  </si>
  <si>
    <t>MIGUEL CARBALLO CORRALES</t>
  </si>
  <si>
    <t>01302</t>
  </si>
  <si>
    <t>1256</t>
  </si>
  <si>
    <t>01304</t>
  </si>
  <si>
    <t>01001</t>
  </si>
  <si>
    <t>1364</t>
  </si>
  <si>
    <t>SANTA MARGARITA</t>
  </si>
  <si>
    <t>01751</t>
  </si>
  <si>
    <t>02336</t>
  </si>
  <si>
    <t>00964</t>
  </si>
  <si>
    <t>1370</t>
  </si>
  <si>
    <t>01613</t>
  </si>
  <si>
    <t>00965</t>
  </si>
  <si>
    <t>1285</t>
  </si>
  <si>
    <t>01098</t>
  </si>
  <si>
    <t>00966</t>
  </si>
  <si>
    <t>1271</t>
  </si>
  <si>
    <t>01010</t>
  </si>
  <si>
    <t>00967</t>
  </si>
  <si>
    <t>1315</t>
  </si>
  <si>
    <t>SAN MIGUEL OESTE</t>
  </si>
  <si>
    <t>01305</t>
  </si>
  <si>
    <t>01689</t>
  </si>
  <si>
    <t>1345</t>
  </si>
  <si>
    <t>01007</t>
  </si>
  <si>
    <t>1270</t>
  </si>
  <si>
    <t>CALLE VARGAS</t>
  </si>
  <si>
    <t>00970</t>
  </si>
  <si>
    <t>1299</t>
  </si>
  <si>
    <t>1324</t>
  </si>
  <si>
    <t>01918</t>
  </si>
  <si>
    <t>1303</t>
  </si>
  <si>
    <t>ESQUIPULAS</t>
  </si>
  <si>
    <t>01002</t>
  </si>
  <si>
    <t>00973</t>
  </si>
  <si>
    <t>1349</t>
  </si>
  <si>
    <t>DR. RICARDO MORENO CAÑAS</t>
  </si>
  <si>
    <t>01009</t>
  </si>
  <si>
    <t>00974</t>
  </si>
  <si>
    <t>1351</t>
  </si>
  <si>
    <t>PABLO ALVARADO VARGAS</t>
  </si>
  <si>
    <t>01008</t>
  </si>
  <si>
    <t>00975</t>
  </si>
  <si>
    <t>1365</t>
  </si>
  <si>
    <t>00976</t>
  </si>
  <si>
    <t>1288</t>
  </si>
  <si>
    <t>00977</t>
  </si>
  <si>
    <t>1296</t>
  </si>
  <si>
    <t>00978</t>
  </si>
  <si>
    <t>00979</t>
  </si>
  <si>
    <t>1260</t>
  </si>
  <si>
    <t>01614</t>
  </si>
  <si>
    <t>00980</t>
  </si>
  <si>
    <t>1248</t>
  </si>
  <si>
    <t>BAJO TAPEZCO</t>
  </si>
  <si>
    <t>01307</t>
  </si>
  <si>
    <t>01507</t>
  </si>
  <si>
    <t>1255</t>
  </si>
  <si>
    <t>ARNULFO ARIAS MADRID</t>
  </si>
  <si>
    <t>00982</t>
  </si>
  <si>
    <t>1290</t>
  </si>
  <si>
    <t>FREDDY GAMBOA ARAYA</t>
  </si>
  <si>
    <t>01310</t>
  </si>
  <si>
    <t>00983</t>
  </si>
  <si>
    <t>1294</t>
  </si>
  <si>
    <t>EIDA VARGAS CARRANZA</t>
  </si>
  <si>
    <t>01311</t>
  </si>
  <si>
    <t>00984</t>
  </si>
  <si>
    <t>1305</t>
  </si>
  <si>
    <t>LA BRISA</t>
  </si>
  <si>
    <t>01100</t>
  </si>
  <si>
    <t>00985</t>
  </si>
  <si>
    <t>1314</t>
  </si>
  <si>
    <t>LA PICADA</t>
  </si>
  <si>
    <t>01142</t>
  </si>
  <si>
    <t>01512</t>
  </si>
  <si>
    <t>00986</t>
  </si>
  <si>
    <t>1322</t>
  </si>
  <si>
    <t>01099</t>
  </si>
  <si>
    <t>01144</t>
  </si>
  <si>
    <t>1340</t>
  </si>
  <si>
    <t>SALUSTIO CAMACHO MUÑOZ</t>
  </si>
  <si>
    <t>01143</t>
  </si>
  <si>
    <t>1339</t>
  </si>
  <si>
    <t>OTILIO ULATE BLANCO</t>
  </si>
  <si>
    <t>1263</t>
  </si>
  <si>
    <t>01616</t>
  </si>
  <si>
    <t>00990</t>
  </si>
  <si>
    <t>00991</t>
  </si>
  <si>
    <t>1300</t>
  </si>
  <si>
    <t>02944</t>
  </si>
  <si>
    <t>01742</t>
  </si>
  <si>
    <t>1368</t>
  </si>
  <si>
    <t>EVA ADILIA AGUILAR ARAYA</t>
  </si>
  <si>
    <t>01615</t>
  </si>
  <si>
    <t>01514</t>
  </si>
  <si>
    <t>1398</t>
  </si>
  <si>
    <t>VENECIA</t>
  </si>
  <si>
    <t>01685</t>
  </si>
  <si>
    <t>1445</t>
  </si>
  <si>
    <t>02091</t>
  </si>
  <si>
    <t>1467</t>
  </si>
  <si>
    <t>CARIBLANCO</t>
  </si>
  <si>
    <t>01548</t>
  </si>
  <si>
    <t>1563</t>
  </si>
  <si>
    <t>1582</t>
  </si>
  <si>
    <t>JUAN FELIX ESTRADA</t>
  </si>
  <si>
    <t>01370</t>
  </si>
  <si>
    <t>1613</t>
  </si>
  <si>
    <t>RIO CUARTO</t>
  </si>
  <si>
    <t>01549</t>
  </si>
  <si>
    <t>1615</t>
  </si>
  <si>
    <t>PUEBLO VIEJO</t>
  </si>
  <si>
    <t>01550</t>
  </si>
  <si>
    <t>02113</t>
  </si>
  <si>
    <t>1617</t>
  </si>
  <si>
    <t>LUIS DEMETRIO TINOCO</t>
  </si>
  <si>
    <t>UJARRAS</t>
  </si>
  <si>
    <t>01005</t>
  </si>
  <si>
    <t>1682</t>
  </si>
  <si>
    <t>01686</t>
  </si>
  <si>
    <t>1671</t>
  </si>
  <si>
    <t>JOSE MARIA VARGAS ARIAS</t>
  </si>
  <si>
    <t>EMILCE MORA PORTUGUEZ</t>
  </si>
  <si>
    <t>1429</t>
  </si>
  <si>
    <t>MARIA ELENA GAMBOA ZUÑIGA</t>
  </si>
  <si>
    <t>02112</t>
  </si>
  <si>
    <t>1656</t>
  </si>
  <si>
    <t>1488</t>
  </si>
  <si>
    <t>COLONIA TORO AMARILLO</t>
  </si>
  <si>
    <t>MARIA ISABEL MOLINA ARCE</t>
  </si>
  <si>
    <t>02713</t>
  </si>
  <si>
    <t>01011</t>
  </si>
  <si>
    <t>1546</t>
  </si>
  <si>
    <t>LA FLOR</t>
  </si>
  <si>
    <t>03186</t>
  </si>
  <si>
    <t>01014</t>
  </si>
  <si>
    <t>1518</t>
  </si>
  <si>
    <t>MARITZA GONZALEZ ALVAREZ</t>
  </si>
  <si>
    <t>01945</t>
  </si>
  <si>
    <t>01015</t>
  </si>
  <si>
    <t>1385</t>
  </si>
  <si>
    <t>PENJAMO</t>
  </si>
  <si>
    <t>02094</t>
  </si>
  <si>
    <t>01016</t>
  </si>
  <si>
    <t>1507</t>
  </si>
  <si>
    <t>CUESTILLAS</t>
  </si>
  <si>
    <t>01017</t>
  </si>
  <si>
    <t>1522</t>
  </si>
  <si>
    <t>FANNY KOPPER BLANCO</t>
  </si>
  <si>
    <t>02196</t>
  </si>
  <si>
    <t>01018</t>
  </si>
  <si>
    <t>1523</t>
  </si>
  <si>
    <t>01019</t>
  </si>
  <si>
    <t>1541</t>
  </si>
  <si>
    <t>JUAN MANSO ESTEVEZ</t>
  </si>
  <si>
    <t>01205</t>
  </si>
  <si>
    <t>01020</t>
  </si>
  <si>
    <t>1542</t>
  </si>
  <si>
    <t>QUEBRADA AZUL</t>
  </si>
  <si>
    <t>01690</t>
  </si>
  <si>
    <t>01021</t>
  </si>
  <si>
    <t>1635</t>
  </si>
  <si>
    <t>01746</t>
  </si>
  <si>
    <t>01022</t>
  </si>
  <si>
    <t>1650</t>
  </si>
  <si>
    <t>REPUBLICA DE ITALIA</t>
  </si>
  <si>
    <t>SANTA CLARA</t>
  </si>
  <si>
    <t>02122</t>
  </si>
  <si>
    <t>1555</t>
  </si>
  <si>
    <t>LA TIGRA</t>
  </si>
  <si>
    <t>LIGIA CORDERO PEREZ</t>
  </si>
  <si>
    <t>01373</t>
  </si>
  <si>
    <t>01024</t>
  </si>
  <si>
    <t>1654</t>
  </si>
  <si>
    <t>02096</t>
  </si>
  <si>
    <t>01025</t>
  </si>
  <si>
    <t>1601</t>
  </si>
  <si>
    <t>PLATANAR</t>
  </si>
  <si>
    <t>01522</t>
  </si>
  <si>
    <t>02121</t>
  </si>
  <si>
    <t>01026</t>
  </si>
  <si>
    <t>1632</t>
  </si>
  <si>
    <t>JUANITA NAVARRO CASTRO</t>
  </si>
  <si>
    <t>01745</t>
  </si>
  <si>
    <t>01027</t>
  </si>
  <si>
    <t>1544</t>
  </si>
  <si>
    <t>REINA PEREIRA MONTEAGUDO</t>
  </si>
  <si>
    <t>02847</t>
  </si>
  <si>
    <t>01028</t>
  </si>
  <si>
    <t>1565</t>
  </si>
  <si>
    <t>LA VEGA</t>
  </si>
  <si>
    <t>01029</t>
  </si>
  <si>
    <t>1618</t>
  </si>
  <si>
    <t>01386</t>
  </si>
  <si>
    <t>01030</t>
  </si>
  <si>
    <t>1695</t>
  </si>
  <si>
    <t>01693</t>
  </si>
  <si>
    <t>01031</t>
  </si>
  <si>
    <t>1468</t>
  </si>
  <si>
    <t>CARLOS MAROTO QUIROS</t>
  </si>
  <si>
    <t>OSCAR ROJAS JIMENEZ</t>
  </si>
  <si>
    <t>01032</t>
  </si>
  <si>
    <t>1520</t>
  </si>
  <si>
    <t>EL MOLINO</t>
  </si>
  <si>
    <t>02715</t>
  </si>
  <si>
    <t>01034</t>
  </si>
  <si>
    <t>01035</t>
  </si>
  <si>
    <t>1608</t>
  </si>
  <si>
    <t>PUENTE CASA</t>
  </si>
  <si>
    <t>02492</t>
  </si>
  <si>
    <t>1627</t>
  </si>
  <si>
    <t>01692</t>
  </si>
  <si>
    <t>1657</t>
  </si>
  <si>
    <t>01950</t>
  </si>
  <si>
    <t>02194</t>
  </si>
  <si>
    <t>1676</t>
  </si>
  <si>
    <t>LA ALTURA</t>
  </si>
  <si>
    <t>02080</t>
  </si>
  <si>
    <t>1421</t>
  </si>
  <si>
    <t>1444</t>
  </si>
  <si>
    <t>02849</t>
  </si>
  <si>
    <t>1496</t>
  </si>
  <si>
    <t>01088</t>
  </si>
  <si>
    <t>1512</t>
  </si>
  <si>
    <t>02717</t>
  </si>
  <si>
    <t>1513</t>
  </si>
  <si>
    <t>1533</t>
  </si>
  <si>
    <t>1568</t>
  </si>
  <si>
    <t>01089</t>
  </si>
  <si>
    <t>1630</t>
  </si>
  <si>
    <t>MARIA ISABEL VASQUEZ JIMENEZ</t>
  </si>
  <si>
    <t>01557</t>
  </si>
  <si>
    <t>1636</t>
  </si>
  <si>
    <t>02012</t>
  </si>
  <si>
    <t>1396</t>
  </si>
  <si>
    <t>02853</t>
  </si>
  <si>
    <t>1712</t>
  </si>
  <si>
    <t>LA TESALIA</t>
  </si>
  <si>
    <t>02848</t>
  </si>
  <si>
    <t>02564</t>
  </si>
  <si>
    <t>01052</t>
  </si>
  <si>
    <t>1606</t>
  </si>
  <si>
    <t>PORVENIR</t>
  </si>
  <si>
    <t>01351</t>
  </si>
  <si>
    <t>1505</t>
  </si>
  <si>
    <t>1639</t>
  </si>
  <si>
    <t>01055</t>
  </si>
  <si>
    <t>1540</t>
  </si>
  <si>
    <t>JUAN CHAVES ROJAS</t>
  </si>
  <si>
    <t>01056</t>
  </si>
  <si>
    <t>1715</t>
  </si>
  <si>
    <t>02850</t>
  </si>
  <si>
    <t>1539</t>
  </si>
  <si>
    <t>1648</t>
  </si>
  <si>
    <t>02995</t>
  </si>
  <si>
    <t>01060</t>
  </si>
  <si>
    <t>1378</t>
  </si>
  <si>
    <t>MONTECRISTO</t>
  </si>
  <si>
    <t>AGUAS ZARCAS</t>
  </si>
  <si>
    <t>02100</t>
  </si>
  <si>
    <t>02533</t>
  </si>
  <si>
    <t>1472</t>
  </si>
  <si>
    <t>CERRO CORTES</t>
  </si>
  <si>
    <t>1510</t>
  </si>
  <si>
    <t>PITALITO SUR</t>
  </si>
  <si>
    <t>02098</t>
  </si>
  <si>
    <t>01063</t>
  </si>
  <si>
    <t>1552</t>
  </si>
  <si>
    <t>LA PALMERA</t>
  </si>
  <si>
    <t>PALMERA</t>
  </si>
  <si>
    <t>01354</t>
  </si>
  <si>
    <t>01378</t>
  </si>
  <si>
    <t>1501</t>
  </si>
  <si>
    <t>MARITZA ALVAREZ GAMBOA</t>
  </si>
  <si>
    <t>03286</t>
  </si>
  <si>
    <t>1532</t>
  </si>
  <si>
    <t>ARISTIDES ROMAIN</t>
  </si>
  <si>
    <t>03264</t>
  </si>
  <si>
    <t>1579</t>
  </si>
  <si>
    <t>01453</t>
  </si>
  <si>
    <t>1604</t>
  </si>
  <si>
    <t>03259</t>
  </si>
  <si>
    <t>1628</t>
  </si>
  <si>
    <t>INDIRA HIDALGO SEQUEIRA</t>
  </si>
  <si>
    <t>01357</t>
  </si>
  <si>
    <t>01820</t>
  </si>
  <si>
    <t>VASCONIA</t>
  </si>
  <si>
    <t>1665</t>
  </si>
  <si>
    <t>01362</t>
  </si>
  <si>
    <t>01377</t>
  </si>
  <si>
    <t>1388</t>
  </si>
  <si>
    <t>MARIO SALAZAR MORA</t>
  </si>
  <si>
    <t>1379</t>
  </si>
  <si>
    <t>ABELARDO ROJAS QUESADA</t>
  </si>
  <si>
    <t>LA MARINA</t>
  </si>
  <si>
    <t>02994</t>
  </si>
  <si>
    <t>01376</t>
  </si>
  <si>
    <t>1391</t>
  </si>
  <si>
    <t>LAS PARCELAS</t>
  </si>
  <si>
    <t>1397</t>
  </si>
  <si>
    <t>ANA JANCY ACUÑA MURILLO</t>
  </si>
  <si>
    <t>01077</t>
  </si>
  <si>
    <t>1566</t>
  </si>
  <si>
    <t>JOSE RODRIGUEZ MARTINEZ</t>
  </si>
  <si>
    <t>01078</t>
  </si>
  <si>
    <t>1581</t>
  </si>
  <si>
    <t>LOS LLANOS</t>
  </si>
  <si>
    <t>01355</t>
  </si>
  <si>
    <t>01819</t>
  </si>
  <si>
    <t>01079</t>
  </si>
  <si>
    <t>1607</t>
  </si>
  <si>
    <t>VICTOR SIBAJA ELIZONDO</t>
  </si>
  <si>
    <t>02099</t>
  </si>
  <si>
    <t>01080</t>
  </si>
  <si>
    <t>1652</t>
  </si>
  <si>
    <t>SANTA FE</t>
  </si>
  <si>
    <t>01358</t>
  </si>
  <si>
    <t>01081</t>
  </si>
  <si>
    <t>1709</t>
  </si>
  <si>
    <t>1405</t>
  </si>
  <si>
    <t>01524</t>
  </si>
  <si>
    <t>1419</t>
  </si>
  <si>
    <t>02349</t>
  </si>
  <si>
    <t>1432</t>
  </si>
  <si>
    <t>EL JARDIN</t>
  </si>
  <si>
    <t>LEDA MATARRITA DIAZ</t>
  </si>
  <si>
    <t>01702</t>
  </si>
  <si>
    <t>1484</t>
  </si>
  <si>
    <t>EL ENCANTO</t>
  </si>
  <si>
    <t>SADY SOLORZANO SALAZAR</t>
  </si>
  <si>
    <t>02076</t>
  </si>
  <si>
    <t>1527</t>
  </si>
  <si>
    <t>EL SAINO</t>
  </si>
  <si>
    <t>01368</t>
  </si>
  <si>
    <t>1528</t>
  </si>
  <si>
    <t>1554</t>
  </si>
  <si>
    <t>LA TABLA</t>
  </si>
  <si>
    <t>1558</t>
  </si>
  <si>
    <t>BOCA TAPADA</t>
  </si>
  <si>
    <t>03002</t>
  </si>
  <si>
    <t>1658</t>
  </si>
  <si>
    <t>02092</t>
  </si>
  <si>
    <t>1660</t>
  </si>
  <si>
    <t>ROSA QUIROS ROJAS</t>
  </si>
  <si>
    <t>02093</t>
  </si>
  <si>
    <t>1662</t>
  </si>
  <si>
    <t>SANTA ISABEL</t>
  </si>
  <si>
    <t>MARIO CAMBRONERO BADILLA</t>
  </si>
  <si>
    <t>01817</t>
  </si>
  <si>
    <t>01094</t>
  </si>
  <si>
    <t>QUEBRADA GRANDE</t>
  </si>
  <si>
    <t>01095</t>
  </si>
  <si>
    <t>1672</t>
  </si>
  <si>
    <t>01822</t>
  </si>
  <si>
    <t>01096</t>
  </si>
  <si>
    <t>1612</t>
  </si>
  <si>
    <t>ESTERITO</t>
  </si>
  <si>
    <t>01398</t>
  </si>
  <si>
    <t>1521</t>
  </si>
  <si>
    <t>EL PALMAR</t>
  </si>
  <si>
    <t>02494</t>
  </si>
  <si>
    <t>2608</t>
  </si>
  <si>
    <t>MONSEÑOR MORERA VEGA</t>
  </si>
  <si>
    <t>TILARAN</t>
  </si>
  <si>
    <t>02684</t>
  </si>
  <si>
    <t>1600</t>
  </si>
  <si>
    <t>GONZALO MONGE BERMUDEZ</t>
  </si>
  <si>
    <t>LA PRADERA</t>
  </si>
  <si>
    <t>1551</t>
  </si>
  <si>
    <t>DENIS CAMPOS BARRANTES</t>
  </si>
  <si>
    <t>02075</t>
  </si>
  <si>
    <t>1663</t>
  </si>
  <si>
    <t>1688</t>
  </si>
  <si>
    <t>PUERTO ESCONDIDO</t>
  </si>
  <si>
    <t>01372</t>
  </si>
  <si>
    <t>1406</t>
  </si>
  <si>
    <t>WALTER MORA ALFARO</t>
  </si>
  <si>
    <t>1526</t>
  </si>
  <si>
    <t>EL TANQUE</t>
  </si>
  <si>
    <t>MILAGRO VALVERDE ZUÑIGA</t>
  </si>
  <si>
    <t>01711</t>
  </si>
  <si>
    <t>1376</t>
  </si>
  <si>
    <t>LA PERLA</t>
  </si>
  <si>
    <t>01744</t>
  </si>
  <si>
    <t>1489</t>
  </si>
  <si>
    <t>02077</t>
  </si>
  <si>
    <t>1492</t>
  </si>
  <si>
    <t>02331</t>
  </si>
  <si>
    <t>01113</t>
  </si>
  <si>
    <t>1497</t>
  </si>
  <si>
    <t>SONAFLUCA</t>
  </si>
  <si>
    <t>EDWARD MORA GAMBOA</t>
  </si>
  <si>
    <t>01558</t>
  </si>
  <si>
    <t>01114</t>
  </si>
  <si>
    <t>1490</t>
  </si>
  <si>
    <t>01979</t>
  </si>
  <si>
    <t>1545</t>
  </si>
  <si>
    <t>1616</t>
  </si>
  <si>
    <t>EL BOSQUE</t>
  </si>
  <si>
    <t>02854</t>
  </si>
  <si>
    <t>01118</t>
  </si>
  <si>
    <t>1631</t>
  </si>
  <si>
    <t>HERNAN KOSCHNY CASCANTE</t>
  </si>
  <si>
    <t>MAGALY VARGAS BONILLA</t>
  </si>
  <si>
    <t>01119</t>
  </si>
  <si>
    <t>1634</t>
  </si>
  <si>
    <t>01717</t>
  </si>
  <si>
    <t>1675</t>
  </si>
  <si>
    <t>TRES ESQUINAS</t>
  </si>
  <si>
    <t>02354</t>
  </si>
  <si>
    <t>1689</t>
  </si>
  <si>
    <t>02356</t>
  </si>
  <si>
    <t>1661</t>
  </si>
  <si>
    <t>02079</t>
  </si>
  <si>
    <t>01123</t>
  </si>
  <si>
    <t>01124</t>
  </si>
  <si>
    <t>1548</t>
  </si>
  <si>
    <t>1593</t>
  </si>
  <si>
    <t>FINCA ZETA TRECE</t>
  </si>
  <si>
    <t>JUAN CARLOS MORA SALAS</t>
  </si>
  <si>
    <t>01131</t>
  </si>
  <si>
    <t>1626</t>
  </si>
  <si>
    <t>02078</t>
  </si>
  <si>
    <t>01135</t>
  </si>
  <si>
    <t>1698</t>
  </si>
  <si>
    <t>01743</t>
  </si>
  <si>
    <t>02536</t>
  </si>
  <si>
    <t>01136</t>
  </si>
  <si>
    <t>1377</t>
  </si>
  <si>
    <t>EL CASTILLO</t>
  </si>
  <si>
    <t>02718</t>
  </si>
  <si>
    <t>01137</t>
  </si>
  <si>
    <t>1438</t>
  </si>
  <si>
    <t>JUAN RAFAEL CHACON CASTRO</t>
  </si>
  <si>
    <t>YANIXIA CHAVES MURILLO</t>
  </si>
  <si>
    <t>1704</t>
  </si>
  <si>
    <t>SAN DIEGO</t>
  </si>
  <si>
    <t>1718</t>
  </si>
  <si>
    <t>TERRON COLORADO</t>
  </si>
  <si>
    <t>01718</t>
  </si>
  <si>
    <t>1517</t>
  </si>
  <si>
    <t>02357</t>
  </si>
  <si>
    <t>02339</t>
  </si>
  <si>
    <t>1694</t>
  </si>
  <si>
    <t>03114</t>
  </si>
  <si>
    <t>1700</t>
  </si>
  <si>
    <t>SAN JOAQUIN</t>
  </si>
  <si>
    <t>01400</t>
  </si>
  <si>
    <t>1459</t>
  </si>
  <si>
    <t>01559</t>
  </si>
  <si>
    <t>01145</t>
  </si>
  <si>
    <t>01147</t>
  </si>
  <si>
    <t>COCOBOLO</t>
  </si>
  <si>
    <t>01148</t>
  </si>
  <si>
    <t>1487</t>
  </si>
  <si>
    <t>LOS ALMENDROS</t>
  </si>
  <si>
    <t>02785</t>
  </si>
  <si>
    <t>02234</t>
  </si>
  <si>
    <t>01149</t>
  </si>
  <si>
    <t>1499</t>
  </si>
  <si>
    <t>GERMAN ROJAS ARAYA</t>
  </si>
  <si>
    <t>03148</t>
  </si>
  <si>
    <t>01150</t>
  </si>
  <si>
    <t>SAN ANDRES</t>
  </si>
  <si>
    <t>01152</t>
  </si>
  <si>
    <t>02231</t>
  </si>
  <si>
    <t>01154</t>
  </si>
  <si>
    <t>1644</t>
  </si>
  <si>
    <t>SAN PEDRO DE CUTRIS</t>
  </si>
  <si>
    <t>02855</t>
  </si>
  <si>
    <t>02232</t>
  </si>
  <si>
    <t>1629</t>
  </si>
  <si>
    <t>02081</t>
  </si>
  <si>
    <t>3374</t>
  </si>
  <si>
    <t>PALACIOS</t>
  </si>
  <si>
    <t>MATINA</t>
  </si>
  <si>
    <t>01966</t>
  </si>
  <si>
    <t>SAN FERNANDO</t>
  </si>
  <si>
    <t>1708</t>
  </si>
  <si>
    <t>03001</t>
  </si>
  <si>
    <t>1714</t>
  </si>
  <si>
    <t>03100</t>
  </si>
  <si>
    <t>1375</t>
  </si>
  <si>
    <t>01402</t>
  </si>
  <si>
    <t>1399</t>
  </si>
  <si>
    <t>COOPEVEGA</t>
  </si>
  <si>
    <t>01412</t>
  </si>
  <si>
    <t>01165</t>
  </si>
  <si>
    <t>1587</t>
  </si>
  <si>
    <t>03103</t>
  </si>
  <si>
    <t>1448</t>
  </si>
  <si>
    <t>ACAPULCO</t>
  </si>
  <si>
    <t>01523</t>
  </si>
  <si>
    <t>1722</t>
  </si>
  <si>
    <t>01403</t>
  </si>
  <si>
    <t>1503</t>
  </si>
  <si>
    <t>02359</t>
  </si>
  <si>
    <t>01169</t>
  </si>
  <si>
    <t>1571</t>
  </si>
  <si>
    <t>1493</t>
  </si>
  <si>
    <t>EL CONCHO</t>
  </si>
  <si>
    <t>03183</t>
  </si>
  <si>
    <t>1560</t>
  </si>
  <si>
    <t>03000</t>
  </si>
  <si>
    <t>1723</t>
  </si>
  <si>
    <t>SANTA MARIA</t>
  </si>
  <si>
    <t>01404</t>
  </si>
  <si>
    <t>02244</t>
  </si>
  <si>
    <t>01174</t>
  </si>
  <si>
    <t>1664</t>
  </si>
  <si>
    <t>01175</t>
  </si>
  <si>
    <t>1387</t>
  </si>
  <si>
    <t>TRES Y TRES</t>
  </si>
  <si>
    <t>02082</t>
  </si>
  <si>
    <t>02534</t>
  </si>
  <si>
    <t>01177</t>
  </si>
  <si>
    <t>02535</t>
  </si>
  <si>
    <t>01179</t>
  </si>
  <si>
    <t>1594</t>
  </si>
  <si>
    <t>LLANO VERDE</t>
  </si>
  <si>
    <t>ANA LORENA CASTRO SANDOVAL</t>
  </si>
  <si>
    <t>03157</t>
  </si>
  <si>
    <t>01180</t>
  </si>
  <si>
    <t>1434</t>
  </si>
  <si>
    <t>SAN VITO</t>
  </si>
  <si>
    <t>1463</t>
  </si>
  <si>
    <t>03101</t>
  </si>
  <si>
    <t>RANCHO QUEMADO</t>
  </si>
  <si>
    <t>PARAISO</t>
  </si>
  <si>
    <t>1485</t>
  </si>
  <si>
    <t>MAJAGUA</t>
  </si>
  <si>
    <t>02856</t>
  </si>
  <si>
    <t>02239</t>
  </si>
  <si>
    <t>LA ALDEA</t>
  </si>
  <si>
    <t>01192</t>
  </si>
  <si>
    <t>3413</t>
  </si>
  <si>
    <t>LOS LIRIOS</t>
  </si>
  <si>
    <t>LEICELL ARCE CAMPOS</t>
  </si>
  <si>
    <t>01194</t>
  </si>
  <si>
    <t>1470</t>
  </si>
  <si>
    <t>EL PLOMO</t>
  </si>
  <si>
    <t>02786</t>
  </si>
  <si>
    <t>01196</t>
  </si>
  <si>
    <t>01197</t>
  </si>
  <si>
    <t>01198</t>
  </si>
  <si>
    <t>1573</t>
  </si>
  <si>
    <t>03115</t>
  </si>
  <si>
    <t>01199</t>
  </si>
  <si>
    <t>01200</t>
  </si>
  <si>
    <t>01201</t>
  </si>
  <si>
    <t>01202</t>
  </si>
  <si>
    <t>1452</t>
  </si>
  <si>
    <t>LEONIDAS SEQUEIRA DUARTE</t>
  </si>
  <si>
    <t>CAÑO NEGRO</t>
  </si>
  <si>
    <t>01719</t>
  </si>
  <si>
    <t>02464</t>
  </si>
  <si>
    <t>01203</t>
  </si>
  <si>
    <t>1506</t>
  </si>
  <si>
    <t>01411</t>
  </si>
  <si>
    <t>01672</t>
  </si>
  <si>
    <t>1561</t>
  </si>
  <si>
    <t>COQUITAL</t>
  </si>
  <si>
    <t>02719</t>
  </si>
  <si>
    <t>1590</t>
  </si>
  <si>
    <t>EL CRUCE</t>
  </si>
  <si>
    <t>02846</t>
  </si>
  <si>
    <t>01206</t>
  </si>
  <si>
    <t>1602</t>
  </si>
  <si>
    <t>01409</t>
  </si>
  <si>
    <t>01207</t>
  </si>
  <si>
    <t>1673</t>
  </si>
  <si>
    <t>01958</t>
  </si>
  <si>
    <t>1583</t>
  </si>
  <si>
    <t>MEDIO QUESO</t>
  </si>
  <si>
    <t>02495</t>
  </si>
  <si>
    <t>1610</t>
  </si>
  <si>
    <t>PUNTA CORTES</t>
  </si>
  <si>
    <t>03263</t>
  </si>
  <si>
    <t>1693</t>
  </si>
  <si>
    <t>EL PARQUE</t>
  </si>
  <si>
    <t>WILTON HURTADO ACUÑA</t>
  </si>
  <si>
    <t>02566</t>
  </si>
  <si>
    <t>01212</t>
  </si>
  <si>
    <t>EL RECREO</t>
  </si>
  <si>
    <t>01213</t>
  </si>
  <si>
    <t>1640</t>
  </si>
  <si>
    <t>LAS CUACAS</t>
  </si>
  <si>
    <t>02788</t>
  </si>
  <si>
    <t>01214</t>
  </si>
  <si>
    <t>01216</t>
  </si>
  <si>
    <t>LA PRIMAVERA</t>
  </si>
  <si>
    <t>1411</t>
  </si>
  <si>
    <t>HERNANDEZ</t>
  </si>
  <si>
    <t>03260</t>
  </si>
  <si>
    <t>1425</t>
  </si>
  <si>
    <t>LA ESPAÑOLITA</t>
  </si>
  <si>
    <t>02998</t>
  </si>
  <si>
    <t>1578</t>
  </si>
  <si>
    <t>RICARDO VARGAS MURILLO</t>
  </si>
  <si>
    <t>1519</t>
  </si>
  <si>
    <t>EL JOBO</t>
  </si>
  <si>
    <t>BERLIN</t>
  </si>
  <si>
    <t>01408</t>
  </si>
  <si>
    <t>01232</t>
  </si>
  <si>
    <t>01233</t>
  </si>
  <si>
    <t>1559</t>
  </si>
  <si>
    <t>EL PAVON</t>
  </si>
  <si>
    <t>01670</t>
  </si>
  <si>
    <t>01234</t>
  </si>
  <si>
    <t>1580</t>
  </si>
  <si>
    <t>LOS CORRALES</t>
  </si>
  <si>
    <t>03262</t>
  </si>
  <si>
    <t>01235</t>
  </si>
  <si>
    <t>1683</t>
  </si>
  <si>
    <t>02084</t>
  </si>
  <si>
    <t>01236</t>
  </si>
  <si>
    <t>02024</t>
  </si>
  <si>
    <t>01237</t>
  </si>
  <si>
    <t>01238</t>
  </si>
  <si>
    <t>1589</t>
  </si>
  <si>
    <t>MONTEALEGRE</t>
  </si>
  <si>
    <t>BETZABE REYES FLORES</t>
  </si>
  <si>
    <t>02083</t>
  </si>
  <si>
    <t>01239</t>
  </si>
  <si>
    <t>01240</t>
  </si>
  <si>
    <t>01241</t>
  </si>
  <si>
    <t>01244</t>
  </si>
  <si>
    <t>1678</t>
  </si>
  <si>
    <t>01535</t>
  </si>
  <si>
    <t>01675</t>
  </si>
  <si>
    <t>01245</t>
  </si>
  <si>
    <t>01673</t>
  </si>
  <si>
    <t>01246</t>
  </si>
  <si>
    <t>SANTA LUCIA</t>
  </si>
  <si>
    <t>01247</t>
  </si>
  <si>
    <t>1502</t>
  </si>
  <si>
    <t>EL COBANO</t>
  </si>
  <si>
    <t>DANILO PEREZ FAJARDO</t>
  </si>
  <si>
    <t>03102</t>
  </si>
  <si>
    <t>01248</t>
  </si>
  <si>
    <t>01249</t>
  </si>
  <si>
    <t>01250</t>
  </si>
  <si>
    <t>01251</t>
  </si>
  <si>
    <t>01254</t>
  </si>
  <si>
    <t>CHIMURRIA</t>
  </si>
  <si>
    <t>1550</t>
  </si>
  <si>
    <t>01671</t>
  </si>
  <si>
    <t>3801</t>
  </si>
  <si>
    <t>EL VALLE</t>
  </si>
  <si>
    <t>01829</t>
  </si>
  <si>
    <t>3802</t>
  </si>
  <si>
    <t>TUJANKIR # 1</t>
  </si>
  <si>
    <t>01831</t>
  </si>
  <si>
    <t>01262</t>
  </si>
  <si>
    <t>3841</t>
  </si>
  <si>
    <t>LA KATIRA</t>
  </si>
  <si>
    <t>MA D/L ANGELES ARIAS HERNANDEZ</t>
  </si>
  <si>
    <t>1543</t>
  </si>
  <si>
    <t>LA CABANGA</t>
  </si>
  <si>
    <t>01347</t>
  </si>
  <si>
    <t>01264</t>
  </si>
  <si>
    <t>1574</t>
  </si>
  <si>
    <t>RIO CELESTE</t>
  </si>
  <si>
    <t>02087</t>
  </si>
  <si>
    <t>02168</t>
  </si>
  <si>
    <t>01266</t>
  </si>
  <si>
    <t>1525</t>
  </si>
  <si>
    <t>EL SILENCIO</t>
  </si>
  <si>
    <t>02086</t>
  </si>
  <si>
    <t>01267</t>
  </si>
  <si>
    <t>3853</t>
  </si>
  <si>
    <t>GUAYABITO</t>
  </si>
  <si>
    <t>02866</t>
  </si>
  <si>
    <t>3915</t>
  </si>
  <si>
    <t>THIALES</t>
  </si>
  <si>
    <t>MARBELLI ALFARO ESQUIVEL</t>
  </si>
  <si>
    <t>02176</t>
  </si>
  <si>
    <t>01932</t>
  </si>
  <si>
    <t>01274</t>
  </si>
  <si>
    <t>3428</t>
  </si>
  <si>
    <t>03289</t>
  </si>
  <si>
    <t>01275</t>
  </si>
  <si>
    <t>01277</t>
  </si>
  <si>
    <t>02561</t>
  </si>
  <si>
    <t>3634</t>
  </si>
  <si>
    <t>FINCA FORMOSA</t>
  </si>
  <si>
    <t>01280</t>
  </si>
  <si>
    <t>1591</t>
  </si>
  <si>
    <t>PALENQUE MARGARITA</t>
  </si>
  <si>
    <t>ANA RUTH MIRANDA ROJAS</t>
  </si>
  <si>
    <t>01348</t>
  </si>
  <si>
    <t>02487</t>
  </si>
  <si>
    <t>01281</t>
  </si>
  <si>
    <t>1659</t>
  </si>
  <si>
    <t>01282</t>
  </si>
  <si>
    <t>03288</t>
  </si>
  <si>
    <t>3824</t>
  </si>
  <si>
    <t>LLANO BONITO #1</t>
  </si>
  <si>
    <t>01833</t>
  </si>
  <si>
    <t>01285</t>
  </si>
  <si>
    <t>3906</t>
  </si>
  <si>
    <t>02175</t>
  </si>
  <si>
    <t>1529</t>
  </si>
  <si>
    <t>ENTRE RIOS</t>
  </si>
  <si>
    <t>VENADO</t>
  </si>
  <si>
    <t>01561</t>
  </si>
  <si>
    <t>1667</t>
  </si>
  <si>
    <t>DOMINGO VARGAS AGUILAR</t>
  </si>
  <si>
    <t>PUERTO VIEJO</t>
  </si>
  <si>
    <t>3614</t>
  </si>
  <si>
    <t>01758</t>
  </si>
  <si>
    <t>02390</t>
  </si>
  <si>
    <t>1668</t>
  </si>
  <si>
    <t>PALENQUE TONJIBE</t>
  </si>
  <si>
    <t>02088</t>
  </si>
  <si>
    <t>01297</t>
  </si>
  <si>
    <t>01299</t>
  </si>
  <si>
    <t>01300</t>
  </si>
  <si>
    <t>1703</t>
  </si>
  <si>
    <t>TIMACAR</t>
  </si>
  <si>
    <t>02089</t>
  </si>
  <si>
    <t>SABALITO</t>
  </si>
  <si>
    <t>1623</t>
  </si>
  <si>
    <t>02999</t>
  </si>
  <si>
    <t>VIENTO FRESCO</t>
  </si>
  <si>
    <t>1586</t>
  </si>
  <si>
    <t>01560</t>
  </si>
  <si>
    <t>01312</t>
  </si>
  <si>
    <t>01313</t>
  </si>
  <si>
    <t>1798</t>
  </si>
  <si>
    <t>01314</t>
  </si>
  <si>
    <t>1802</t>
  </si>
  <si>
    <t>01315</t>
  </si>
  <si>
    <t>1870</t>
  </si>
  <si>
    <t>01537</t>
  </si>
  <si>
    <t>01316</t>
  </si>
  <si>
    <t>1877</t>
  </si>
  <si>
    <t>02645</t>
  </si>
  <si>
    <t>01317</t>
  </si>
  <si>
    <t>1888</t>
  </si>
  <si>
    <t>01791</t>
  </si>
  <si>
    <t>01318</t>
  </si>
  <si>
    <t>1881</t>
  </si>
  <si>
    <t>01319</t>
  </si>
  <si>
    <t>1882</t>
  </si>
  <si>
    <t>01320</t>
  </si>
  <si>
    <t>1757</t>
  </si>
  <si>
    <t>QUEBRADA SECA</t>
  </si>
  <si>
    <t>01538</t>
  </si>
  <si>
    <t>01321</t>
  </si>
  <si>
    <t>LA PASTORA</t>
  </si>
  <si>
    <t>01322</t>
  </si>
  <si>
    <t>01323</t>
  </si>
  <si>
    <t>01324</t>
  </si>
  <si>
    <t>01325</t>
  </si>
  <si>
    <t>01326</t>
  </si>
  <si>
    <t>1904</t>
  </si>
  <si>
    <t>SAN MARTIN DE SAN LORENZO</t>
  </si>
  <si>
    <t>03177</t>
  </si>
  <si>
    <t>01327</t>
  </si>
  <si>
    <t>01329</t>
  </si>
  <si>
    <t>01331</t>
  </si>
  <si>
    <t>01333</t>
  </si>
  <si>
    <t>1748</t>
  </si>
  <si>
    <t>01541</t>
  </si>
  <si>
    <t>01335</t>
  </si>
  <si>
    <t>1791</t>
  </si>
  <si>
    <t>02252</t>
  </si>
  <si>
    <t>1792</t>
  </si>
  <si>
    <t>PEDRO PEREZ ZELEDON</t>
  </si>
  <si>
    <t>01536</t>
  </si>
  <si>
    <t>1863</t>
  </si>
  <si>
    <t>LAS DAMITAS</t>
  </si>
  <si>
    <t>02101</t>
  </si>
  <si>
    <t>1821</t>
  </si>
  <si>
    <t>01794</t>
  </si>
  <si>
    <t>1830</t>
  </si>
  <si>
    <t>01340</t>
  </si>
  <si>
    <t>01341</t>
  </si>
  <si>
    <t>1862</t>
  </si>
  <si>
    <t>02512</t>
  </si>
  <si>
    <t>01342</t>
  </si>
  <si>
    <t>1795</t>
  </si>
  <si>
    <t>NORAINI BADILLA UREÑA</t>
  </si>
  <si>
    <t>02514</t>
  </si>
  <si>
    <t>01343</t>
  </si>
  <si>
    <t>1820</t>
  </si>
  <si>
    <t>PROVIDENCIA</t>
  </si>
  <si>
    <t>02513</t>
  </si>
  <si>
    <t>1907</t>
  </si>
  <si>
    <t>REPUBLICA DE BOLIVIA</t>
  </si>
  <si>
    <t>01345</t>
  </si>
  <si>
    <t>1789</t>
  </si>
  <si>
    <t>01540</t>
  </si>
  <si>
    <t>01346</t>
  </si>
  <si>
    <t>1812</t>
  </si>
  <si>
    <t>ALEJANDRO AGUILAR MACHADO</t>
  </si>
  <si>
    <t>LA CIMA</t>
  </si>
  <si>
    <t>01539</t>
  </si>
  <si>
    <t>1883</t>
  </si>
  <si>
    <t>02886</t>
  </si>
  <si>
    <t>1922</t>
  </si>
  <si>
    <t>LA LIDIA</t>
  </si>
  <si>
    <t>02316</t>
  </si>
  <si>
    <t>01349</t>
  </si>
  <si>
    <t>1766</t>
  </si>
  <si>
    <t>LUIS ARTURO CASTRO CASTRO</t>
  </si>
  <si>
    <t>01543</t>
  </si>
  <si>
    <t>02470</t>
  </si>
  <si>
    <t>01350</t>
  </si>
  <si>
    <t>1811</t>
  </si>
  <si>
    <t>01796</t>
  </si>
  <si>
    <t>1823</t>
  </si>
  <si>
    <t>01352</t>
  </si>
  <si>
    <t>1868</t>
  </si>
  <si>
    <t>01795</t>
  </si>
  <si>
    <t>EL HIGUERON</t>
  </si>
  <si>
    <t>1889</t>
  </si>
  <si>
    <t>1923</t>
  </si>
  <si>
    <t>1895</t>
  </si>
  <si>
    <t>CAMILO GAMBOA VARGAS</t>
  </si>
  <si>
    <t>1887</t>
  </si>
  <si>
    <t>MANUEL CASTRO BLANCO</t>
  </si>
  <si>
    <t>1785</t>
  </si>
  <si>
    <t>03158</t>
  </si>
  <si>
    <t>01363</t>
  </si>
  <si>
    <t>1813</t>
  </si>
  <si>
    <t>LA CUESTA</t>
  </si>
  <si>
    <t>02581</t>
  </si>
  <si>
    <t>01364</t>
  </si>
  <si>
    <t>1897</t>
  </si>
  <si>
    <t>SANTA ROSA ABAJO</t>
  </si>
  <si>
    <t>03137</t>
  </si>
  <si>
    <t>01366</t>
  </si>
  <si>
    <t>1875</t>
  </si>
  <si>
    <t>1724</t>
  </si>
  <si>
    <t>WINSTON CHURCHILL SPENCER</t>
  </si>
  <si>
    <t>1859</t>
  </si>
  <si>
    <t>RAFAEL HERNANDEZ MADRIZ</t>
  </si>
  <si>
    <t>01371</t>
  </si>
  <si>
    <t>1725</t>
  </si>
  <si>
    <t>NUESTRA SEÑORA DE FATIMA</t>
  </si>
  <si>
    <t>1828</t>
  </si>
  <si>
    <t>1869</t>
  </si>
  <si>
    <t>01374</t>
  </si>
  <si>
    <t>1839</t>
  </si>
  <si>
    <t>TERESITA GUZMAN MONGE</t>
  </si>
  <si>
    <t>1790</t>
  </si>
  <si>
    <t>JULIAN VOLIO LLORENTE</t>
  </si>
  <si>
    <t>01380</t>
  </si>
  <si>
    <t>1751</t>
  </si>
  <si>
    <t>SIXTO CORDERO MARTINEZ</t>
  </si>
  <si>
    <t>QUEBRADILLA</t>
  </si>
  <si>
    <t>01381</t>
  </si>
  <si>
    <t>1827</t>
  </si>
  <si>
    <t>SAN IGNACIO DE LOYOLA</t>
  </si>
  <si>
    <t>01382</t>
  </si>
  <si>
    <t>1771</t>
  </si>
  <si>
    <t>01383</t>
  </si>
  <si>
    <t>1835</t>
  </si>
  <si>
    <t>CARLOS MONGE ALFARO</t>
  </si>
  <si>
    <t>02019</t>
  </si>
  <si>
    <t>01384</t>
  </si>
  <si>
    <t>1778</t>
  </si>
  <si>
    <t>CORIS</t>
  </si>
  <si>
    <t>01385</t>
  </si>
  <si>
    <t>1858</t>
  </si>
  <si>
    <t>QUIRCOT</t>
  </si>
  <si>
    <t>1920</t>
  </si>
  <si>
    <t>MARIO FERNANDEZ ALFARO</t>
  </si>
  <si>
    <t>AGUA CALIENTE</t>
  </si>
  <si>
    <t>01387</t>
  </si>
  <si>
    <t>01388</t>
  </si>
  <si>
    <t>1758</t>
  </si>
  <si>
    <t>PROCESO SOLANO RAMIREZ</t>
  </si>
  <si>
    <t>01981</t>
  </si>
  <si>
    <t>01389</t>
  </si>
  <si>
    <t>01390</t>
  </si>
  <si>
    <t>1829</t>
  </si>
  <si>
    <t>FILADELFO SALAS CESPEDES</t>
  </si>
  <si>
    <t>01391</t>
  </si>
  <si>
    <t>1855</t>
  </si>
  <si>
    <t>1786</t>
  </si>
  <si>
    <t>1865</t>
  </si>
  <si>
    <t>ANTONIO CAMACHO ORTEGA</t>
  </si>
  <si>
    <t>1833</t>
  </si>
  <si>
    <t>RUDECINDO VARGAS QUIROS</t>
  </si>
  <si>
    <t>02520</t>
  </si>
  <si>
    <t>1779</t>
  </si>
  <si>
    <t>1929</t>
  </si>
  <si>
    <t>1777</t>
  </si>
  <si>
    <t>COPALCHI</t>
  </si>
  <si>
    <t>01401</t>
  </si>
  <si>
    <t>1931</t>
  </si>
  <si>
    <t>ARTURO VOLIO JIMENEZ</t>
  </si>
  <si>
    <t>1831</t>
  </si>
  <si>
    <t>FELIX MATA VALLE</t>
  </si>
  <si>
    <t>1749</t>
  </si>
  <si>
    <t>02147</t>
  </si>
  <si>
    <t>1765</t>
  </si>
  <si>
    <t>01889</t>
  </si>
  <si>
    <t>1768</t>
  </si>
  <si>
    <t>GUAYABAL</t>
  </si>
  <si>
    <t>1781</t>
  </si>
  <si>
    <t>SAN CRISTOBAL NORTE</t>
  </si>
  <si>
    <t>01459</t>
  </si>
  <si>
    <t>1784</t>
  </si>
  <si>
    <t>01461</t>
  </si>
  <si>
    <t>1814</t>
  </si>
  <si>
    <t>JUAN MANUEL MONGE CEDEÑO</t>
  </si>
  <si>
    <t>02148</t>
  </si>
  <si>
    <t>1842</t>
  </si>
  <si>
    <t>PALO VERDE</t>
  </si>
  <si>
    <t>02789</t>
  </si>
  <si>
    <t>1840</t>
  </si>
  <si>
    <t>JOSEFA CALDERON NARANJO</t>
  </si>
  <si>
    <t>ARTURO CARDENAS CARAVACA</t>
  </si>
  <si>
    <t>02341</t>
  </si>
  <si>
    <t>1893</t>
  </si>
  <si>
    <t>01415</t>
  </si>
  <si>
    <t>1908</t>
  </si>
  <si>
    <t>REPUBLICA DE BRASIL</t>
  </si>
  <si>
    <t>01416</t>
  </si>
  <si>
    <t>1916</t>
  </si>
  <si>
    <t>VARA DEL ROBLE</t>
  </si>
  <si>
    <t>02149</t>
  </si>
  <si>
    <t>1932</t>
  </si>
  <si>
    <t>JAPON</t>
  </si>
  <si>
    <t>EL HIGUITO</t>
  </si>
  <si>
    <t>01418</t>
  </si>
  <si>
    <t>01419</t>
  </si>
  <si>
    <t>1912</t>
  </si>
  <si>
    <t>JUAN RAMIREZ RAMIREZ</t>
  </si>
  <si>
    <t>01420</t>
  </si>
  <si>
    <t>ROXANA</t>
  </si>
  <si>
    <t>01421</t>
  </si>
  <si>
    <t>1793</t>
  </si>
  <si>
    <t>01462</t>
  </si>
  <si>
    <t>1816</t>
  </si>
  <si>
    <t>LA ESTRELLA</t>
  </si>
  <si>
    <t>1853</t>
  </si>
  <si>
    <t>MARIANO GUARDIA CARAZO</t>
  </si>
  <si>
    <t>1763</t>
  </si>
  <si>
    <t>LA ASUNCION</t>
  </si>
  <si>
    <t>1926</t>
  </si>
  <si>
    <t>MARCIA AGUILAR VALVERDE</t>
  </si>
  <si>
    <t>01426</t>
  </si>
  <si>
    <t>1876</t>
  </si>
  <si>
    <t>CARLOS LUIS VALVERDE VEGA</t>
  </si>
  <si>
    <t>01427</t>
  </si>
  <si>
    <t>1764</t>
  </si>
  <si>
    <t>ENCARNACION GAMBOA PIEDRA</t>
  </si>
  <si>
    <t>YORLENY JIMENEZ AGUILAR</t>
  </si>
  <si>
    <t>01429</t>
  </si>
  <si>
    <t>1808</t>
  </si>
  <si>
    <t>ALBERTO GONZALEZ SOTO</t>
  </si>
  <si>
    <t>SILVIA GARITA MORA</t>
  </si>
  <si>
    <t>01430</t>
  </si>
  <si>
    <t>1825</t>
  </si>
  <si>
    <t>LLANO GRANDE - PACAYAS</t>
  </si>
  <si>
    <t>LIGIA CARTIN REDONDO</t>
  </si>
  <si>
    <t>01521</t>
  </si>
  <si>
    <t>01431</t>
  </si>
  <si>
    <t>1848</t>
  </si>
  <si>
    <t>RAMON AGUILAR FERNANDEZ</t>
  </si>
  <si>
    <t>01747</t>
  </si>
  <si>
    <t>01432</t>
  </si>
  <si>
    <t>1851</t>
  </si>
  <si>
    <t>MANUEL AVILA CAMACHO</t>
  </si>
  <si>
    <t>01433</t>
  </si>
  <si>
    <t>1864</t>
  </si>
  <si>
    <t>MARJORIE BARQUERO GONZALEZ</t>
  </si>
  <si>
    <t>01544</t>
  </si>
  <si>
    <t>1873</t>
  </si>
  <si>
    <t>01861</t>
  </si>
  <si>
    <t>01435</t>
  </si>
  <si>
    <t>1879</t>
  </si>
  <si>
    <t>EMILIO ROBERT BROUCA</t>
  </si>
  <si>
    <t>01863</t>
  </si>
  <si>
    <t>01436</t>
  </si>
  <si>
    <t>1886</t>
  </si>
  <si>
    <t>01731</t>
  </si>
  <si>
    <t>01437</t>
  </si>
  <si>
    <t>1896</t>
  </si>
  <si>
    <t>JULIO SANCHO JIMENEZ</t>
  </si>
  <si>
    <t>1901</t>
  </si>
  <si>
    <t>01865</t>
  </si>
  <si>
    <t>1838</t>
  </si>
  <si>
    <t>1780</t>
  </si>
  <si>
    <t>1782</t>
  </si>
  <si>
    <t>1824</t>
  </si>
  <si>
    <t>1773</t>
  </si>
  <si>
    <t>1743</t>
  </si>
  <si>
    <t>PASTOR BARQUERO OBANDO</t>
  </si>
  <si>
    <t>1788</t>
  </si>
  <si>
    <t>01448</t>
  </si>
  <si>
    <t>1911</t>
  </si>
  <si>
    <t>MANUEL DE JESUS JIMENEZ</t>
  </si>
  <si>
    <t>1898</t>
  </si>
  <si>
    <t>1906</t>
  </si>
  <si>
    <t>SAN RAFAEL DE IRAZU</t>
  </si>
  <si>
    <t>IVONNE SANABRIA MATA</t>
  </si>
  <si>
    <t>02666</t>
  </si>
  <si>
    <t>3599</t>
  </si>
  <si>
    <t>AGUA FRÍA</t>
  </si>
  <si>
    <t>02892</t>
  </si>
  <si>
    <t>1826</t>
  </si>
  <si>
    <t>LOAIZA</t>
  </si>
  <si>
    <t>01542</t>
  </si>
  <si>
    <t>1860</t>
  </si>
  <si>
    <t>01498</t>
  </si>
  <si>
    <t>1739</t>
  </si>
  <si>
    <t>RIO REGADO</t>
  </si>
  <si>
    <t>LUIS QUESADA MENDEZ</t>
  </si>
  <si>
    <t>01494</t>
  </si>
  <si>
    <t>1806</t>
  </si>
  <si>
    <t>JOSE MARIA LORIA VEGA</t>
  </si>
  <si>
    <t>01545</t>
  </si>
  <si>
    <t>1818</t>
  </si>
  <si>
    <t>01496</t>
  </si>
  <si>
    <t>1729</t>
  </si>
  <si>
    <t>01469</t>
  </si>
  <si>
    <t>01460</t>
  </si>
  <si>
    <t>1800</t>
  </si>
  <si>
    <t>OTTO MORA PEREZ</t>
  </si>
  <si>
    <t>01495</t>
  </si>
  <si>
    <t>1872</t>
  </si>
  <si>
    <t>RAUL GRANADOS GONZALEZ</t>
  </si>
  <si>
    <t>ROXANA ALVARADO GOMEZ</t>
  </si>
  <si>
    <t>01872</t>
  </si>
  <si>
    <t>1914</t>
  </si>
  <si>
    <t>CLEMENTE AVENDAÑO SAENZ</t>
  </si>
  <si>
    <t>01546</t>
  </si>
  <si>
    <t>1915</t>
  </si>
  <si>
    <t>URASCA</t>
  </si>
  <si>
    <t>1930</t>
  </si>
  <si>
    <t>WILLIAM BRENES FONSECA</t>
  </si>
  <si>
    <t>1755</t>
  </si>
  <si>
    <t>VICENTE LACHNER SANDOVAL</t>
  </si>
  <si>
    <t>1759</t>
  </si>
  <si>
    <t>FLORENCIO DEL CASTILLO</t>
  </si>
  <si>
    <t>01467</t>
  </si>
  <si>
    <t>1845</t>
  </si>
  <si>
    <t>JOSE LIENDO Y GOICOECHEA</t>
  </si>
  <si>
    <t>01468</t>
  </si>
  <si>
    <t>1797</t>
  </si>
  <si>
    <t>ALVARO ESQUIVEL BONILLA</t>
  </si>
  <si>
    <t>OROSI</t>
  </si>
  <si>
    <t>1846</t>
  </si>
  <si>
    <t>1899</t>
  </si>
  <si>
    <t>MIGUEL PICADO BARQUERO</t>
  </si>
  <si>
    <t>CARLOS BRENES SERRANO</t>
  </si>
  <si>
    <t>1770</t>
  </si>
  <si>
    <t>LUIS CRUZ MEZA</t>
  </si>
  <si>
    <t>1836</t>
  </si>
  <si>
    <t>1843</t>
  </si>
  <si>
    <t>PALOMO</t>
  </si>
  <si>
    <t>1752</t>
  </si>
  <si>
    <t>RESCATE DE UJARRAS</t>
  </si>
  <si>
    <t>SILVIA ASTUA QUESADA</t>
  </si>
  <si>
    <t>1730</t>
  </si>
  <si>
    <t>ALTO DE ARAYA</t>
  </si>
  <si>
    <t>FERNANDO CORDERO SANDOVAL</t>
  </si>
  <si>
    <t>01885</t>
  </si>
  <si>
    <t>1822</t>
  </si>
  <si>
    <t>MARIO PACHECO SAENZ</t>
  </si>
  <si>
    <t>02343</t>
  </si>
  <si>
    <t>01547</t>
  </si>
  <si>
    <t>01478</t>
  </si>
  <si>
    <t>1854</t>
  </si>
  <si>
    <t>PURISIL</t>
  </si>
  <si>
    <t>01497</t>
  </si>
  <si>
    <t>1726</t>
  </si>
  <si>
    <t>CALLE MESEN</t>
  </si>
  <si>
    <t>SHIRLEY MELENDEZ LOBO</t>
  </si>
  <si>
    <t>01641</t>
  </si>
  <si>
    <t>1894</t>
  </si>
  <si>
    <t>BARRIO EL CARMEN</t>
  </si>
  <si>
    <t>01646</t>
  </si>
  <si>
    <t>1900</t>
  </si>
  <si>
    <t>SANTIAGO DEL MONTE</t>
  </si>
  <si>
    <t>XINIA GUZMAN CONEJO</t>
  </si>
  <si>
    <t>01518</t>
  </si>
  <si>
    <t>1921</t>
  </si>
  <si>
    <t>QUEBRADA DEL FIERRO</t>
  </si>
  <si>
    <t>1767</t>
  </si>
  <si>
    <t>01485</t>
  </si>
  <si>
    <t>1880</t>
  </si>
  <si>
    <t>1891</t>
  </si>
  <si>
    <t>ABRAHAM VARGAS CHAVES</t>
  </si>
  <si>
    <t>1783</t>
  </si>
  <si>
    <t>YERBABUENA</t>
  </si>
  <si>
    <t>1866</t>
  </si>
  <si>
    <t>RICARDO ANDRE STRAUSS</t>
  </si>
  <si>
    <t>01644</t>
  </si>
  <si>
    <t>1890</t>
  </si>
  <si>
    <t>NIDIA GUZMAN CONEJO</t>
  </si>
  <si>
    <t>01642</t>
  </si>
  <si>
    <t>1787</t>
  </si>
  <si>
    <t>MOISES COTO FERNANDEZ</t>
  </si>
  <si>
    <t>1871</t>
  </si>
  <si>
    <t>1776</t>
  </si>
  <si>
    <t>FERNANDO TERAN VALLS</t>
  </si>
  <si>
    <t>TRES RIOS</t>
  </si>
  <si>
    <t>1981</t>
  </si>
  <si>
    <t>TURRIALBA</t>
  </si>
  <si>
    <t>1982</t>
  </si>
  <si>
    <t>EL HUMO</t>
  </si>
  <si>
    <t>01890</t>
  </si>
  <si>
    <t>1985</t>
  </si>
  <si>
    <t>EL SITIO</t>
  </si>
  <si>
    <t>01551</t>
  </si>
  <si>
    <t>3613</t>
  </si>
  <si>
    <t>LONDRES</t>
  </si>
  <si>
    <t>02529</t>
  </si>
  <si>
    <t>2012</t>
  </si>
  <si>
    <t>JONY GAMBOA SANABRIA</t>
  </si>
  <si>
    <t>2050</t>
  </si>
  <si>
    <t>EDUARDO PERALTA JIMENEZ</t>
  </si>
  <si>
    <t>2023</t>
  </si>
  <si>
    <t>ORIENTE</t>
  </si>
  <si>
    <t>02754</t>
  </si>
  <si>
    <t>2053</t>
  </si>
  <si>
    <t>LA VICTORIA</t>
  </si>
  <si>
    <t>1998</t>
  </si>
  <si>
    <t>CECILIO LINDO MORALES</t>
  </si>
  <si>
    <t>2030</t>
  </si>
  <si>
    <t>2034</t>
  </si>
  <si>
    <t>03173</t>
  </si>
  <si>
    <t>1953</t>
  </si>
  <si>
    <t>02426</t>
  </si>
  <si>
    <t>01509</t>
  </si>
  <si>
    <t>2001</t>
  </si>
  <si>
    <t>MARIA DELIA FALLAS MATA</t>
  </si>
  <si>
    <t>01953</t>
  </si>
  <si>
    <t>2018</t>
  </si>
  <si>
    <t>MANUEL JIMENEZ DE LA GUARDIA</t>
  </si>
  <si>
    <t>1973</t>
  </si>
  <si>
    <t>DOMINICA</t>
  </si>
  <si>
    <t>1942</t>
  </si>
  <si>
    <t>AZUL</t>
  </si>
  <si>
    <t>VICTOR ROMERO JIMENEZ</t>
  </si>
  <si>
    <t>1961</t>
  </si>
  <si>
    <t>FRANCISCO BONILLA WEPOL</t>
  </si>
  <si>
    <t>EVELYN ZAMORA HERRERA</t>
  </si>
  <si>
    <t>02941</t>
  </si>
  <si>
    <t>1935</t>
  </si>
  <si>
    <t>02108</t>
  </si>
  <si>
    <t>1983</t>
  </si>
  <si>
    <t>01519</t>
  </si>
  <si>
    <t>LA ESMERALDA</t>
  </si>
  <si>
    <t>02119</t>
  </si>
  <si>
    <t>2003</t>
  </si>
  <si>
    <t>LA MARGOT</t>
  </si>
  <si>
    <t>2022</t>
  </si>
  <si>
    <t>NUESTRA SEÑORA DE SION</t>
  </si>
  <si>
    <t>2021</t>
  </si>
  <si>
    <t>JUANA DENNIS VIVES</t>
  </si>
  <si>
    <t>01891</t>
  </si>
  <si>
    <t>01526</t>
  </si>
  <si>
    <t>2040</t>
  </si>
  <si>
    <t>01755</t>
  </si>
  <si>
    <t>2014</t>
  </si>
  <si>
    <t>MARIANO CORTES CORTES</t>
  </si>
  <si>
    <t>1988</t>
  </si>
  <si>
    <t>2039</t>
  </si>
  <si>
    <t>RAFAEL FUENTES PIEDRA</t>
  </si>
  <si>
    <t>02667</t>
  </si>
  <si>
    <t>01531</t>
  </si>
  <si>
    <t>2009</t>
  </si>
  <si>
    <t>LAS AMERICAS</t>
  </si>
  <si>
    <t>01532</t>
  </si>
  <si>
    <t>LAS PAVAS</t>
  </si>
  <si>
    <t>1957</t>
  </si>
  <si>
    <t>CHITARIA</t>
  </si>
  <si>
    <t>LIDIA SANDOVAL MORA</t>
  </si>
  <si>
    <t>1972</t>
  </si>
  <si>
    <t>RAFAEL ARAYA SEGURA</t>
  </si>
  <si>
    <t>1984</t>
  </si>
  <si>
    <t>1987</t>
  </si>
  <si>
    <t>ESLABON</t>
  </si>
  <si>
    <t>MARIBEL GONZALEZ VARGAS</t>
  </si>
  <si>
    <t>1949</t>
  </si>
  <si>
    <t>CANADA</t>
  </si>
  <si>
    <t>2006</t>
  </si>
  <si>
    <t>RODOLFO HERZOG MULLER</t>
  </si>
  <si>
    <t>2010</t>
  </si>
  <si>
    <t>LAS COLONIAS</t>
  </si>
  <si>
    <t>01892</t>
  </si>
  <si>
    <t>PERALTA</t>
  </si>
  <si>
    <t>2024</t>
  </si>
  <si>
    <t>PACAYITAS</t>
  </si>
  <si>
    <t>2061</t>
  </si>
  <si>
    <t>01893</t>
  </si>
  <si>
    <t>1994</t>
  </si>
  <si>
    <t>JABILLOS</t>
  </si>
  <si>
    <t>2016</t>
  </si>
  <si>
    <t>FLORINDA SALMERON ACUÑA</t>
  </si>
  <si>
    <t>2029</t>
  </si>
  <si>
    <t>BLAS SOLANO PEREZ</t>
  </si>
  <si>
    <t>LORENA MORA PEREZ</t>
  </si>
  <si>
    <t>1937</t>
  </si>
  <si>
    <t>AQUIARES</t>
  </si>
  <si>
    <t>1943</t>
  </si>
  <si>
    <t>CARLOS LUIS CASTRO ARCE</t>
  </si>
  <si>
    <t>01552</t>
  </si>
  <si>
    <t>1959</t>
  </si>
  <si>
    <t>CIMARRON</t>
  </si>
  <si>
    <t>01553</t>
  </si>
  <si>
    <t>01554</t>
  </si>
  <si>
    <t>1971</t>
  </si>
  <si>
    <t>01570</t>
  </si>
  <si>
    <t>01555</t>
  </si>
  <si>
    <t>1975</t>
  </si>
  <si>
    <t>2027</t>
  </si>
  <si>
    <t>2036</t>
  </si>
  <si>
    <t>2047</t>
  </si>
  <si>
    <t>MANOLO A. BOGANTES BOLAÑOS</t>
  </si>
  <si>
    <t>2048</t>
  </si>
  <si>
    <t>SILVIA QUESADA BERNINI</t>
  </si>
  <si>
    <t>2042</t>
  </si>
  <si>
    <t>ALCIDES CAMPOS SOLANO</t>
  </si>
  <si>
    <t>02939</t>
  </si>
  <si>
    <t>01565</t>
  </si>
  <si>
    <t>1940</t>
  </si>
  <si>
    <t>GLADYS CASASOLA ALFARO</t>
  </si>
  <si>
    <t>01572</t>
  </si>
  <si>
    <t>2049</t>
  </si>
  <si>
    <t>EL TORITO</t>
  </si>
  <si>
    <t>1960</t>
  </si>
  <si>
    <t>COLONIA DE GUAYABO</t>
  </si>
  <si>
    <t>ALEXANDER ASTORGA SOLIS</t>
  </si>
  <si>
    <t>02109</t>
  </si>
  <si>
    <t>2052</t>
  </si>
  <si>
    <t>VERBENA SUR</t>
  </si>
  <si>
    <t>01569</t>
  </si>
  <si>
    <t>2031</t>
  </si>
  <si>
    <t>2062</t>
  </si>
  <si>
    <t>01919</t>
  </si>
  <si>
    <t>01573</t>
  </si>
  <si>
    <t>2004</t>
  </si>
  <si>
    <t>2044</t>
  </si>
  <si>
    <t>01575</t>
  </si>
  <si>
    <t>1939</t>
  </si>
  <si>
    <t>01577</t>
  </si>
  <si>
    <t>1990</t>
  </si>
  <si>
    <t>GRANO DE ORO</t>
  </si>
  <si>
    <t>02111</t>
  </si>
  <si>
    <t>01578</t>
  </si>
  <si>
    <t>1997</t>
  </si>
  <si>
    <t>JICOTEA</t>
  </si>
  <si>
    <t>TAYUTIC</t>
  </si>
  <si>
    <t>MARIANA NAJERA FUENTES</t>
  </si>
  <si>
    <t>01579</t>
  </si>
  <si>
    <t>2002</t>
  </si>
  <si>
    <t>01580</t>
  </si>
  <si>
    <t>01581</t>
  </si>
  <si>
    <t>2032</t>
  </si>
  <si>
    <t>1944</t>
  </si>
  <si>
    <t>JÄKUI</t>
  </si>
  <si>
    <t>03020</t>
  </si>
  <si>
    <t>01586</t>
  </si>
  <si>
    <t>01587</t>
  </si>
  <si>
    <t>1947</t>
  </si>
  <si>
    <t>SANTISIMA TRINIDAD</t>
  </si>
  <si>
    <t>JORGE MEJIA SEQUEIRA</t>
  </si>
  <si>
    <t>02474</t>
  </si>
  <si>
    <t>01662</t>
  </si>
  <si>
    <t>1958</t>
  </si>
  <si>
    <t>CIEN MANZANAS</t>
  </si>
  <si>
    <t>01592</t>
  </si>
  <si>
    <t>2038</t>
  </si>
  <si>
    <t>03111</t>
  </si>
  <si>
    <t>01593</t>
  </si>
  <si>
    <t>01664</t>
  </si>
  <si>
    <t>01594</t>
  </si>
  <si>
    <t>1945</t>
  </si>
  <si>
    <t>03122</t>
  </si>
  <si>
    <t>2051</t>
  </si>
  <si>
    <t>01596</t>
  </si>
  <si>
    <t>01597</t>
  </si>
  <si>
    <t>2081</t>
  </si>
  <si>
    <t>01598</t>
  </si>
  <si>
    <t>01599</t>
  </si>
  <si>
    <t>2156</t>
  </si>
  <si>
    <t>JOAQUÍN LIZANO GUTIÉRREZ</t>
  </si>
  <si>
    <t>02152</t>
  </si>
  <si>
    <t>01600</t>
  </si>
  <si>
    <t>2235</t>
  </si>
  <si>
    <t>01601</t>
  </si>
  <si>
    <t>2109</t>
  </si>
  <si>
    <t>BRAULIO MORALES CERVANTES</t>
  </si>
  <si>
    <t>01602</t>
  </si>
  <si>
    <t>01603</t>
  </si>
  <si>
    <t>2157</t>
  </si>
  <si>
    <t>LA PUEBLA</t>
  </si>
  <si>
    <t>01604</t>
  </si>
  <si>
    <t>2122</t>
  </si>
  <si>
    <t>01605</t>
  </si>
  <si>
    <t>2139</t>
  </si>
  <si>
    <t>LA GRAN SAMARIA</t>
  </si>
  <si>
    <t>01606</t>
  </si>
  <si>
    <t>2178</t>
  </si>
  <si>
    <t>I.M.A.S. DE ULLOA</t>
  </si>
  <si>
    <t>ULLOA</t>
  </si>
  <si>
    <t>2247</t>
  </si>
  <si>
    <t>BAJO DEL VIRILLA</t>
  </si>
  <si>
    <t>ENRIQUE CHAVES BENAVIDES</t>
  </si>
  <si>
    <t>02909</t>
  </si>
  <si>
    <t>02328</t>
  </si>
  <si>
    <t>2226</t>
  </si>
  <si>
    <t>VILLALOBOS</t>
  </si>
  <si>
    <t>LAGUNILLA</t>
  </si>
  <si>
    <t>2147</t>
  </si>
  <si>
    <t>2138</t>
  </si>
  <si>
    <t>ANA ELEIDA ARGUEDAS BEITA</t>
  </si>
  <si>
    <t>2174</t>
  </si>
  <si>
    <t>2248</t>
  </si>
  <si>
    <t>ROXANA LOBO CORDERO</t>
  </si>
  <si>
    <t>2129</t>
  </si>
  <si>
    <t>2135</t>
  </si>
  <si>
    <t>2197</t>
  </si>
  <si>
    <t>WILSON BARRANTES GONZÁLEZ</t>
  </si>
  <si>
    <t>2063</t>
  </si>
  <si>
    <t>SANTA BARBARA</t>
  </si>
  <si>
    <t>01620</t>
  </si>
  <si>
    <t>2087</t>
  </si>
  <si>
    <t>ALFREDO GONZÁLEZ FLORES</t>
  </si>
  <si>
    <t>2171</t>
  </si>
  <si>
    <t>LOS CARTAGOS</t>
  </si>
  <si>
    <t>01805</t>
  </si>
  <si>
    <t>2172</t>
  </si>
  <si>
    <t>ANICETO ESQUIVEL SÁENZ</t>
  </si>
  <si>
    <t>1498</t>
  </si>
  <si>
    <t>VILLA MARIA</t>
  </si>
  <si>
    <t>CLARIBEL GAMBOA ARAYA</t>
  </si>
  <si>
    <t>2229</t>
  </si>
  <si>
    <t>RODOLFO PETERS SCHEIDER</t>
  </si>
  <si>
    <t>01678</t>
  </si>
  <si>
    <t>2164</t>
  </si>
  <si>
    <t>LLORENTE DE FLORES</t>
  </si>
  <si>
    <t>2103</t>
  </si>
  <si>
    <t>ALFREDO VOLIO JIMÉNEZ</t>
  </si>
  <si>
    <t>2192</t>
  </si>
  <si>
    <t>2098</t>
  </si>
  <si>
    <t>RAMÓN BARRANTES HERRERA</t>
  </si>
  <si>
    <t>2155</t>
  </si>
  <si>
    <t>2159</t>
  </si>
  <si>
    <t>FIDEL CHAVES MURILLO</t>
  </si>
  <si>
    <t>BELEN</t>
  </si>
  <si>
    <t>2084</t>
  </si>
  <si>
    <t>ASUNCION</t>
  </si>
  <si>
    <t>2152</t>
  </si>
  <si>
    <t>2223</t>
  </si>
  <si>
    <t>ELISA SOTO JIMÉNEZ</t>
  </si>
  <si>
    <t>1605</t>
  </si>
  <si>
    <t>LUIS FERNANDO MORA ZELEDON</t>
  </si>
  <si>
    <t>02996</t>
  </si>
  <si>
    <t>02567</t>
  </si>
  <si>
    <t>2214</t>
  </si>
  <si>
    <t>2131</t>
  </si>
  <si>
    <t>2068</t>
  </si>
  <si>
    <t>2146</t>
  </si>
  <si>
    <t>ALBERTO PANIAGUA CHAVARRÍA</t>
  </si>
  <si>
    <t>2112</t>
  </si>
  <si>
    <t>ENRIQUE STRACHAN</t>
  </si>
  <si>
    <t>2176</t>
  </si>
  <si>
    <t>2182</t>
  </si>
  <si>
    <t>PORROSATÍ</t>
  </si>
  <si>
    <t>FLORIBEL TORRES ALFARO</t>
  </si>
  <si>
    <t>02750</t>
  </si>
  <si>
    <t>2202</t>
  </si>
  <si>
    <t>XINIA VARGAS JIMÉNEZ</t>
  </si>
  <si>
    <t>01647</t>
  </si>
  <si>
    <t>2217</t>
  </si>
  <si>
    <t>GINNETH HERNANDEZ DIAZ</t>
  </si>
  <si>
    <t>01648</t>
  </si>
  <si>
    <t>2208</t>
  </si>
  <si>
    <t>01649</t>
  </si>
  <si>
    <t>2067</t>
  </si>
  <si>
    <t>01650</t>
  </si>
  <si>
    <t>01651</t>
  </si>
  <si>
    <t>2169</t>
  </si>
  <si>
    <t>2224</t>
  </si>
  <si>
    <t>01655</t>
  </si>
  <si>
    <t>2175</t>
  </si>
  <si>
    <t>EL MONTECITO</t>
  </si>
  <si>
    <t>2162</t>
  </si>
  <si>
    <t>GUISELLE CALDERON VIQUEZ</t>
  </si>
  <si>
    <t>01657</t>
  </si>
  <si>
    <t>2249</t>
  </si>
  <si>
    <t>MIGUEL AGUILAR BONILLA</t>
  </si>
  <si>
    <t>01658</t>
  </si>
  <si>
    <t>2187</t>
  </si>
  <si>
    <t>PUENTE SALAS</t>
  </si>
  <si>
    <t>01659</t>
  </si>
  <si>
    <t>2096</t>
  </si>
  <si>
    <t>MANUEL CAMACHO HERNÁNDEZ</t>
  </si>
  <si>
    <t>01660</t>
  </si>
  <si>
    <t>2205</t>
  </si>
  <si>
    <t>01814</t>
  </si>
  <si>
    <t>01661</t>
  </si>
  <si>
    <t>2130</t>
  </si>
  <si>
    <t>2110</t>
  </si>
  <si>
    <t>EL PALENQUE</t>
  </si>
  <si>
    <t>2094</t>
  </si>
  <si>
    <t>01665</t>
  </si>
  <si>
    <t>2105</t>
  </si>
  <si>
    <t>BARRIO EL SOCORRO</t>
  </si>
  <si>
    <t>2117</t>
  </si>
  <si>
    <t>CASTILLA</t>
  </si>
  <si>
    <t>FRANCINE CESPEDES RODRIGUEZ</t>
  </si>
  <si>
    <t>2128</t>
  </si>
  <si>
    <t>3692</t>
  </si>
  <si>
    <t>02379</t>
  </si>
  <si>
    <t>02528</t>
  </si>
  <si>
    <t>01669</t>
  </si>
  <si>
    <t>2173</t>
  </si>
  <si>
    <t>02401</t>
  </si>
  <si>
    <t>2219</t>
  </si>
  <si>
    <t>2203</t>
  </si>
  <si>
    <t>01674</t>
  </si>
  <si>
    <t>2206</t>
  </si>
  <si>
    <t>2100</t>
  </si>
  <si>
    <t>LA COOPERATIVA</t>
  </si>
  <si>
    <t>2133</t>
  </si>
  <si>
    <t>2204</t>
  </si>
  <si>
    <t>SAN LUIS GONZAGA</t>
  </si>
  <si>
    <t>2207</t>
  </si>
  <si>
    <t>01680</t>
  </si>
  <si>
    <t>0338</t>
  </si>
  <si>
    <t>2144</t>
  </si>
  <si>
    <t>01682</t>
  </si>
  <si>
    <t>2190</t>
  </si>
  <si>
    <t>01683</t>
  </si>
  <si>
    <t>2218</t>
  </si>
  <si>
    <t>ARGENTINA RODRIGUEZ JIMENEZ</t>
  </si>
  <si>
    <t>01684</t>
  </si>
  <si>
    <t>2220</t>
  </si>
  <si>
    <t>4981</t>
  </si>
  <si>
    <t>PATRICIA SOLANO SALAZAR</t>
  </si>
  <si>
    <t>2093</t>
  </si>
  <si>
    <t>2113</t>
  </si>
  <si>
    <t>ESTERO GRANDE</t>
  </si>
  <si>
    <t>02334</t>
  </si>
  <si>
    <t>2151</t>
  </si>
  <si>
    <t>KAY RICA</t>
  </si>
  <si>
    <t>BELISA SOTO ALFARO</t>
  </si>
  <si>
    <t>01691</t>
  </si>
  <si>
    <t>2181</t>
  </si>
  <si>
    <t>LAS PALMITAS</t>
  </si>
  <si>
    <t>2186</t>
  </si>
  <si>
    <t>01830</t>
  </si>
  <si>
    <t>01991</t>
  </si>
  <si>
    <t>01694</t>
  </si>
  <si>
    <t>2213</t>
  </si>
  <si>
    <t>01695</t>
  </si>
  <si>
    <t>2246</t>
  </si>
  <si>
    <t>01752</t>
  </si>
  <si>
    <t>01696</t>
  </si>
  <si>
    <t>2183</t>
  </si>
  <si>
    <t>01698</t>
  </si>
  <si>
    <t>2137</t>
  </si>
  <si>
    <t>I.D.A. LA GATA</t>
  </si>
  <si>
    <t>03037</t>
  </si>
  <si>
    <t>01699</t>
  </si>
  <si>
    <t>2234</t>
  </si>
  <si>
    <t>01701</t>
  </si>
  <si>
    <t>2148</t>
  </si>
  <si>
    <t>SANDRA VILLEGAS VILLEGAS</t>
  </si>
  <si>
    <t>02676</t>
  </si>
  <si>
    <t>01703</t>
  </si>
  <si>
    <t>1750</t>
  </si>
  <si>
    <t>CASAMATA</t>
  </si>
  <si>
    <t>2225</t>
  </si>
  <si>
    <t>01873</t>
  </si>
  <si>
    <t>2163</t>
  </si>
  <si>
    <t>02157</t>
  </si>
  <si>
    <t>2115</t>
  </si>
  <si>
    <t>I.D.A. LINDO SOL</t>
  </si>
  <si>
    <t>LAS MARIAS</t>
  </si>
  <si>
    <t>03073</t>
  </si>
  <si>
    <t>01709</t>
  </si>
  <si>
    <t>01710</t>
  </si>
  <si>
    <t>2227</t>
  </si>
  <si>
    <t>CLAUDIO LARA CAMPOS</t>
  </si>
  <si>
    <t>01713</t>
  </si>
  <si>
    <t>01714</t>
  </si>
  <si>
    <t>2193</t>
  </si>
  <si>
    <t>SAN RAFAEL DE VARA BLANCA</t>
  </si>
  <si>
    <t>02158</t>
  </si>
  <si>
    <t>1753</t>
  </si>
  <si>
    <t>MARICEL CORDERO FERNANDEZ</t>
  </si>
  <si>
    <t>2118</t>
  </si>
  <si>
    <t>02646</t>
  </si>
  <si>
    <t>2180</t>
  </si>
  <si>
    <t>2064</t>
  </si>
  <si>
    <t>TICARI</t>
  </si>
  <si>
    <t>01725</t>
  </si>
  <si>
    <t>2123</t>
  </si>
  <si>
    <t>01726</t>
  </si>
  <si>
    <t>01727</t>
  </si>
  <si>
    <t>2134</t>
  </si>
  <si>
    <t>2082</t>
  </si>
  <si>
    <t>COLONIA NAZARETH</t>
  </si>
  <si>
    <t>03038</t>
  </si>
  <si>
    <t>2158</t>
  </si>
  <si>
    <t>FINCA DOS</t>
  </si>
  <si>
    <t>2099</t>
  </si>
  <si>
    <t>01732</t>
  </si>
  <si>
    <t>FINCA AGUA</t>
  </si>
  <si>
    <t>2119</t>
  </si>
  <si>
    <t>03078</t>
  </si>
  <si>
    <t>2238</t>
  </si>
  <si>
    <t>FINCA OCHO</t>
  </si>
  <si>
    <t>ROCIO PICADO AZOFEIFA</t>
  </si>
  <si>
    <t>2120</t>
  </si>
  <si>
    <t>FLAMINIA</t>
  </si>
  <si>
    <t>2240</t>
  </si>
  <si>
    <t>2143</t>
  </si>
  <si>
    <t>SAN BERNARDINO</t>
  </si>
  <si>
    <t>ODILLIE ROJAS LOPEZ</t>
  </si>
  <si>
    <t>02505</t>
  </si>
  <si>
    <t>01993</t>
  </si>
  <si>
    <t>2111</t>
  </si>
  <si>
    <t>2126</t>
  </si>
  <si>
    <t>COLONIA VILLALOBOS</t>
  </si>
  <si>
    <t>01741</t>
  </si>
  <si>
    <t>2161</t>
  </si>
  <si>
    <t>I.D.A. HUETAR</t>
  </si>
  <si>
    <t>2160</t>
  </si>
  <si>
    <t>01878</t>
  </si>
  <si>
    <t>2233</t>
  </si>
  <si>
    <t>02674</t>
  </si>
  <si>
    <t>01992</t>
  </si>
  <si>
    <t>2239</t>
  </si>
  <si>
    <t>FINCA DIEZ</t>
  </si>
  <si>
    <t>GREIVIN ALVAREZ JIMENEZ</t>
  </si>
  <si>
    <t>2236</t>
  </si>
  <si>
    <t>FINCA SEIS</t>
  </si>
  <si>
    <t>2142</t>
  </si>
  <si>
    <t>I.D.A. EL PALMAR</t>
  </si>
  <si>
    <t>03140</t>
  </si>
  <si>
    <t>2232</t>
  </si>
  <si>
    <t>FINCA UNO</t>
  </si>
  <si>
    <t>2245</t>
  </si>
  <si>
    <t>FINCA ONCE</t>
  </si>
  <si>
    <t>2237</t>
  </si>
  <si>
    <t>FINCA CUATRO</t>
  </si>
  <si>
    <t>2242</t>
  </si>
  <si>
    <t>FINCA TRES</t>
  </si>
  <si>
    <t>SONIA TREJOS MORALES</t>
  </si>
  <si>
    <t>2243</t>
  </si>
  <si>
    <t>FINCA CINCO</t>
  </si>
  <si>
    <t>GIOCONDA ULATE ESPINOZA</t>
  </si>
  <si>
    <t>3794</t>
  </si>
  <si>
    <t>PORFIRIO RUIZ NAVARRO</t>
  </si>
  <si>
    <t>EMEL GUTIERREZ CONTRERAS</t>
  </si>
  <si>
    <t>01753</t>
  </si>
  <si>
    <t>3826</t>
  </si>
  <si>
    <t>COLONIA BLANCA</t>
  </si>
  <si>
    <t>01934</t>
  </si>
  <si>
    <t>3836</t>
  </si>
  <si>
    <t>COLONIA LA LIBERTAD</t>
  </si>
  <si>
    <t>02166</t>
  </si>
  <si>
    <t>01836</t>
  </si>
  <si>
    <t>01756</t>
  </si>
  <si>
    <t>01839</t>
  </si>
  <si>
    <t>3847</t>
  </si>
  <si>
    <t>01837</t>
  </si>
  <si>
    <t>01759</t>
  </si>
  <si>
    <t>3846</t>
  </si>
  <si>
    <t>01760</t>
  </si>
  <si>
    <t>3874</t>
  </si>
  <si>
    <t>LOS CARTAGOS SUR</t>
  </si>
  <si>
    <t>ALDO CHAVARRIA VILLARREAL</t>
  </si>
  <si>
    <t>02170</t>
  </si>
  <si>
    <t>01761</t>
  </si>
  <si>
    <t>3905</t>
  </si>
  <si>
    <t>01763</t>
  </si>
  <si>
    <t>3867</t>
  </si>
  <si>
    <t>02169</t>
  </si>
  <si>
    <t>3893</t>
  </si>
  <si>
    <t>RIO NEGRO</t>
  </si>
  <si>
    <t>01935</t>
  </si>
  <si>
    <t>02090</t>
  </si>
  <si>
    <t>3840</t>
  </si>
  <si>
    <t>CUATRO BOCAS</t>
  </si>
  <si>
    <t>3863</t>
  </si>
  <si>
    <t>LAS ARMENIAS</t>
  </si>
  <si>
    <t>02317</t>
  </si>
  <si>
    <t>01936</t>
  </si>
  <si>
    <t>2256</t>
  </si>
  <si>
    <t>02437</t>
  </si>
  <si>
    <t>2275</t>
  </si>
  <si>
    <t>COLONIA BOLAÑOS</t>
  </si>
  <si>
    <t>ROSA IRIS MATARRITA DIAZ</t>
  </si>
  <si>
    <t>01772</t>
  </si>
  <si>
    <t>2277</t>
  </si>
  <si>
    <t>01856</t>
  </si>
  <si>
    <t>3818</t>
  </si>
  <si>
    <t>BRASILIA</t>
  </si>
  <si>
    <t>DOS RIOS</t>
  </si>
  <si>
    <t>01774</t>
  </si>
  <si>
    <t>3831</t>
  </si>
  <si>
    <t>I.D.A. SAN LUIS</t>
  </si>
  <si>
    <t>3813</t>
  </si>
  <si>
    <t>BIRMANIA</t>
  </si>
  <si>
    <t>2264</t>
  </si>
  <si>
    <t>GIL TABLADA COREA</t>
  </si>
  <si>
    <t>ALVARO ANTONIO GUILLEN BRICEÑO</t>
  </si>
  <si>
    <t>02023</t>
  </si>
  <si>
    <t>2281</t>
  </si>
  <si>
    <t>02022</t>
  </si>
  <si>
    <t>3843</t>
  </si>
  <si>
    <t>2286</t>
  </si>
  <si>
    <t>2297</t>
  </si>
  <si>
    <t>01857</t>
  </si>
  <si>
    <t>02483</t>
  </si>
  <si>
    <t>01783</t>
  </si>
  <si>
    <t>2298</t>
  </si>
  <si>
    <t>2293</t>
  </si>
  <si>
    <t>SALVADOR VILLAR MUÑOZ</t>
  </si>
  <si>
    <t>01788</t>
  </si>
  <si>
    <t>3879</t>
  </si>
  <si>
    <t>LOS LAURELES</t>
  </si>
  <si>
    <t>DOUGLAS BALTODANO NAVAS</t>
  </si>
  <si>
    <t>01852</t>
  </si>
  <si>
    <t>3796</t>
  </si>
  <si>
    <t>LOS PALMARES</t>
  </si>
  <si>
    <t>JUVENAL CHAVEZ BRICEÑO</t>
  </si>
  <si>
    <t>02864</t>
  </si>
  <si>
    <t>01790</t>
  </si>
  <si>
    <t>2315</t>
  </si>
  <si>
    <t>SAN DIMAS</t>
  </si>
  <si>
    <t>2254</t>
  </si>
  <si>
    <t>MAQUENCAL</t>
  </si>
  <si>
    <t>02861</t>
  </si>
  <si>
    <t>2327</t>
  </si>
  <si>
    <t>SONZAPOTE</t>
  </si>
  <si>
    <t>2278</t>
  </si>
  <si>
    <t>CUAJINIQUIL</t>
  </si>
  <si>
    <t>01797</t>
  </si>
  <si>
    <t>3814</t>
  </si>
  <si>
    <t>I.D.A. EL GAVILAN</t>
  </si>
  <si>
    <t>01798</t>
  </si>
  <si>
    <t>2300</t>
  </si>
  <si>
    <t>02021</t>
  </si>
  <si>
    <t>01799</t>
  </si>
  <si>
    <t>3815</t>
  </si>
  <si>
    <t>JOSE MANUEL HERNANDEZ CORTES</t>
  </si>
  <si>
    <t>03028</t>
  </si>
  <si>
    <t>01844</t>
  </si>
  <si>
    <t>3883</t>
  </si>
  <si>
    <t>MARIA CRISTINA PEÑA VIALES</t>
  </si>
  <si>
    <t>02726</t>
  </si>
  <si>
    <t>3927</t>
  </si>
  <si>
    <t>LA AMERICA</t>
  </si>
  <si>
    <t>XINIA CORTES PARRALES</t>
  </si>
  <si>
    <t>01854</t>
  </si>
  <si>
    <t>01803</t>
  </si>
  <si>
    <t>2321</t>
  </si>
  <si>
    <t>01804</t>
  </si>
  <si>
    <t>2304</t>
  </si>
  <si>
    <t>LOS INOCENTES</t>
  </si>
  <si>
    <t>ROSIBEL LOPEZ BLANDON</t>
  </si>
  <si>
    <t>02933</t>
  </si>
  <si>
    <t>3931</t>
  </si>
  <si>
    <t>PIEDRAS AZULES</t>
  </si>
  <si>
    <t>02393</t>
  </si>
  <si>
    <t>02485</t>
  </si>
  <si>
    <t>3926</t>
  </si>
  <si>
    <t>MAGDA CENTENO PALMA</t>
  </si>
  <si>
    <t>01853</t>
  </si>
  <si>
    <t>01813</t>
  </si>
  <si>
    <t>2323</t>
  </si>
  <si>
    <t>JESÚS DE NAZARETH</t>
  </si>
  <si>
    <t>2328</t>
  </si>
  <si>
    <t>01815</t>
  </si>
  <si>
    <t>2262</t>
  </si>
  <si>
    <t>03084</t>
  </si>
  <si>
    <t>01816</t>
  </si>
  <si>
    <t>2308</t>
  </si>
  <si>
    <t>MORACIA</t>
  </si>
  <si>
    <t>MARIO BRENES VILLALOBOS</t>
  </si>
  <si>
    <t>2274</t>
  </si>
  <si>
    <t>01818</t>
  </si>
  <si>
    <t>4989</t>
  </si>
  <si>
    <t>JULIA ACUÑA DE SOMARRIBAS</t>
  </si>
  <si>
    <t>EL SALTO</t>
  </si>
  <si>
    <t>01821</t>
  </si>
  <si>
    <t>2329</t>
  </si>
  <si>
    <t>BARRIO LA CRUZ</t>
  </si>
  <si>
    <t>CARLOS MONTOYA HUERTAS</t>
  </si>
  <si>
    <t>2299</t>
  </si>
  <si>
    <t>2282</t>
  </si>
  <si>
    <t>GUARDIA</t>
  </si>
  <si>
    <t>CURUBANDE</t>
  </si>
  <si>
    <t>2259</t>
  </si>
  <si>
    <t>BARRIO GUADALUPE</t>
  </si>
  <si>
    <t>01828</t>
  </si>
  <si>
    <t>2301</t>
  </si>
  <si>
    <t>LAS LILAS</t>
  </si>
  <si>
    <t>CAÑAS DULCES</t>
  </si>
  <si>
    <t>ALBA ROSA SOTO CERDAS</t>
  </si>
  <si>
    <t>02332</t>
  </si>
  <si>
    <t>2280</t>
  </si>
  <si>
    <t>02935</t>
  </si>
  <si>
    <t>2288</t>
  </si>
  <si>
    <t>MARCELINO GARCÍA FLAMENCO</t>
  </si>
  <si>
    <t>2263</t>
  </si>
  <si>
    <t>MARIANELA MONTOYA HUERTAS</t>
  </si>
  <si>
    <t>01859</t>
  </si>
  <si>
    <t>01834</t>
  </si>
  <si>
    <t>2292</t>
  </si>
  <si>
    <t>IRIGARAY</t>
  </si>
  <si>
    <t>01835</t>
  </si>
  <si>
    <t>2265</t>
  </si>
  <si>
    <t>2324</t>
  </si>
  <si>
    <t>EL TRIUNFO</t>
  </si>
  <si>
    <t>02677</t>
  </si>
  <si>
    <t>2330</t>
  </si>
  <si>
    <t>PELON DE LA BAJURA</t>
  </si>
  <si>
    <t>02350</t>
  </si>
  <si>
    <t>2251</t>
  </si>
  <si>
    <t>02017</t>
  </si>
  <si>
    <t>2291</t>
  </si>
  <si>
    <t>EL GUAYABO</t>
  </si>
  <si>
    <t>2296</t>
  </si>
  <si>
    <t>YADIRA MIRANDA CARRANZA</t>
  </si>
  <si>
    <t>01841</t>
  </si>
  <si>
    <t>2089</t>
  </si>
  <si>
    <t>COYOL</t>
  </si>
  <si>
    <t>01842</t>
  </si>
  <si>
    <t>2306</t>
  </si>
  <si>
    <t>MONTENEGRO</t>
  </si>
  <si>
    <t>01843</t>
  </si>
  <si>
    <t>2257</t>
  </si>
  <si>
    <t>01845</t>
  </si>
  <si>
    <t>01846</t>
  </si>
  <si>
    <t>2088</t>
  </si>
  <si>
    <t>2268</t>
  </si>
  <si>
    <t>EL ARBOLITO</t>
  </si>
  <si>
    <t>02441</t>
  </si>
  <si>
    <t>2283</t>
  </si>
  <si>
    <t>PIJIJE</t>
  </si>
  <si>
    <t>01970</t>
  </si>
  <si>
    <t>2326</t>
  </si>
  <si>
    <t>02794</t>
  </si>
  <si>
    <t>2307</t>
  </si>
  <si>
    <t>LLANOS DE CORTÉS</t>
  </si>
  <si>
    <t>02272</t>
  </si>
  <si>
    <t>2314</t>
  </si>
  <si>
    <t>SAN BERNARDO</t>
  </si>
  <si>
    <t>02018</t>
  </si>
  <si>
    <t>01858</t>
  </si>
  <si>
    <t>2408</t>
  </si>
  <si>
    <t>VIRGILIO CAAMAÑO ARAUZ</t>
  </si>
  <si>
    <t>NICOYA</t>
  </si>
  <si>
    <t>02011</t>
  </si>
  <si>
    <t>01862</t>
  </si>
  <si>
    <t>2424</t>
  </si>
  <si>
    <t>FRAY BARTOLOME DE LAS CASAS</t>
  </si>
  <si>
    <t>2430</t>
  </si>
  <si>
    <t>ARTURO SOLANO MONGE</t>
  </si>
  <si>
    <t>RIO GRANDE</t>
  </si>
  <si>
    <t>01864</t>
  </si>
  <si>
    <t>2448</t>
  </si>
  <si>
    <t>JOSE ANTONIO OBANDO ACOSTA</t>
  </si>
  <si>
    <t>02766</t>
  </si>
  <si>
    <t>01882</t>
  </si>
  <si>
    <t>2454</t>
  </si>
  <si>
    <t>20 DE MARZO DE 1856</t>
  </si>
  <si>
    <t>JENNY ALVAREZ ROSALES</t>
  </si>
  <si>
    <t>02013</t>
  </si>
  <si>
    <t>01866</t>
  </si>
  <si>
    <t>2462</t>
  </si>
  <si>
    <t>01867</t>
  </si>
  <si>
    <t>2492</t>
  </si>
  <si>
    <t>CACIQUE NICOA</t>
  </si>
  <si>
    <t>2410</t>
  </si>
  <si>
    <t>LEONIDAS BRICEÑO BALTODANO</t>
  </si>
  <si>
    <t>01870</t>
  </si>
  <si>
    <t>2397</t>
  </si>
  <si>
    <t>JUAN DIAZ</t>
  </si>
  <si>
    <t>02596</t>
  </si>
  <si>
    <t>2352</t>
  </si>
  <si>
    <t>HENRY ROSALES ZUÑIGA</t>
  </si>
  <si>
    <t>2362</t>
  </si>
  <si>
    <t>CUPERTINO BRICEÑO BALTODANO</t>
  </si>
  <si>
    <t>01877</t>
  </si>
  <si>
    <t>2393</t>
  </si>
  <si>
    <t>GAMALOTAL</t>
  </si>
  <si>
    <t>LAURA GUTIERREZ VAQUERO</t>
  </si>
  <si>
    <t>2405</t>
  </si>
  <si>
    <t>GUILLERMO MORALES PEREZ</t>
  </si>
  <si>
    <t>2479</t>
  </si>
  <si>
    <t>VALEDOR MARTINEZ MARTINEZ</t>
  </si>
  <si>
    <t>CURIME</t>
  </si>
  <si>
    <t>MIRAMAR</t>
  </si>
  <si>
    <t>2384</t>
  </si>
  <si>
    <t>2472</t>
  </si>
  <si>
    <t>03049</t>
  </si>
  <si>
    <t>2331</t>
  </si>
  <si>
    <t>ACOYAPA</t>
  </si>
  <si>
    <t>OSVALDO ESPINOZA CASCANTE</t>
  </si>
  <si>
    <t>01897</t>
  </si>
  <si>
    <t>2371</t>
  </si>
  <si>
    <t>BLAS MONTES LEAL</t>
  </si>
  <si>
    <t>COPAL</t>
  </si>
  <si>
    <t>01899</t>
  </si>
  <si>
    <t>2411</t>
  </si>
  <si>
    <t>LUCAS BRICEÑO FONSECA</t>
  </si>
  <si>
    <t>02767</t>
  </si>
  <si>
    <t>01901</t>
  </si>
  <si>
    <t>POCHOTE</t>
  </si>
  <si>
    <t>2441</t>
  </si>
  <si>
    <t>CARLOS MILLER</t>
  </si>
  <si>
    <t>02276</t>
  </si>
  <si>
    <t>01903</t>
  </si>
  <si>
    <t>2480</t>
  </si>
  <si>
    <t>GIL GONZALEZ DAVILA</t>
  </si>
  <si>
    <t>OVIDIO MARTINEZ PIÑAR</t>
  </si>
  <si>
    <t>02213</t>
  </si>
  <si>
    <t>2341</t>
  </si>
  <si>
    <t>ANTONIO MACEO Y GRAJALES</t>
  </si>
  <si>
    <t>2364</t>
  </si>
  <si>
    <t>SANTOS CARRILLO</t>
  </si>
  <si>
    <t>2482</t>
  </si>
  <si>
    <t>02277</t>
  </si>
  <si>
    <t>01909</t>
  </si>
  <si>
    <t>2417</t>
  </si>
  <si>
    <t>MATAMBUGUITO</t>
  </si>
  <si>
    <t>EDVIN GUEVARA ALEMAN</t>
  </si>
  <si>
    <t>02275</t>
  </si>
  <si>
    <t>01980</t>
  </si>
  <si>
    <t>2423</t>
  </si>
  <si>
    <t>RECAREDO BRICEÑO ARAUZ</t>
  </si>
  <si>
    <t>ARMINDA MATARRITA MORALES</t>
  </si>
  <si>
    <t>02128</t>
  </si>
  <si>
    <t>2344</t>
  </si>
  <si>
    <t>ULISES DELGADO AGUILERA</t>
  </si>
  <si>
    <t>2456</t>
  </si>
  <si>
    <t>LUIS DOBLES SEGREDA</t>
  </si>
  <si>
    <t>02015</t>
  </si>
  <si>
    <t>2374</t>
  </si>
  <si>
    <t>2422</t>
  </si>
  <si>
    <t>MANUEL CARDENAS CARDENAS</t>
  </si>
  <si>
    <t>2399</t>
  </si>
  <si>
    <t>25 DE JULIO</t>
  </si>
  <si>
    <t>FLORIDA</t>
  </si>
  <si>
    <t>01922</t>
  </si>
  <si>
    <t>01923</t>
  </si>
  <si>
    <t>01924</t>
  </si>
  <si>
    <t>2360</t>
  </si>
  <si>
    <t>CABALLITO</t>
  </si>
  <si>
    <t>02768</t>
  </si>
  <si>
    <t>01925</t>
  </si>
  <si>
    <t>01927</t>
  </si>
  <si>
    <t>01930</t>
  </si>
  <si>
    <t>2477</t>
  </si>
  <si>
    <t>TALOLINGA</t>
  </si>
  <si>
    <t>03025</t>
  </si>
  <si>
    <t>01933</t>
  </si>
  <si>
    <t>2369</t>
  </si>
  <si>
    <t>CERRILLOS</t>
  </si>
  <si>
    <t>HOJANCHA</t>
  </si>
  <si>
    <t>4995</t>
  </si>
  <si>
    <t>JOSE MARTIN CARRILLO CASTRILLO</t>
  </si>
  <si>
    <t>HUACAS</t>
  </si>
  <si>
    <t>02548</t>
  </si>
  <si>
    <t>4996</t>
  </si>
  <si>
    <t>MONTE ROMO</t>
  </si>
  <si>
    <t>2390</t>
  </si>
  <si>
    <t>JUAN ESTRADA RAVAGO</t>
  </si>
  <si>
    <t>PUERTO CARRILLO</t>
  </si>
  <si>
    <t>MIGUEL HERNANDEZ SEQUEIRA</t>
  </si>
  <si>
    <t>02280</t>
  </si>
  <si>
    <t>2416</t>
  </si>
  <si>
    <t>26 DE FEBRERO DE 1886</t>
  </si>
  <si>
    <t>01938</t>
  </si>
  <si>
    <t>2431</t>
  </si>
  <si>
    <t>PILANGOSTA</t>
  </si>
  <si>
    <t>XINIA MENDEZ CRUZ</t>
  </si>
  <si>
    <t>VICTORIANO MENA MENA</t>
  </si>
  <si>
    <t>LAJAS</t>
  </si>
  <si>
    <t>LA MARAVILLA</t>
  </si>
  <si>
    <t>2080</t>
  </si>
  <si>
    <t>MALINCHE</t>
  </si>
  <si>
    <t>4997</t>
  </si>
  <si>
    <t>02211</t>
  </si>
  <si>
    <t>NANDAYURE</t>
  </si>
  <si>
    <t>2347</t>
  </si>
  <si>
    <t>BARCO QUEBRADO</t>
  </si>
  <si>
    <t>SAMARA</t>
  </si>
  <si>
    <t>01987</t>
  </si>
  <si>
    <t>01956</t>
  </si>
  <si>
    <t>2090</t>
  </si>
  <si>
    <t>JAVILLOS</t>
  </si>
  <si>
    <t>NANCY MEJIAS CHAVES</t>
  </si>
  <si>
    <t>01959</t>
  </si>
  <si>
    <t>2392</t>
  </si>
  <si>
    <t>GARZA</t>
  </si>
  <si>
    <t>02282</t>
  </si>
  <si>
    <t>2491</t>
  </si>
  <si>
    <t>01962</t>
  </si>
  <si>
    <t>2478</t>
  </si>
  <si>
    <t>TERCIOPELO</t>
  </si>
  <si>
    <t>MAYRA MORA BONILLA</t>
  </si>
  <si>
    <t>03095</t>
  </si>
  <si>
    <t>01963</t>
  </si>
  <si>
    <t>2338</t>
  </si>
  <si>
    <t>CHINAMPAS</t>
  </si>
  <si>
    <t>BEATRIZ DIAZ GUEVARA</t>
  </si>
  <si>
    <t>03080</t>
  </si>
  <si>
    <t>01964</t>
  </si>
  <si>
    <t>2487</t>
  </si>
  <si>
    <t>01965</t>
  </si>
  <si>
    <t>01967</t>
  </si>
  <si>
    <t>2383</t>
  </si>
  <si>
    <t>EDITH OBREGON SEQUEIRA</t>
  </si>
  <si>
    <t>01968</t>
  </si>
  <si>
    <t>2455</t>
  </si>
  <si>
    <t>2358</t>
  </si>
  <si>
    <t>SERAPIO LOPEZ FAJARDO</t>
  </si>
  <si>
    <t>2079</t>
  </si>
  <si>
    <t>NOGAL</t>
  </si>
  <si>
    <t>2366</t>
  </si>
  <si>
    <t>LA ESPERANZA DE GARZA</t>
  </si>
  <si>
    <t>ALICIA GUEVARA MATARRITA</t>
  </si>
  <si>
    <t>2361</t>
  </si>
  <si>
    <t>CACAO</t>
  </si>
  <si>
    <t>01977</t>
  </si>
  <si>
    <t>2434</t>
  </si>
  <si>
    <t>BILLO ZELEDON</t>
  </si>
  <si>
    <t>01978</t>
  </si>
  <si>
    <t>2465</t>
  </si>
  <si>
    <t>YAMILETH SIERRA NUÑEZ</t>
  </si>
  <si>
    <t>2473</t>
  </si>
  <si>
    <t>GUILLERMO ALVARADO HERNANDEZ</t>
  </si>
  <si>
    <t>2368</t>
  </si>
  <si>
    <t>WARNER MATARRITA ESPINOZA</t>
  </si>
  <si>
    <t>2380</t>
  </si>
  <si>
    <t>ALEXANDER ELIZONDO SALAZAR</t>
  </si>
  <si>
    <t>03272</t>
  </si>
  <si>
    <t>01982</t>
  </si>
  <si>
    <t>2385</t>
  </si>
  <si>
    <t>MARITZA LOPEZ JIMENEZ</t>
  </si>
  <si>
    <t>03203</t>
  </si>
  <si>
    <t>2443</t>
  </si>
  <si>
    <t>PUERTO THIEL</t>
  </si>
  <si>
    <t>HILDA MOLINA ROJAS</t>
  </si>
  <si>
    <t>02599</t>
  </si>
  <si>
    <t>01988</t>
  </si>
  <si>
    <t>2466</t>
  </si>
  <si>
    <t>02284</t>
  </si>
  <si>
    <t>2429</t>
  </si>
  <si>
    <t>02283</t>
  </si>
  <si>
    <t>02451</t>
  </si>
  <si>
    <t>2401</t>
  </si>
  <si>
    <t>LA JAVILLA</t>
  </si>
  <si>
    <t>BEJUCO</t>
  </si>
  <si>
    <t>JOSE MANUEL ZUÑIGA ZUÑIGA</t>
  </si>
  <si>
    <t>02951</t>
  </si>
  <si>
    <t>2412</t>
  </si>
  <si>
    <t>PORFIRIO SANCHEZ PEREZ</t>
  </si>
  <si>
    <t>02298</t>
  </si>
  <si>
    <t>01996</t>
  </si>
  <si>
    <t>2396</t>
  </si>
  <si>
    <t>ROSA RAMIREZ SIBAJA</t>
  </si>
  <si>
    <t>02952</t>
  </si>
  <si>
    <t>01999</t>
  </si>
  <si>
    <t>02000</t>
  </si>
  <si>
    <t>2433</t>
  </si>
  <si>
    <t>PILAS DE BEJUCO</t>
  </si>
  <si>
    <t>02560</t>
  </si>
  <si>
    <t>02002</t>
  </si>
  <si>
    <t>02003</t>
  </si>
  <si>
    <t>02004</t>
  </si>
  <si>
    <t>02005</t>
  </si>
  <si>
    <t>LEPANTO</t>
  </si>
  <si>
    <t>02450</t>
  </si>
  <si>
    <t>02007</t>
  </si>
  <si>
    <t>2439</t>
  </si>
  <si>
    <t>03026</t>
  </si>
  <si>
    <t>02008</t>
  </si>
  <si>
    <t>02009</t>
  </si>
  <si>
    <t>02010</t>
  </si>
  <si>
    <t>2457</t>
  </si>
  <si>
    <t>2509</t>
  </si>
  <si>
    <t>02559</t>
  </si>
  <si>
    <t>2510</t>
  </si>
  <si>
    <t>2514</t>
  </si>
  <si>
    <t>FRANCISCO CHAVES CHAVES</t>
  </si>
  <si>
    <t>2544</t>
  </si>
  <si>
    <t>DIRIA</t>
  </si>
  <si>
    <t>ADRIANA MATARRITA ROSALES</t>
  </si>
  <si>
    <t>2555</t>
  </si>
  <si>
    <t>PUERTO RICO</t>
  </si>
  <si>
    <t>2578</t>
  </si>
  <si>
    <t>2586</t>
  </si>
  <si>
    <t>TALOLINGUITA</t>
  </si>
  <si>
    <t>2590</t>
  </si>
  <si>
    <t>SILENY MORALES MOLINA</t>
  </si>
  <si>
    <t>2593</t>
  </si>
  <si>
    <t>FAIREND AMED CARAVACA GOMEZ</t>
  </si>
  <si>
    <t>02156</t>
  </si>
  <si>
    <t>2580</t>
  </si>
  <si>
    <t>02425</t>
  </si>
  <si>
    <t>02029</t>
  </si>
  <si>
    <t>2567</t>
  </si>
  <si>
    <t>02030</t>
  </si>
  <si>
    <t>02031</t>
  </si>
  <si>
    <t>02032</t>
  </si>
  <si>
    <t>2520</t>
  </si>
  <si>
    <t>02389</t>
  </si>
  <si>
    <t>2534</t>
  </si>
  <si>
    <t>02034</t>
  </si>
  <si>
    <t>MONTE VERDE</t>
  </si>
  <si>
    <t>2528</t>
  </si>
  <si>
    <t>02038</t>
  </si>
  <si>
    <t>02040</t>
  </si>
  <si>
    <t>02041</t>
  </si>
  <si>
    <t>2588</t>
  </si>
  <si>
    <t>27 DE ABRIL</t>
  </si>
  <si>
    <t>02042</t>
  </si>
  <si>
    <t>2589</t>
  </si>
  <si>
    <t>LOS PARGOS</t>
  </si>
  <si>
    <t>03124</t>
  </si>
  <si>
    <t>02043</t>
  </si>
  <si>
    <t>2086</t>
  </si>
  <si>
    <t>02044</t>
  </si>
  <si>
    <t>2592</t>
  </si>
  <si>
    <t>EL TRAPICHE</t>
  </si>
  <si>
    <t>3708</t>
  </si>
  <si>
    <t>INVU LA GUARIA</t>
  </si>
  <si>
    <t>ONDINA RAMIREZ SILVA</t>
  </si>
  <si>
    <t>2575</t>
  </si>
  <si>
    <t>02568</t>
  </si>
  <si>
    <t>2714</t>
  </si>
  <si>
    <t>EL CHAGÜITE</t>
  </si>
  <si>
    <t>MARIA DEL MAR PANIAGUA ARAYA</t>
  </si>
  <si>
    <t>2516</t>
  </si>
  <si>
    <t>BRASILITO</t>
  </si>
  <si>
    <t>NIDIA GUADAMUZ GUADAMUZ</t>
  </si>
  <si>
    <t>2524</t>
  </si>
  <si>
    <t>2530</t>
  </si>
  <si>
    <t>PORTEGOLPE</t>
  </si>
  <si>
    <t>2535</t>
  </si>
  <si>
    <t>2538</t>
  </si>
  <si>
    <t>VILLARREAL</t>
  </si>
  <si>
    <t>2508</t>
  </si>
  <si>
    <t>COYOLITO</t>
  </si>
  <si>
    <t>2531</t>
  </si>
  <si>
    <t>PUERTO POTRERO</t>
  </si>
  <si>
    <t>2548</t>
  </si>
  <si>
    <t>03257</t>
  </si>
  <si>
    <t>02060</t>
  </si>
  <si>
    <t>2566</t>
  </si>
  <si>
    <t>MATAPALO</t>
  </si>
  <si>
    <t>2511</t>
  </si>
  <si>
    <t>CARTAGENA</t>
  </si>
  <si>
    <t>02062</t>
  </si>
  <si>
    <t>2539</t>
  </si>
  <si>
    <t>2549</t>
  </si>
  <si>
    <t>RICARDO ANGULO VALLEJOS</t>
  </si>
  <si>
    <t>ISABEL MATARRITA RUIZ</t>
  </si>
  <si>
    <t>2559</t>
  </si>
  <si>
    <t>LORENA</t>
  </si>
  <si>
    <t>02385</t>
  </si>
  <si>
    <t>2565</t>
  </si>
  <si>
    <t>MARBELLA</t>
  </si>
  <si>
    <t>02214</t>
  </si>
  <si>
    <t>2570</t>
  </si>
  <si>
    <t>OSTIONAL</t>
  </si>
  <si>
    <t>ALEMANIA</t>
  </si>
  <si>
    <t>02070</t>
  </si>
  <si>
    <t>02458</t>
  </si>
  <si>
    <t>ARANCIBIA</t>
  </si>
  <si>
    <t>02254</t>
  </si>
  <si>
    <t>2579</t>
  </si>
  <si>
    <t>02678</t>
  </si>
  <si>
    <t>2587</t>
  </si>
  <si>
    <t>LEIDY CASTELLON RODRIGUEZ</t>
  </si>
  <si>
    <t>03255</t>
  </si>
  <si>
    <t>PENINSULAR</t>
  </si>
  <si>
    <t>2498</t>
  </si>
  <si>
    <t>ARTOLA</t>
  </si>
  <si>
    <t>SARDINAL</t>
  </si>
  <si>
    <t>2515</t>
  </si>
  <si>
    <t>BOLSON</t>
  </si>
  <si>
    <t>2519</t>
  </si>
  <si>
    <t>CORRALILLOS</t>
  </si>
  <si>
    <t>02085</t>
  </si>
  <si>
    <t>2574</t>
  </si>
  <si>
    <t>2527</t>
  </si>
  <si>
    <t>2581</t>
  </si>
  <si>
    <t>WALTER MARCHENA BRAN</t>
  </si>
  <si>
    <t>2552</t>
  </si>
  <si>
    <t>03151</t>
  </si>
  <si>
    <t>2564</t>
  </si>
  <si>
    <t>LOS PLANES</t>
  </si>
  <si>
    <t>FAUSI GUADAMUZ ANGULO</t>
  </si>
  <si>
    <t>02562</t>
  </si>
  <si>
    <t>2572</t>
  </si>
  <si>
    <t>PASO TEMPISQUE</t>
  </si>
  <si>
    <t>GLENY ROXANA MOLINA CHAVARRIA</t>
  </si>
  <si>
    <t>2556</t>
  </si>
  <si>
    <t>2591</t>
  </si>
  <si>
    <t>02930</t>
  </si>
  <si>
    <t>2507</t>
  </si>
  <si>
    <t>02095</t>
  </si>
  <si>
    <t>2512</t>
  </si>
  <si>
    <t>2526</t>
  </si>
  <si>
    <t>MARJORIE ESPINOZA GRIJALBA</t>
  </si>
  <si>
    <t>2573</t>
  </si>
  <si>
    <t>2583</t>
  </si>
  <si>
    <t>2582</t>
  </si>
  <si>
    <t>02563</t>
  </si>
  <si>
    <t>2506</t>
  </si>
  <si>
    <t>CASTILLA DE ORO</t>
  </si>
  <si>
    <t>03164</t>
  </si>
  <si>
    <t>2563</t>
  </si>
  <si>
    <t>LOS JOCOTES</t>
  </si>
  <si>
    <t>2571</t>
  </si>
  <si>
    <t>PALESTINA</t>
  </si>
  <si>
    <t>2505</t>
  </si>
  <si>
    <t>CACIQUE</t>
  </si>
  <si>
    <t>03039</t>
  </si>
  <si>
    <t>3828</t>
  </si>
  <si>
    <t>3834</t>
  </si>
  <si>
    <t>3844</t>
  </si>
  <si>
    <t>3845</t>
  </si>
  <si>
    <t>EL CARMEN # 1</t>
  </si>
  <si>
    <t>3848</t>
  </si>
  <si>
    <t>3850</t>
  </si>
  <si>
    <t>3852</t>
  </si>
  <si>
    <t>EL FOSFORO</t>
  </si>
  <si>
    <t>3904</t>
  </si>
  <si>
    <t>02165</t>
  </si>
  <si>
    <t>02114</t>
  </si>
  <si>
    <t>3917</t>
  </si>
  <si>
    <t>LLANO AZUL</t>
  </si>
  <si>
    <t>02639</t>
  </si>
  <si>
    <t>02115</t>
  </si>
  <si>
    <t>3866</t>
  </si>
  <si>
    <t>LAS MILPAS</t>
  </si>
  <si>
    <t>02478</t>
  </si>
  <si>
    <t>3908</t>
  </si>
  <si>
    <t>TEODORO PICADO MICHALSKY</t>
  </si>
  <si>
    <t>02117</t>
  </si>
  <si>
    <t>3873</t>
  </si>
  <si>
    <t>NAZARETH</t>
  </si>
  <si>
    <t>EDWIN CHAVARRIA ALCOCER</t>
  </si>
  <si>
    <t>02164</t>
  </si>
  <si>
    <t>02118</t>
  </si>
  <si>
    <t>3892</t>
  </si>
  <si>
    <t>3875</t>
  </si>
  <si>
    <t>EL CARMEN # 2</t>
  </si>
  <si>
    <t>3832</t>
  </si>
  <si>
    <t>02171</t>
  </si>
  <si>
    <t>3861</t>
  </si>
  <si>
    <t>LA VERBENA</t>
  </si>
  <si>
    <t>02163</t>
  </si>
  <si>
    <t>3918</t>
  </si>
  <si>
    <t>SILVIA OLIVAS ORTIZ</t>
  </si>
  <si>
    <t>3922</t>
  </si>
  <si>
    <t>3829</t>
  </si>
  <si>
    <t>EL DELIRIO</t>
  </si>
  <si>
    <t>MINOR RODRIGUEZ CASTILLO</t>
  </si>
  <si>
    <t>3910</t>
  </si>
  <si>
    <t>3855</t>
  </si>
  <si>
    <t>JESUS DE POPOYOAPA</t>
  </si>
  <si>
    <t>3911</t>
  </si>
  <si>
    <t>JUAN J. NAVAS LOAICIGA</t>
  </si>
  <si>
    <t>3864</t>
  </si>
  <si>
    <t>3872</t>
  </si>
  <si>
    <t>3924</t>
  </si>
  <si>
    <t>DORIS ORTIZ RUIZ</t>
  </si>
  <si>
    <t>3882</t>
  </si>
  <si>
    <t>QUEBRADON</t>
  </si>
  <si>
    <t>ELENA LOPEZ ESCAMILLA</t>
  </si>
  <si>
    <t>3896</t>
  </si>
  <si>
    <t>PARCELAS DE PARIS</t>
  </si>
  <si>
    <t>3900</t>
  </si>
  <si>
    <t>3851</t>
  </si>
  <si>
    <t>JEANNETTE RODRIGUEZ MORA</t>
  </si>
  <si>
    <t>02144</t>
  </si>
  <si>
    <t>3868</t>
  </si>
  <si>
    <t>JOSE INES LOPEZ OBREGON</t>
  </si>
  <si>
    <t>3895</t>
  </si>
  <si>
    <t>3862</t>
  </si>
  <si>
    <t>3876</t>
  </si>
  <si>
    <t>3899</t>
  </si>
  <si>
    <t>IVANNIA RIVAS SALGADO</t>
  </si>
  <si>
    <t>3835</t>
  </si>
  <si>
    <t>COLONIA PUNTARENAS</t>
  </si>
  <si>
    <t>3865</t>
  </si>
  <si>
    <t>LAS FLORES</t>
  </si>
  <si>
    <t>02480</t>
  </si>
  <si>
    <t>02154</t>
  </si>
  <si>
    <t>3869</t>
  </si>
  <si>
    <t>CUATRO CRUCES</t>
  </si>
  <si>
    <t>02642</t>
  </si>
  <si>
    <t>5048</t>
  </si>
  <si>
    <t>RIO NARANJO</t>
  </si>
  <si>
    <t>YADIRA QUESADA MURILLO</t>
  </si>
  <si>
    <t>3919</t>
  </si>
  <si>
    <t>3921</t>
  </si>
  <si>
    <t>02725</t>
  </si>
  <si>
    <t>02159</t>
  </si>
  <si>
    <t>3902</t>
  </si>
  <si>
    <t>GONZALO HERNANDEZ HERNANDEZ</t>
  </si>
  <si>
    <t>02161</t>
  </si>
  <si>
    <t>3812</t>
  </si>
  <si>
    <t>LIDER DE BIJAGUA</t>
  </si>
  <si>
    <t>3849</t>
  </si>
  <si>
    <t>02640</t>
  </si>
  <si>
    <t>3894</t>
  </si>
  <si>
    <t>2618</t>
  </si>
  <si>
    <t>02190</t>
  </si>
  <si>
    <t>2676</t>
  </si>
  <si>
    <t>2623</t>
  </si>
  <si>
    <t>COROBICI</t>
  </si>
  <si>
    <t>2638</t>
  </si>
  <si>
    <t>JERONIMO FERNANDEZ ROJAS</t>
  </si>
  <si>
    <t>JUAN JOSE RIVAS BOLIVAR</t>
  </si>
  <si>
    <t>02177</t>
  </si>
  <si>
    <t>2645</t>
  </si>
  <si>
    <t>HACIENDA TABOGA</t>
  </si>
  <si>
    <t>BEBEDERO</t>
  </si>
  <si>
    <t>02822</t>
  </si>
  <si>
    <t>02178</t>
  </si>
  <si>
    <t>2663</t>
  </si>
  <si>
    <t>02179</t>
  </si>
  <si>
    <t>5004</t>
  </si>
  <si>
    <t>02531</t>
  </si>
  <si>
    <t>2682</t>
  </si>
  <si>
    <t>2604</t>
  </si>
  <si>
    <t>ANTONIO OBANDO ESPINOZA</t>
  </si>
  <si>
    <t>2606</t>
  </si>
  <si>
    <t>02185</t>
  </si>
  <si>
    <t>POROZAL</t>
  </si>
  <si>
    <t>2665</t>
  </si>
  <si>
    <t>02824</t>
  </si>
  <si>
    <t>02187</t>
  </si>
  <si>
    <t>02188</t>
  </si>
  <si>
    <t>02189</t>
  </si>
  <si>
    <t>2731</t>
  </si>
  <si>
    <t>SAN JUAN CHIQUITO</t>
  </si>
  <si>
    <t>SAN JUAN GRANDE</t>
  </si>
  <si>
    <t>02694</t>
  </si>
  <si>
    <t>0323</t>
  </si>
  <si>
    <t>BARRIO LAMPARAS</t>
  </si>
  <si>
    <t>02192</t>
  </si>
  <si>
    <t>1100</t>
  </si>
  <si>
    <t>EMILIA RODRIGUEZ HERNANDEZ</t>
  </si>
  <si>
    <t>2647</t>
  </si>
  <si>
    <t>HIGUERON</t>
  </si>
  <si>
    <t>03247</t>
  </si>
  <si>
    <t>2687</t>
  </si>
  <si>
    <t>02928</t>
  </si>
  <si>
    <t>2688</t>
  </si>
  <si>
    <t>NUEVA GUATEMALA</t>
  </si>
  <si>
    <t>02216</t>
  </si>
  <si>
    <t>2696</t>
  </si>
  <si>
    <t>ZULMA MENDEZ LEZAMA</t>
  </si>
  <si>
    <t>02826</t>
  </si>
  <si>
    <t>2595</t>
  </si>
  <si>
    <t>2666</t>
  </si>
  <si>
    <t>POZO AZUL</t>
  </si>
  <si>
    <t>2667</t>
  </si>
  <si>
    <t>2612</t>
  </si>
  <si>
    <t>02782</t>
  </si>
  <si>
    <t>2677</t>
  </si>
  <si>
    <t>SAN BUENAVENTURA</t>
  </si>
  <si>
    <t>VIVIANA GOMEZ PORRAS</t>
  </si>
  <si>
    <t>02204</t>
  </si>
  <si>
    <t>2640</t>
  </si>
  <si>
    <t>2658</t>
  </si>
  <si>
    <t>2620</t>
  </si>
  <si>
    <t>2650</t>
  </si>
  <si>
    <t>JOAQUIN ARROYO</t>
  </si>
  <si>
    <t>02209</t>
  </si>
  <si>
    <t>2680</t>
  </si>
  <si>
    <t>02392</t>
  </si>
  <si>
    <t>2685</t>
  </si>
  <si>
    <t>2655</t>
  </si>
  <si>
    <t>DELIA OVIEDO DE ACUÑA</t>
  </si>
  <si>
    <t>0353</t>
  </si>
  <si>
    <t>TEJARCILLOS</t>
  </si>
  <si>
    <t>2695</t>
  </si>
  <si>
    <t>CAÑITAS</t>
  </si>
  <si>
    <t>03175</t>
  </si>
  <si>
    <t>TRES AMIGOS</t>
  </si>
  <si>
    <t>2656</t>
  </si>
  <si>
    <t>LIGIA PICADO RAMIREZ</t>
  </si>
  <si>
    <t>02394</t>
  </si>
  <si>
    <t>EL DOS</t>
  </si>
  <si>
    <t>2615</t>
  </si>
  <si>
    <t>LUIS GUILLERMO OBANDO CALVO</t>
  </si>
  <si>
    <t>2671</t>
  </si>
  <si>
    <t>RIO PIEDRAS</t>
  </si>
  <si>
    <t>2639</t>
  </si>
  <si>
    <t>ROSITA CHAVEZ DE CABEZAS</t>
  </si>
  <si>
    <t>2659</t>
  </si>
  <si>
    <t>02236</t>
  </si>
  <si>
    <t>2668</t>
  </si>
  <si>
    <t>2631</t>
  </si>
  <si>
    <t>HEYDER ANGULO OBANDO</t>
  </si>
  <si>
    <t>2672</t>
  </si>
  <si>
    <t>2683</t>
  </si>
  <si>
    <t>2690</t>
  </si>
  <si>
    <t>JAIME GUTIERREZ BRAUN</t>
  </si>
  <si>
    <t>2693</t>
  </si>
  <si>
    <t>TRONADORA</t>
  </si>
  <si>
    <t>2599</t>
  </si>
  <si>
    <t>2605</t>
  </si>
  <si>
    <t>2662</t>
  </si>
  <si>
    <t>MATA DE CAÑA</t>
  </si>
  <si>
    <t>03284</t>
  </si>
  <si>
    <t>02249</t>
  </si>
  <si>
    <t>2670</t>
  </si>
  <si>
    <t>LAURA PATRICIA DIAZ TREJOS</t>
  </si>
  <si>
    <t>02472</t>
  </si>
  <si>
    <t>2674</t>
  </si>
  <si>
    <t>03061</t>
  </si>
  <si>
    <t>02253</t>
  </si>
  <si>
    <t>2691</t>
  </si>
  <si>
    <t>2636</t>
  </si>
  <si>
    <t>KARLA CASTRO RODRIGUEZ</t>
  </si>
  <si>
    <t>02263</t>
  </si>
  <si>
    <t>02264</t>
  </si>
  <si>
    <t>2611</t>
  </si>
  <si>
    <t>LOS TORNOS</t>
  </si>
  <si>
    <t>EL AGUACATE</t>
  </si>
  <si>
    <t>02266</t>
  </si>
  <si>
    <t>02267</t>
  </si>
  <si>
    <t>2732</t>
  </si>
  <si>
    <t>2735</t>
  </si>
  <si>
    <t>RIO BARRANCA</t>
  </si>
  <si>
    <t>2826</t>
  </si>
  <si>
    <t>BARRIO SAN LUIS</t>
  </si>
  <si>
    <t>2744</t>
  </si>
  <si>
    <t>CIUDADELA KENNEDY</t>
  </si>
  <si>
    <t>LUCIA GONZALEZ BARRANTES</t>
  </si>
  <si>
    <t>02271</t>
  </si>
  <si>
    <t>2834</t>
  </si>
  <si>
    <t>FLORA GUEVARA BARAHONA</t>
  </si>
  <si>
    <t>MA CRISTINA MARTINEZ CALERO</t>
  </si>
  <si>
    <t>2792</t>
  </si>
  <si>
    <t>2715</t>
  </si>
  <si>
    <t>AUGUSTO COLOMBARI CHICOLI</t>
  </si>
  <si>
    <t>2883</t>
  </si>
  <si>
    <t>VEINTE DE NOVIEMBRE</t>
  </si>
  <si>
    <t>2842</t>
  </si>
  <si>
    <t>03167</t>
  </si>
  <si>
    <t>02279</t>
  </si>
  <si>
    <t>2836</t>
  </si>
  <si>
    <t>MORA Y CAÑAS</t>
  </si>
  <si>
    <t>2805</t>
  </si>
  <si>
    <t>2870</t>
  </si>
  <si>
    <t>02285</t>
  </si>
  <si>
    <t>2712</t>
  </si>
  <si>
    <t>PITAHAYA</t>
  </si>
  <si>
    <t>02364</t>
  </si>
  <si>
    <t>02286</t>
  </si>
  <si>
    <t>2720</t>
  </si>
  <si>
    <t>BAJO CALIENTE</t>
  </si>
  <si>
    <t>02765</t>
  </si>
  <si>
    <t>02287</t>
  </si>
  <si>
    <t>02288</t>
  </si>
  <si>
    <t>2778</t>
  </si>
  <si>
    <t>03141</t>
  </si>
  <si>
    <t>02289</t>
  </si>
  <si>
    <t>2759</t>
  </si>
  <si>
    <t>CHAPERNAL</t>
  </si>
  <si>
    <t>02763</t>
  </si>
  <si>
    <t>02290</t>
  </si>
  <si>
    <t>2844</t>
  </si>
  <si>
    <t>02292</t>
  </si>
  <si>
    <t>02293</t>
  </si>
  <si>
    <t>02294</t>
  </si>
  <si>
    <t>2784</t>
  </si>
  <si>
    <t>JORGE BORBON CASTRO</t>
  </si>
  <si>
    <t>02295</t>
  </si>
  <si>
    <t>2848</t>
  </si>
  <si>
    <t>ANA LUZ RAMIREZ RAMIREZ</t>
  </si>
  <si>
    <t>02367</t>
  </si>
  <si>
    <t>2700</t>
  </si>
  <si>
    <t>ABANGARITOS</t>
  </si>
  <si>
    <t>MANZANILLO</t>
  </si>
  <si>
    <t>02565</t>
  </si>
  <si>
    <t>2725</t>
  </si>
  <si>
    <t>2743</t>
  </si>
  <si>
    <t>MONTERO Y PALITO</t>
  </si>
  <si>
    <t>02303</t>
  </si>
  <si>
    <t>2727</t>
  </si>
  <si>
    <t>BRISAS DEL GOLFO</t>
  </si>
  <si>
    <t>2807</t>
  </si>
  <si>
    <t>JUDAS</t>
  </si>
  <si>
    <t>2831</t>
  </si>
  <si>
    <t>2839</t>
  </si>
  <si>
    <t>MORALES</t>
  </si>
  <si>
    <t>LOURDES MESEN LIZANO</t>
  </si>
  <si>
    <t>02380</t>
  </si>
  <si>
    <t>2761</t>
  </si>
  <si>
    <t>2824</t>
  </si>
  <si>
    <t>LAGARTOS</t>
  </si>
  <si>
    <t>TEODORA GOMEZ REYES</t>
  </si>
  <si>
    <t>2750</t>
  </si>
  <si>
    <t>EL MALINCHE</t>
  </si>
  <si>
    <t>02685</t>
  </si>
  <si>
    <t>2763</t>
  </si>
  <si>
    <t>2769</t>
  </si>
  <si>
    <t>JARQUIN</t>
  </si>
  <si>
    <t>02688</t>
  </si>
  <si>
    <t>2760</t>
  </si>
  <si>
    <t>ISLA DE CHIRA</t>
  </si>
  <si>
    <t>02419</t>
  </si>
  <si>
    <t>02315</t>
  </si>
  <si>
    <t>2752</t>
  </si>
  <si>
    <t>CABO BLANCO</t>
  </si>
  <si>
    <t>2803</t>
  </si>
  <si>
    <t>ISLA DE VENADO</t>
  </si>
  <si>
    <t>2762</t>
  </si>
  <si>
    <t>2776</t>
  </si>
  <si>
    <t>MONTAÑA GRANDE</t>
  </si>
  <si>
    <t>2781</t>
  </si>
  <si>
    <t>2754</t>
  </si>
  <si>
    <t>CAMARONAL</t>
  </si>
  <si>
    <t>2773</t>
  </si>
  <si>
    <t>2863</t>
  </si>
  <si>
    <t>02689</t>
  </si>
  <si>
    <t>2886</t>
  </si>
  <si>
    <t>ROSA BARQUERO AZOFEIFA</t>
  </si>
  <si>
    <t>2851</t>
  </si>
  <si>
    <t>2702</t>
  </si>
  <si>
    <t>2766</t>
  </si>
  <si>
    <t>02432</t>
  </si>
  <si>
    <t>02335</t>
  </si>
  <si>
    <t>1101</t>
  </si>
  <si>
    <t>CALLE LILES</t>
  </si>
  <si>
    <t>2853</t>
  </si>
  <si>
    <t>02522</t>
  </si>
  <si>
    <t>02348</t>
  </si>
  <si>
    <t>2808</t>
  </si>
  <si>
    <t>2703</t>
  </si>
  <si>
    <t>PLAYA BLANCA</t>
  </si>
  <si>
    <t>03168</t>
  </si>
  <si>
    <t>2706</t>
  </si>
  <si>
    <t>I.D.A. VALLE AZUL</t>
  </si>
  <si>
    <t>02420</t>
  </si>
  <si>
    <t>1108</t>
  </si>
  <si>
    <t>RINCON DE HERRERA</t>
  </si>
  <si>
    <t>2746</t>
  </si>
  <si>
    <t>02907</t>
  </si>
  <si>
    <t>02355</t>
  </si>
  <si>
    <t>2782</t>
  </si>
  <si>
    <t>2849</t>
  </si>
  <si>
    <t>2871</t>
  </si>
  <si>
    <t>02690</t>
  </si>
  <si>
    <t>2758</t>
  </si>
  <si>
    <t>RAFAEL ARGUEDAS HERRERA</t>
  </si>
  <si>
    <t>2847</t>
  </si>
  <si>
    <t>LUDY ULLOA LORIA</t>
  </si>
  <si>
    <t>02369</t>
  </si>
  <si>
    <t>2866</t>
  </si>
  <si>
    <t>JOSE ANGEL RODRIGUEZ CAMPOS</t>
  </si>
  <si>
    <t>02368</t>
  </si>
  <si>
    <t>2771</t>
  </si>
  <si>
    <t>LINDORA</t>
  </si>
  <si>
    <t>2828</t>
  </si>
  <si>
    <t>ALTOS DE SAN LUIS</t>
  </si>
  <si>
    <t>02914</t>
  </si>
  <si>
    <t>0746</t>
  </si>
  <si>
    <t>JORGE GAMBOA ZUÑIGA</t>
  </si>
  <si>
    <t>02376</t>
  </si>
  <si>
    <t>2737</t>
  </si>
  <si>
    <t>2753</t>
  </si>
  <si>
    <t>CABUYA</t>
  </si>
  <si>
    <t>2704</t>
  </si>
  <si>
    <t>2705</t>
  </si>
  <si>
    <t>2768</t>
  </si>
  <si>
    <t>PANICA DOS</t>
  </si>
  <si>
    <t>02384</t>
  </si>
  <si>
    <t>2777</t>
  </si>
  <si>
    <t>02691</t>
  </si>
  <si>
    <t>02388</t>
  </si>
  <si>
    <t>2854</t>
  </si>
  <si>
    <t>ANA CRISTINA GUILLES GODOY</t>
  </si>
  <si>
    <t>2789</t>
  </si>
  <si>
    <t>02877</t>
  </si>
  <si>
    <t>3020</t>
  </si>
  <si>
    <t>LA JULIETA</t>
  </si>
  <si>
    <t>ESPIRITU SANTO</t>
  </si>
  <si>
    <t>2770</t>
  </si>
  <si>
    <t>ROSARIO VASQUEZ MONGE</t>
  </si>
  <si>
    <t>JUANILAMA</t>
  </si>
  <si>
    <t>2832</t>
  </si>
  <si>
    <t>MARAÑONAL</t>
  </si>
  <si>
    <t>02402</t>
  </si>
  <si>
    <t>2790</t>
  </si>
  <si>
    <t>EL BARON</t>
  </si>
  <si>
    <t>2800</t>
  </si>
  <si>
    <t>2840</t>
  </si>
  <si>
    <t>IDALIE VENEGAS PORRAS</t>
  </si>
  <si>
    <t>2780</t>
  </si>
  <si>
    <t>SALINAS</t>
  </si>
  <si>
    <t>02876</t>
  </si>
  <si>
    <t>2795</t>
  </si>
  <si>
    <t>EL MOJON</t>
  </si>
  <si>
    <t>2881</t>
  </si>
  <si>
    <t>MATA LIMON</t>
  </si>
  <si>
    <t>02545</t>
  </si>
  <si>
    <t>2755</t>
  </si>
  <si>
    <t>CAMBALACHE</t>
  </si>
  <si>
    <t>03219</t>
  </si>
  <si>
    <t>02413</t>
  </si>
  <si>
    <t>JUSTO ANTONIO FACIO</t>
  </si>
  <si>
    <t>MOJONCITO</t>
  </si>
  <si>
    <t>02546</t>
  </si>
  <si>
    <t>2875</t>
  </si>
  <si>
    <t>ANTONIO VALLERRIESTRA</t>
  </si>
  <si>
    <t>03091</t>
  </si>
  <si>
    <t>2756</t>
  </si>
  <si>
    <t>2869</t>
  </si>
  <si>
    <t>02423</t>
  </si>
  <si>
    <t>2873</t>
  </si>
  <si>
    <t>02424</t>
  </si>
  <si>
    <t>2804</t>
  </si>
  <si>
    <t>02427</t>
  </si>
  <si>
    <t>02430</t>
  </si>
  <si>
    <t>3712</t>
  </si>
  <si>
    <t>CERROS</t>
  </si>
  <si>
    <t>3751</t>
  </si>
  <si>
    <t>MANUEL ANTONIO</t>
  </si>
  <si>
    <t>3752</t>
  </si>
  <si>
    <t>3754</t>
  </si>
  <si>
    <t>PAQUITA</t>
  </si>
  <si>
    <t>3773</t>
  </si>
  <si>
    <t>3774</t>
  </si>
  <si>
    <t>FINCA LLORONA</t>
  </si>
  <si>
    <t>02443</t>
  </si>
  <si>
    <t>3777</t>
  </si>
  <si>
    <t>RONCADOR</t>
  </si>
  <si>
    <t>3772</t>
  </si>
  <si>
    <t>MARIA LUISA DE CASTRO</t>
  </si>
  <si>
    <t>02448</t>
  </si>
  <si>
    <t>3710</t>
  </si>
  <si>
    <t>CERRITOS</t>
  </si>
  <si>
    <t>CARLOS ROJAS SANCHEZ</t>
  </si>
  <si>
    <t>02882</t>
  </si>
  <si>
    <t>3765</t>
  </si>
  <si>
    <t>REPUBLICA DE COREA</t>
  </si>
  <si>
    <t>RANCHO GRANDE</t>
  </si>
  <si>
    <t>02697</t>
  </si>
  <si>
    <t>3724</t>
  </si>
  <si>
    <t>PORTALON</t>
  </si>
  <si>
    <t>JENNY ROMAN CECILIANO</t>
  </si>
  <si>
    <t>3725</t>
  </si>
  <si>
    <t>PORTON DE NARANJO</t>
  </si>
  <si>
    <t>3726</t>
  </si>
  <si>
    <t>3749</t>
  </si>
  <si>
    <t>3732</t>
  </si>
  <si>
    <t>03249</t>
  </si>
  <si>
    <t>3753</t>
  </si>
  <si>
    <t>JUAN BAUTISTA SANTAMARIA</t>
  </si>
  <si>
    <t>02696</t>
  </si>
  <si>
    <t>02467</t>
  </si>
  <si>
    <t>0761</t>
  </si>
  <si>
    <t>3781</t>
  </si>
  <si>
    <t>02476</t>
  </si>
  <si>
    <t>0786</t>
  </si>
  <si>
    <t>SEDDY CAMPOS LEIVA</t>
  </si>
  <si>
    <t>03086</t>
  </si>
  <si>
    <t>3699</t>
  </si>
  <si>
    <t>ALEXIS PEREZ AGUILAR</t>
  </si>
  <si>
    <t>02699</t>
  </si>
  <si>
    <t>02481</t>
  </si>
  <si>
    <t>3776</t>
  </si>
  <si>
    <t>FINCA POCARES</t>
  </si>
  <si>
    <t>IRENE ROMAN MENDEZ</t>
  </si>
  <si>
    <t>02883</t>
  </si>
  <si>
    <t>3780</t>
  </si>
  <si>
    <t>02500</t>
  </si>
  <si>
    <t>3755</t>
  </si>
  <si>
    <t>FRANCISCO CHAVES RODRIGUEZ</t>
  </si>
  <si>
    <t>3706</t>
  </si>
  <si>
    <t>BIJAGUAL SUR</t>
  </si>
  <si>
    <t>3769</t>
  </si>
  <si>
    <t>02488</t>
  </si>
  <si>
    <t>PALO SECO</t>
  </si>
  <si>
    <t>EL BAMBU</t>
  </si>
  <si>
    <t>3740</t>
  </si>
  <si>
    <t>JUNTA DE CACAO</t>
  </si>
  <si>
    <t>02499</t>
  </si>
  <si>
    <t>3733</t>
  </si>
  <si>
    <t>03204</t>
  </si>
  <si>
    <t>3735</t>
  </si>
  <si>
    <t>ESTERILLOS ANEXA</t>
  </si>
  <si>
    <t>02700</t>
  </si>
  <si>
    <t>3750</t>
  </si>
  <si>
    <t>02501</t>
  </si>
  <si>
    <t>3762</t>
  </si>
  <si>
    <t>PLAYON SUR</t>
  </si>
  <si>
    <t>2964</t>
  </si>
  <si>
    <t>3758</t>
  </si>
  <si>
    <t>PLAYA PALMA</t>
  </si>
  <si>
    <t>GRETTEL GARITA CHINCHILLA</t>
  </si>
  <si>
    <t>02511</t>
  </si>
  <si>
    <t>3761</t>
  </si>
  <si>
    <t>PLAYON SAN ISIDRO</t>
  </si>
  <si>
    <t>HUGO MADRIGAL JIMENEZ</t>
  </si>
  <si>
    <t>03104</t>
  </si>
  <si>
    <t>02515</t>
  </si>
  <si>
    <t>3743</t>
  </si>
  <si>
    <t>02517</t>
  </si>
  <si>
    <t>3114</t>
  </si>
  <si>
    <t>02518</t>
  </si>
  <si>
    <t>3021</t>
  </si>
  <si>
    <t>CORONADO</t>
  </si>
  <si>
    <t>3263</t>
  </si>
  <si>
    <t>NIEBOROWSKY</t>
  </si>
  <si>
    <t>2938</t>
  </si>
  <si>
    <t>VALLE DE EL DIQUIS</t>
  </si>
  <si>
    <t>3156</t>
  </si>
  <si>
    <t>JORDAN HERNÁNDEZ NÚÑEZ</t>
  </si>
  <si>
    <t>3191</t>
  </si>
  <si>
    <t>02600</t>
  </si>
  <si>
    <t>02530</t>
  </si>
  <si>
    <t>3211</t>
  </si>
  <si>
    <t>TRES RÍOS</t>
  </si>
  <si>
    <t>SUSANA MORALES MORA</t>
  </si>
  <si>
    <t>02804</t>
  </si>
  <si>
    <t>3212</t>
  </si>
  <si>
    <t>TORTUGA</t>
  </si>
  <si>
    <t>02532</t>
  </si>
  <si>
    <t>3553</t>
  </si>
  <si>
    <t>POCORA</t>
  </si>
  <si>
    <t>3019</t>
  </si>
  <si>
    <t>2988</t>
  </si>
  <si>
    <t>LA NAVIDAD</t>
  </si>
  <si>
    <t>3106</t>
  </si>
  <si>
    <t>LEONOR CHINCHILLA DE FIGUEROA</t>
  </si>
  <si>
    <t>RONY SEQUEIRA GALLO</t>
  </si>
  <si>
    <t>3117</t>
  </si>
  <si>
    <t>MARÍA ROSA GÁMEZ SOLANO</t>
  </si>
  <si>
    <t>02537</t>
  </si>
  <si>
    <t>02538</t>
  </si>
  <si>
    <t>02539</t>
  </si>
  <si>
    <t>02540</t>
  </si>
  <si>
    <t>3218</t>
  </si>
  <si>
    <t>VILLA COLÓN</t>
  </si>
  <si>
    <t>02542</t>
  </si>
  <si>
    <t>02543</t>
  </si>
  <si>
    <t>2986</t>
  </si>
  <si>
    <t>SALAMÁ</t>
  </si>
  <si>
    <t>02601</t>
  </si>
  <si>
    <t>3200</t>
  </si>
  <si>
    <t>02554</t>
  </si>
  <si>
    <t>3202</t>
  </si>
  <si>
    <t>FINCA GUANACASTE</t>
  </si>
  <si>
    <t>3233</t>
  </si>
  <si>
    <t>02821</t>
  </si>
  <si>
    <t>02558</t>
  </si>
  <si>
    <t>3244</t>
  </si>
  <si>
    <t>02571</t>
  </si>
  <si>
    <t>3177</t>
  </si>
  <si>
    <t>FINCA NUEVE</t>
  </si>
  <si>
    <t>3171</t>
  </si>
  <si>
    <t>FINCA 2-4</t>
  </si>
  <si>
    <t>3052</t>
  </si>
  <si>
    <t>EDUARDO GARNIER UGALDE</t>
  </si>
  <si>
    <t>02569</t>
  </si>
  <si>
    <t>3169</t>
  </si>
  <si>
    <t>FINCA SEIS-ONCE</t>
  </si>
  <si>
    <t>ALEXANDER AGUILAR ALVAREZ</t>
  </si>
  <si>
    <t>3173</t>
  </si>
  <si>
    <t>3170</t>
  </si>
  <si>
    <t>PALMAR SUR</t>
  </si>
  <si>
    <t>3196</t>
  </si>
  <si>
    <t>SIERPE</t>
  </si>
  <si>
    <t>3046</t>
  </si>
  <si>
    <t>3157</t>
  </si>
  <si>
    <t>LEDA VILLEDA GONZÁLEZ</t>
  </si>
  <si>
    <t>02604</t>
  </si>
  <si>
    <t>3617</t>
  </si>
  <si>
    <t>LOS GERANIOS</t>
  </si>
  <si>
    <t>02586</t>
  </si>
  <si>
    <t>2992</t>
  </si>
  <si>
    <t>02590</t>
  </si>
  <si>
    <t>02591</t>
  </si>
  <si>
    <t>02592</t>
  </si>
  <si>
    <t>02593</t>
  </si>
  <si>
    <t>3049</t>
  </si>
  <si>
    <t>DRAKE</t>
  </si>
  <si>
    <t>ITZEL ARIAS VEGA</t>
  </si>
  <si>
    <t>3552</t>
  </si>
  <si>
    <t>3042</t>
  </si>
  <si>
    <t>EUGENIO MORA ACEVEDO</t>
  </si>
  <si>
    <t>03113</t>
  </si>
  <si>
    <t>1993</t>
  </si>
  <si>
    <t>JOKBATA</t>
  </si>
  <si>
    <t>3178</t>
  </si>
  <si>
    <t>3128</t>
  </si>
  <si>
    <t>02605</t>
  </si>
  <si>
    <t>02606</t>
  </si>
  <si>
    <t>3179</t>
  </si>
  <si>
    <t>3068</t>
  </si>
  <si>
    <t>02608</t>
  </si>
  <si>
    <t>3076</t>
  </si>
  <si>
    <t>02609</t>
  </si>
  <si>
    <t>3131</t>
  </si>
  <si>
    <t>PUNTA ZANCUDO</t>
  </si>
  <si>
    <t>2911</t>
  </si>
  <si>
    <t>PUEBLO CIVIL</t>
  </si>
  <si>
    <t>02611</t>
  </si>
  <si>
    <t>2013</t>
  </si>
  <si>
    <t>EL CAS</t>
  </si>
  <si>
    <t>3072</t>
  </si>
  <si>
    <t>02615</t>
  </si>
  <si>
    <t>3073</t>
  </si>
  <si>
    <t>02921</t>
  </si>
  <si>
    <t>02616</t>
  </si>
  <si>
    <t>3090</t>
  </si>
  <si>
    <t>LA MONA</t>
  </si>
  <si>
    <t>02620</t>
  </si>
  <si>
    <t>02622</t>
  </si>
  <si>
    <t>2951</t>
  </si>
  <si>
    <t>02623</t>
  </si>
  <si>
    <t>02624</t>
  </si>
  <si>
    <t>3007</t>
  </si>
  <si>
    <t>02625</t>
  </si>
  <si>
    <t>3014</t>
  </si>
  <si>
    <t>02626</t>
  </si>
  <si>
    <t>3070</t>
  </si>
  <si>
    <t>02627</t>
  </si>
  <si>
    <t>3105</t>
  </si>
  <si>
    <t>ALTO DE COMTE</t>
  </si>
  <si>
    <t>02807</t>
  </si>
  <si>
    <t>02628</t>
  </si>
  <si>
    <t>3126</t>
  </si>
  <si>
    <t>02629</t>
  </si>
  <si>
    <t>02630</t>
  </si>
  <si>
    <t>EL PILON</t>
  </si>
  <si>
    <t>1948</t>
  </si>
  <si>
    <t>02633</t>
  </si>
  <si>
    <t>2939</t>
  </si>
  <si>
    <t>LINDA MAR</t>
  </si>
  <si>
    <t>02634</t>
  </si>
  <si>
    <t>02635</t>
  </si>
  <si>
    <t>2949</t>
  </si>
  <si>
    <t>LAS GEMELAS</t>
  </si>
  <si>
    <t>2936</t>
  </si>
  <si>
    <t>3037</t>
  </si>
  <si>
    <t>PUNTA BANCO</t>
  </si>
  <si>
    <t>02641</t>
  </si>
  <si>
    <t>2972</t>
  </si>
  <si>
    <t>CAÑAZA</t>
  </si>
  <si>
    <t>3129</t>
  </si>
  <si>
    <t>02644</t>
  </si>
  <si>
    <t>3000</t>
  </si>
  <si>
    <t>LA INDEPENDENCIA</t>
  </si>
  <si>
    <t>3201</t>
  </si>
  <si>
    <t>SATURNINO CEDEÑO CEDEÑO</t>
  </si>
  <si>
    <t>3575</t>
  </si>
  <si>
    <t>PALERMO</t>
  </si>
  <si>
    <t>2895</t>
  </si>
  <si>
    <t>02809</t>
  </si>
  <si>
    <t>2961</t>
  </si>
  <si>
    <t>BOCA GALLARDO</t>
  </si>
  <si>
    <t>3004</t>
  </si>
  <si>
    <t>LA AMAPOLA</t>
  </si>
  <si>
    <t>02655</t>
  </si>
  <si>
    <t>3172</t>
  </si>
  <si>
    <t>2893</t>
  </si>
  <si>
    <t>VIQUILLA DOS</t>
  </si>
  <si>
    <t>2981</t>
  </si>
  <si>
    <t>3182</t>
  </si>
  <si>
    <t>2896</t>
  </si>
  <si>
    <t>BRUNCA</t>
  </si>
  <si>
    <t>JETTY CAMPOS CASTILLO</t>
  </si>
  <si>
    <t>3056</t>
  </si>
  <si>
    <t>02668</t>
  </si>
  <si>
    <t>3079</t>
  </si>
  <si>
    <t>LA GAMBA</t>
  </si>
  <si>
    <t>02669</t>
  </si>
  <si>
    <t>3185</t>
  </si>
  <si>
    <t>COTO 54-55</t>
  </si>
  <si>
    <t>3190</t>
  </si>
  <si>
    <t>COTO 62-63</t>
  </si>
  <si>
    <t>02672</t>
  </si>
  <si>
    <t>3236</t>
  </si>
  <si>
    <t>03179</t>
  </si>
  <si>
    <t>02673</t>
  </si>
  <si>
    <t>3257</t>
  </si>
  <si>
    <t>JUAN MANUEL CEDEÑO CASTRO</t>
  </si>
  <si>
    <t>3135</t>
  </si>
  <si>
    <t>02680</t>
  </si>
  <si>
    <t>02682</t>
  </si>
  <si>
    <t>02687</t>
  </si>
  <si>
    <t>2941</t>
  </si>
  <si>
    <t>BAJO DE REYES</t>
  </si>
  <si>
    <t>3061</t>
  </si>
  <si>
    <t>3062</t>
  </si>
  <si>
    <t>2950</t>
  </si>
  <si>
    <t>3063</t>
  </si>
  <si>
    <t>02693</t>
  </si>
  <si>
    <t>2990</t>
  </si>
  <si>
    <t>3053</t>
  </si>
  <si>
    <t>EL DANTO</t>
  </si>
  <si>
    <t>2943</t>
  </si>
  <si>
    <t>SIETE COLINAS</t>
  </si>
  <si>
    <t>2963</t>
  </si>
  <si>
    <t>03063</t>
  </si>
  <si>
    <t>3006</t>
  </si>
  <si>
    <t>02698</t>
  </si>
  <si>
    <t>3084</t>
  </si>
  <si>
    <t>3087</t>
  </si>
  <si>
    <t>3093</t>
  </si>
  <si>
    <t>ADELE CLARINI</t>
  </si>
  <si>
    <t>3100</t>
  </si>
  <si>
    <t>02702</t>
  </si>
  <si>
    <t>3111</t>
  </si>
  <si>
    <t>02703</t>
  </si>
  <si>
    <t>3162</t>
  </si>
  <si>
    <t>02704</t>
  </si>
  <si>
    <t>02705</t>
  </si>
  <si>
    <t>3195</t>
  </si>
  <si>
    <t>SANTA CONSTANZA</t>
  </si>
  <si>
    <t>02706</t>
  </si>
  <si>
    <t>02707</t>
  </si>
  <si>
    <t>3041</t>
  </si>
  <si>
    <t>ADONAY ALFARO TORRES</t>
  </si>
  <si>
    <t>02709</t>
  </si>
  <si>
    <t>02710</t>
  </si>
  <si>
    <t>3241</t>
  </si>
  <si>
    <t>02711</t>
  </si>
  <si>
    <t>2929</t>
  </si>
  <si>
    <t>ALPHA</t>
  </si>
  <si>
    <t>3248</t>
  </si>
  <si>
    <t>02808</t>
  </si>
  <si>
    <t>2901</t>
  </si>
  <si>
    <t>JACQUELINE GRAJALES ALVARADO</t>
  </si>
  <si>
    <t>02716</t>
  </si>
  <si>
    <t>2915</t>
  </si>
  <si>
    <t>2970</t>
  </si>
  <si>
    <t>03110</t>
  </si>
  <si>
    <t>3164</t>
  </si>
  <si>
    <t>LUIS WACHONG LEE</t>
  </si>
  <si>
    <t>3166</t>
  </si>
  <si>
    <t>02720</t>
  </si>
  <si>
    <t>3026</t>
  </si>
  <si>
    <t>02813</t>
  </si>
  <si>
    <t>3204</t>
  </si>
  <si>
    <t>3096</t>
  </si>
  <si>
    <t>3113</t>
  </si>
  <si>
    <t>FILA TIGRE</t>
  </si>
  <si>
    <t>02913</t>
  </si>
  <si>
    <t>02724</t>
  </si>
  <si>
    <t>2995</t>
  </si>
  <si>
    <t>3085</t>
  </si>
  <si>
    <t>3101</t>
  </si>
  <si>
    <t>LAS MELLIZAS</t>
  </si>
  <si>
    <t>3210</t>
  </si>
  <si>
    <t>3252</t>
  </si>
  <si>
    <t>3065</t>
  </si>
  <si>
    <t>MARVIN CORRALES VEGA</t>
  </si>
  <si>
    <t>2918</t>
  </si>
  <si>
    <t>VALLE HERMOSO</t>
  </si>
  <si>
    <t>2931</t>
  </si>
  <si>
    <t>03150</t>
  </si>
  <si>
    <t>2957</t>
  </si>
  <si>
    <t>02736</t>
  </si>
  <si>
    <t>3187</t>
  </si>
  <si>
    <t>ANA RITA ARIAS DEL CID</t>
  </si>
  <si>
    <t>02737</t>
  </si>
  <si>
    <t>3198</t>
  </si>
  <si>
    <t>3237</t>
  </si>
  <si>
    <t>2892</t>
  </si>
  <si>
    <t>2948</t>
  </si>
  <si>
    <t>2969</t>
  </si>
  <si>
    <t>CAÑAS GORDAS</t>
  </si>
  <si>
    <t>02744</t>
  </si>
  <si>
    <t>2985</t>
  </si>
  <si>
    <t>CAMPO TRES</t>
  </si>
  <si>
    <t>3016</t>
  </si>
  <si>
    <t>3027</t>
  </si>
  <si>
    <t>3194</t>
  </si>
  <si>
    <t>3250</t>
  </si>
  <si>
    <t>LOS PILARES</t>
  </si>
  <si>
    <t>3067</t>
  </si>
  <si>
    <t>02751</t>
  </si>
  <si>
    <t>3109</t>
  </si>
  <si>
    <t>3159</t>
  </si>
  <si>
    <t>3051</t>
  </si>
  <si>
    <t>02815</t>
  </si>
  <si>
    <t>3083</t>
  </si>
  <si>
    <t>META PONTO</t>
  </si>
  <si>
    <t>3155</t>
  </si>
  <si>
    <t>HARLEY CORDERO CRUZ</t>
  </si>
  <si>
    <t>3209</t>
  </si>
  <si>
    <t>02757</t>
  </si>
  <si>
    <t>2891</t>
  </si>
  <si>
    <t>LA CHIVA</t>
  </si>
  <si>
    <t>02764</t>
  </si>
  <si>
    <t>2959</t>
  </si>
  <si>
    <t>BRUS MALIS</t>
  </si>
  <si>
    <t>3039</t>
  </si>
  <si>
    <t>JABILLO</t>
  </si>
  <si>
    <t>02769</t>
  </si>
  <si>
    <t>3095</t>
  </si>
  <si>
    <t>3154</t>
  </si>
  <si>
    <t>3160</t>
  </si>
  <si>
    <t>02920</t>
  </si>
  <si>
    <t>3224</t>
  </si>
  <si>
    <t>FERNANDO ALFARO VALVERDE</t>
  </si>
  <si>
    <t>03066</t>
  </si>
  <si>
    <t>3023</t>
  </si>
  <si>
    <t>VILLA PALACIOS</t>
  </si>
  <si>
    <t>02775</t>
  </si>
  <si>
    <t>3579</t>
  </si>
  <si>
    <t>CALLE UNO</t>
  </si>
  <si>
    <t>02776</t>
  </si>
  <si>
    <t>02777</t>
  </si>
  <si>
    <t>3175</t>
  </si>
  <si>
    <t>23 DE MAYO</t>
  </si>
  <si>
    <t>02778</t>
  </si>
  <si>
    <t>02779</t>
  </si>
  <si>
    <t>02781</t>
  </si>
  <si>
    <t>3081</t>
  </si>
  <si>
    <t>QUIABDO</t>
  </si>
  <si>
    <t>02816</t>
  </si>
  <si>
    <t>3214</t>
  </si>
  <si>
    <t>03180</t>
  </si>
  <si>
    <t>02792</t>
  </si>
  <si>
    <t>2900</t>
  </si>
  <si>
    <t>3018</t>
  </si>
  <si>
    <t>EL LABRADOR</t>
  </si>
  <si>
    <t>LAUREL</t>
  </si>
  <si>
    <t>03281</t>
  </si>
  <si>
    <t>02796</t>
  </si>
  <si>
    <t>3181</t>
  </si>
  <si>
    <t>02797</t>
  </si>
  <si>
    <t>3347</t>
  </si>
  <si>
    <t>CHINA KICHA</t>
  </si>
  <si>
    <t>03015</t>
  </si>
  <si>
    <t>02798</t>
  </si>
  <si>
    <t>3189</t>
  </si>
  <si>
    <t>COTO 42</t>
  </si>
  <si>
    <t>02799</t>
  </si>
  <si>
    <t>02800</t>
  </si>
  <si>
    <t>02801</t>
  </si>
  <si>
    <t>02802</t>
  </si>
  <si>
    <t>2973</t>
  </si>
  <si>
    <t>LA NUBIA</t>
  </si>
  <si>
    <t>STEVEN SOTO CAIROLI</t>
  </si>
  <si>
    <t>02805</t>
  </si>
  <si>
    <t>3180</t>
  </si>
  <si>
    <t>COTO 45</t>
  </si>
  <si>
    <t>3188</t>
  </si>
  <si>
    <t>COTO 50-51</t>
  </si>
  <si>
    <t>2898</t>
  </si>
  <si>
    <t>3346</t>
  </si>
  <si>
    <t>SIBÖDI</t>
  </si>
  <si>
    <t>3078</t>
  </si>
  <si>
    <t>3184</t>
  </si>
  <si>
    <t>COTO 52</t>
  </si>
  <si>
    <t>02812</t>
  </si>
  <si>
    <t>3199</t>
  </si>
  <si>
    <t>SANTIAGO DE CARACOL</t>
  </si>
  <si>
    <t>MAYRA ATENCIO ZAPATA</t>
  </si>
  <si>
    <t>2927</t>
  </si>
  <si>
    <t>03024</t>
  </si>
  <si>
    <t>3047</t>
  </si>
  <si>
    <t>3348</t>
  </si>
  <si>
    <t>MELERUK</t>
  </si>
  <si>
    <t>03014</t>
  </si>
  <si>
    <t>02818</t>
  </si>
  <si>
    <t>3104</t>
  </si>
  <si>
    <t>3088</t>
  </si>
  <si>
    <t>LA MARIPOSA</t>
  </si>
  <si>
    <t>02820</t>
  </si>
  <si>
    <t>3229</t>
  </si>
  <si>
    <t>02919</t>
  </si>
  <si>
    <t>3077</t>
  </si>
  <si>
    <t>CONFRATERNIDAD</t>
  </si>
  <si>
    <t>3216</t>
  </si>
  <si>
    <t>LAS VEGAS DE ABROJO NORTE</t>
  </si>
  <si>
    <t>3115</t>
  </si>
  <si>
    <t>PASO CANOAS</t>
  </si>
  <si>
    <t>2902</t>
  </si>
  <si>
    <t>02831</t>
  </si>
  <si>
    <t>3242</t>
  </si>
  <si>
    <t>3120</t>
  </si>
  <si>
    <t>DARIZARA</t>
  </si>
  <si>
    <t>3197</t>
  </si>
  <si>
    <t>2955</t>
  </si>
  <si>
    <t>GUAYACAN</t>
  </si>
  <si>
    <t>02840</t>
  </si>
  <si>
    <t>2993</t>
  </si>
  <si>
    <t>FINCA NARANJO</t>
  </si>
  <si>
    <t>02841</t>
  </si>
  <si>
    <t>3008</t>
  </si>
  <si>
    <t>3009</t>
  </si>
  <si>
    <t>FINCA CAUCHO</t>
  </si>
  <si>
    <t>3010</t>
  </si>
  <si>
    <t>FINCA CAIMITO</t>
  </si>
  <si>
    <t>02844</t>
  </si>
  <si>
    <t>3011</t>
  </si>
  <si>
    <t>FINCA TAMARINDO</t>
  </si>
  <si>
    <t>ELIZABETH BRIONES SEQUEIRA</t>
  </si>
  <si>
    <t>3012</t>
  </si>
  <si>
    <t>FINCA BAMBITO</t>
  </si>
  <si>
    <t>3028</t>
  </si>
  <si>
    <t>VEREH</t>
  </si>
  <si>
    <t>3044</t>
  </si>
  <si>
    <t>2976</t>
  </si>
  <si>
    <t>SURIK</t>
  </si>
  <si>
    <t>3249</t>
  </si>
  <si>
    <t>CARACOL DE LA VACA</t>
  </si>
  <si>
    <t>3001</t>
  </si>
  <si>
    <t>2889</t>
  </si>
  <si>
    <t>LA BOTA</t>
  </si>
  <si>
    <t>3036</t>
  </si>
  <si>
    <t>3032</t>
  </si>
  <si>
    <t>3057</t>
  </si>
  <si>
    <t>02862</t>
  </si>
  <si>
    <t>3015</t>
  </si>
  <si>
    <t>BELLA LUZ</t>
  </si>
  <si>
    <t>02865</t>
  </si>
  <si>
    <t>3091</t>
  </si>
  <si>
    <t>3069</t>
  </si>
  <si>
    <t>JUAN LARA ALFARO</t>
  </si>
  <si>
    <t>02867</t>
  </si>
  <si>
    <t>3142</t>
  </si>
  <si>
    <t>FINCA MANGO</t>
  </si>
  <si>
    <t>CRISTINA TELLO ZAPATA</t>
  </si>
  <si>
    <t>02872</t>
  </si>
  <si>
    <t>3556</t>
  </si>
  <si>
    <t>BARRA DEL COLORADO SUR</t>
  </si>
  <si>
    <t>3472</t>
  </si>
  <si>
    <t>3306</t>
  </si>
  <si>
    <t>BARRA DE PARISMINA</t>
  </si>
  <si>
    <t>GUILLERMO VALVERDE ALVARADO</t>
  </si>
  <si>
    <t>02879</t>
  </si>
  <si>
    <t>3484</t>
  </si>
  <si>
    <t>VALLE LA AURORA</t>
  </si>
  <si>
    <t>03009</t>
  </si>
  <si>
    <t>3375</t>
  </si>
  <si>
    <t>LIVERPOOL</t>
  </si>
  <si>
    <t>0752</t>
  </si>
  <si>
    <t>03156</t>
  </si>
  <si>
    <t>3408</t>
  </si>
  <si>
    <t>VILLA DEL MAR # 1</t>
  </si>
  <si>
    <t>EDITH SAGOT LYNCH</t>
  </si>
  <si>
    <t>3465</t>
  </si>
  <si>
    <t>PORTETE</t>
  </si>
  <si>
    <t>SALVADOR MATARRITA MORA</t>
  </si>
  <si>
    <t>3466</t>
  </si>
  <si>
    <t>3486</t>
  </si>
  <si>
    <t>3411</t>
  </si>
  <si>
    <t>02893</t>
  </si>
  <si>
    <t>3469</t>
  </si>
  <si>
    <t>02894</t>
  </si>
  <si>
    <t>3554</t>
  </si>
  <si>
    <t>BARRA DEL COLORADO NORTE</t>
  </si>
  <si>
    <t>02895</t>
  </si>
  <si>
    <t>3557</t>
  </si>
  <si>
    <t>BARRA DE TORTUGUERO</t>
  </si>
  <si>
    <t>3407</t>
  </si>
  <si>
    <t>LOS CORALES</t>
  </si>
  <si>
    <t>REINALDO SKIPTON MEDRANO</t>
  </si>
  <si>
    <t>3414</t>
  </si>
  <si>
    <t>3454</t>
  </si>
  <si>
    <t>YAMILETH MORENO BALTODANO</t>
  </si>
  <si>
    <t>3320</t>
  </si>
  <si>
    <t>3380</t>
  </si>
  <si>
    <t>3406</t>
  </si>
  <si>
    <t>VILLA DEL MAR # 2</t>
  </si>
  <si>
    <t>YENORI BRYAN JENKINS</t>
  </si>
  <si>
    <t>02905</t>
  </si>
  <si>
    <t>02906</t>
  </si>
  <si>
    <t>3470</t>
  </si>
  <si>
    <t>3305</t>
  </si>
  <si>
    <t>BANANITO NORTE</t>
  </si>
  <si>
    <t>3307</t>
  </si>
  <si>
    <t>ATILIA MATA FRESES</t>
  </si>
  <si>
    <t>3458</t>
  </si>
  <si>
    <t>LA COLINA</t>
  </si>
  <si>
    <t>3357</t>
  </si>
  <si>
    <t>3345</t>
  </si>
  <si>
    <t>BARRIO LIMONCITO</t>
  </si>
  <si>
    <t>3423</t>
  </si>
  <si>
    <t>LA BOMBA</t>
  </si>
  <si>
    <t>02915</t>
  </si>
  <si>
    <t>3303</t>
  </si>
  <si>
    <t>BALVANERO VARGAS MOLINA</t>
  </si>
  <si>
    <t>DUDLEY EDO. MITCHELL DANIELS</t>
  </si>
  <si>
    <t>3479</t>
  </si>
  <si>
    <t>3321</t>
  </si>
  <si>
    <t>BURRICO</t>
  </si>
  <si>
    <t>BANANITO SUR</t>
  </si>
  <si>
    <t>3308</t>
  </si>
  <si>
    <t>BEVERLY</t>
  </si>
  <si>
    <t>3383</t>
  </si>
  <si>
    <t>PENSHURT</t>
  </si>
  <si>
    <t>3443</t>
  </si>
  <si>
    <t>3480</t>
  </si>
  <si>
    <t>03251</t>
  </si>
  <si>
    <t>02922</t>
  </si>
  <si>
    <t>3353</t>
  </si>
  <si>
    <t>BONIFACIO</t>
  </si>
  <si>
    <t>3386</t>
  </si>
  <si>
    <t>SAN CLEMENTE</t>
  </si>
  <si>
    <t>3449</t>
  </si>
  <si>
    <t>CASTILLO NUEVO</t>
  </si>
  <si>
    <t>3517</t>
  </si>
  <si>
    <t>CARMELITA WILLIS SYLVAN</t>
  </si>
  <si>
    <t>3351</t>
  </si>
  <si>
    <t>3335</t>
  </si>
  <si>
    <t>3361</t>
  </si>
  <si>
    <t>CALVERI</t>
  </si>
  <si>
    <t>3474</t>
  </si>
  <si>
    <t>3496</t>
  </si>
  <si>
    <t>VESTA</t>
  </si>
  <si>
    <t>3485</t>
  </si>
  <si>
    <t>CERERE</t>
  </si>
  <si>
    <t>3285</t>
  </si>
  <si>
    <t>ARMENIA</t>
  </si>
  <si>
    <t>3511</t>
  </si>
  <si>
    <t>BOCUARE</t>
  </si>
  <si>
    <t>03013</t>
  </si>
  <si>
    <t>3267</t>
  </si>
  <si>
    <t>3330</t>
  </si>
  <si>
    <t>3460</t>
  </si>
  <si>
    <t>PANDORA OESTE</t>
  </si>
  <si>
    <t>02953</t>
  </si>
  <si>
    <t>3323</t>
  </si>
  <si>
    <t>CIUDADELA FLORES</t>
  </si>
  <si>
    <t>3397</t>
  </si>
  <si>
    <t>02957</t>
  </si>
  <si>
    <t>3436</t>
  </si>
  <si>
    <t>3504</t>
  </si>
  <si>
    <t>EL COCAL</t>
  </si>
  <si>
    <t>02962</t>
  </si>
  <si>
    <t>3317</t>
  </si>
  <si>
    <t>SECTOR NORTE</t>
  </si>
  <si>
    <t>VIRGILIA BOX DAVIS</t>
  </si>
  <si>
    <t>02963</t>
  </si>
  <si>
    <t>3310</t>
  </si>
  <si>
    <t>3487</t>
  </si>
  <si>
    <t>3522</t>
  </si>
  <si>
    <t>IMPERIO</t>
  </si>
  <si>
    <t>3415</t>
  </si>
  <si>
    <t>3492</t>
  </si>
  <si>
    <t>3453</t>
  </si>
  <si>
    <t>LAS PALMIRAS</t>
  </si>
  <si>
    <t>3365</t>
  </si>
  <si>
    <t>MONTEVERDE</t>
  </si>
  <si>
    <t>3382</t>
  </si>
  <si>
    <t>3318</t>
  </si>
  <si>
    <t>3344</t>
  </si>
  <si>
    <t>MARYLAND</t>
  </si>
  <si>
    <t>3355</t>
  </si>
  <si>
    <t>3309</t>
  </si>
  <si>
    <t>3319</t>
  </si>
  <si>
    <t>INDIANA DOS</t>
  </si>
  <si>
    <t>3399</t>
  </si>
  <si>
    <t>NUEVA ESPERANZA</t>
  </si>
  <si>
    <t>3400</t>
  </si>
  <si>
    <t>NUEVA VIRGINIA</t>
  </si>
  <si>
    <t>MELANIA MATA OTOYA</t>
  </si>
  <si>
    <t>3478</t>
  </si>
  <si>
    <t>SAN ALBERTO</t>
  </si>
  <si>
    <t>02982</t>
  </si>
  <si>
    <t>3482</t>
  </si>
  <si>
    <t>LA PERLITA</t>
  </si>
  <si>
    <t>3507</t>
  </si>
  <si>
    <t>FAUSTO HERRERA CORDERO</t>
  </si>
  <si>
    <t>02984</t>
  </si>
  <si>
    <t>3520</t>
  </si>
  <si>
    <t>02985</t>
  </si>
  <si>
    <t>3515</t>
  </si>
  <si>
    <t>VEGAS DE MADRE DE DIOS</t>
  </si>
  <si>
    <t>3525</t>
  </si>
  <si>
    <t>FREEMAN</t>
  </si>
  <si>
    <t>3416</t>
  </si>
  <si>
    <t>INDIANA TRES</t>
  </si>
  <si>
    <t>02989</t>
  </si>
  <si>
    <t>3417</t>
  </si>
  <si>
    <t>02991</t>
  </si>
  <si>
    <t>3363</t>
  </si>
  <si>
    <t>3396</t>
  </si>
  <si>
    <t>3441</t>
  </si>
  <si>
    <t>3463</t>
  </si>
  <si>
    <t>3483</t>
  </si>
  <si>
    <t>ALEX FARGUHARSON BENNETT</t>
  </si>
  <si>
    <t>3342</t>
  </si>
  <si>
    <t>CIMARRONES</t>
  </si>
  <si>
    <t>3393</t>
  </si>
  <si>
    <t>SILVESTRE GRANT GRIFFITH</t>
  </si>
  <si>
    <t>ALEXANDER AGUILAR CASTRO</t>
  </si>
  <si>
    <t>3448</t>
  </si>
  <si>
    <t>GERMANIA</t>
  </si>
  <si>
    <t>3471</t>
  </si>
  <si>
    <t>JAVIER CHAVES BUSTOS</t>
  </si>
  <si>
    <t>3418</t>
  </si>
  <si>
    <t>3427</t>
  </si>
  <si>
    <t>LA HEREDIANA</t>
  </si>
  <si>
    <t>3412</t>
  </si>
  <si>
    <t>3425</t>
  </si>
  <si>
    <t>3481</t>
  </si>
  <si>
    <t>3502</t>
  </si>
  <si>
    <t>LA IBERIA</t>
  </si>
  <si>
    <t>03010</t>
  </si>
  <si>
    <t>CUATRO MILLAS</t>
  </si>
  <si>
    <t>3426</t>
  </si>
  <si>
    <t>LA FRANCIA</t>
  </si>
  <si>
    <t>03016</t>
  </si>
  <si>
    <t>03017</t>
  </si>
  <si>
    <t>03018</t>
  </si>
  <si>
    <t>3336</t>
  </si>
  <si>
    <t>KATSI</t>
  </si>
  <si>
    <t>03019</t>
  </si>
  <si>
    <t>3343</t>
  </si>
  <si>
    <t>SURETKA</t>
  </si>
  <si>
    <t>3489</t>
  </si>
  <si>
    <t>SEPECUE</t>
  </si>
  <si>
    <t>CARLOS A. HERNÁNDEZ HERNÁNDEZ</t>
  </si>
  <si>
    <t>3490</t>
  </si>
  <si>
    <t>SHIROLES</t>
  </si>
  <si>
    <t>3497</t>
  </si>
  <si>
    <t>3275</t>
  </si>
  <si>
    <t>BERNARDO DRÜG INGERMAN</t>
  </si>
  <si>
    <t>3403</t>
  </si>
  <si>
    <t>BRIBRÍ</t>
  </si>
  <si>
    <t>3266</t>
  </si>
  <si>
    <t>GAVILÁN CANTA</t>
  </si>
  <si>
    <t>03027</t>
  </si>
  <si>
    <t>3304</t>
  </si>
  <si>
    <t>BAMBÚ</t>
  </si>
  <si>
    <t>3388</t>
  </si>
  <si>
    <t>BOCA URÉN</t>
  </si>
  <si>
    <t>XICINIA RODRÍGUEZ CORDERO</t>
  </si>
  <si>
    <t>03030</t>
  </si>
  <si>
    <t>3358</t>
  </si>
  <si>
    <t>COROMA</t>
  </si>
  <si>
    <t>03032</t>
  </si>
  <si>
    <t>3359</t>
  </si>
  <si>
    <t>BAJO COÉN</t>
  </si>
  <si>
    <t>3316</t>
  </si>
  <si>
    <t>SUIRI</t>
  </si>
  <si>
    <t>3341</t>
  </si>
  <si>
    <t>CHASE</t>
  </si>
  <si>
    <t>03035</t>
  </si>
  <si>
    <t>03036</t>
  </si>
  <si>
    <t>3459</t>
  </si>
  <si>
    <t>MAYRA SELLES JIMÉNEZ</t>
  </si>
  <si>
    <t>3500</t>
  </si>
  <si>
    <t>YORKIN</t>
  </si>
  <si>
    <t>3283</t>
  </si>
  <si>
    <t>GANDOCA</t>
  </si>
  <si>
    <t>3288</t>
  </si>
  <si>
    <t>CATARINA</t>
  </si>
  <si>
    <t>JORGE MATARRITA THOMPSON</t>
  </si>
  <si>
    <t>03041</t>
  </si>
  <si>
    <t>CAHUITA</t>
  </si>
  <si>
    <t>03042</t>
  </si>
  <si>
    <t>3314</t>
  </si>
  <si>
    <t>3392</t>
  </si>
  <si>
    <t>LORETA JACKSON TAYLOR</t>
  </si>
  <si>
    <t>3373</t>
  </si>
  <si>
    <t>HONE CREEK</t>
  </si>
  <si>
    <t>FRANCISCA WEST GRANT</t>
  </si>
  <si>
    <t>03045</t>
  </si>
  <si>
    <t>3442</t>
  </si>
  <si>
    <t>3455</t>
  </si>
  <si>
    <t>OLIVIA</t>
  </si>
  <si>
    <t>MATA DE LIMÓN</t>
  </si>
  <si>
    <t>3324</t>
  </si>
  <si>
    <t>3364</t>
  </si>
  <si>
    <t>DAYTONIA</t>
  </si>
  <si>
    <t>03050</t>
  </si>
  <si>
    <t>3404</t>
  </si>
  <si>
    <t>FINCA COSTA RICA</t>
  </si>
  <si>
    <t>03118</t>
  </si>
  <si>
    <t>3384</t>
  </si>
  <si>
    <t>DIDIER MATARRITA MORA</t>
  </si>
  <si>
    <t>3461</t>
  </si>
  <si>
    <t>3432</t>
  </si>
  <si>
    <t>FINCA MARGARITA</t>
  </si>
  <si>
    <t>03058</t>
  </si>
  <si>
    <t>3268</t>
  </si>
  <si>
    <t>DAVAO</t>
  </si>
  <si>
    <t>03059</t>
  </si>
  <si>
    <t>3272</t>
  </si>
  <si>
    <t>LAS BRISAS DE ZENT</t>
  </si>
  <si>
    <t>3312</t>
  </si>
  <si>
    <t>LINEA B</t>
  </si>
  <si>
    <t>FLOR MENDIETA ESPINOZA</t>
  </si>
  <si>
    <t>3315</t>
  </si>
  <si>
    <t>BOSTON</t>
  </si>
  <si>
    <t>3356</t>
  </si>
  <si>
    <t>CORINA</t>
  </si>
  <si>
    <t>3360</t>
  </si>
  <si>
    <t>03064</t>
  </si>
  <si>
    <t>3370</t>
  </si>
  <si>
    <t>BRISTOL</t>
  </si>
  <si>
    <t>03065</t>
  </si>
  <si>
    <t>3376</t>
  </si>
  <si>
    <t>DULIA TUGWELL JOHNSON</t>
  </si>
  <si>
    <t>3387</t>
  </si>
  <si>
    <t>03067</t>
  </si>
  <si>
    <t>3389</t>
  </si>
  <si>
    <t>ZENT</t>
  </si>
  <si>
    <t>RUDDY CRAWFORD MCDONALD</t>
  </si>
  <si>
    <t>3390</t>
  </si>
  <si>
    <t>BARBILLA</t>
  </si>
  <si>
    <t>3402</t>
  </si>
  <si>
    <t>ESTRADA</t>
  </si>
  <si>
    <t>03071</t>
  </si>
  <si>
    <t>3405</t>
  </si>
  <si>
    <t>3437</t>
  </si>
  <si>
    <t>LARGA DISTANCIA</t>
  </si>
  <si>
    <t>3495</t>
  </si>
  <si>
    <t>03074</t>
  </si>
  <si>
    <t>3488</t>
  </si>
  <si>
    <t>03075</t>
  </si>
  <si>
    <t>3508</t>
  </si>
  <si>
    <t>03208</t>
  </si>
  <si>
    <t>3505</t>
  </si>
  <si>
    <t>VEINTIOCHO MILLAS</t>
  </si>
  <si>
    <t>03077</t>
  </si>
  <si>
    <t>3509</t>
  </si>
  <si>
    <t>LOMAS DEL TORO</t>
  </si>
  <si>
    <t>3519</t>
  </si>
  <si>
    <t>3379</t>
  </si>
  <si>
    <t>3367</t>
  </si>
  <si>
    <t>3429</t>
  </si>
  <si>
    <t>LA MARGARITA</t>
  </si>
  <si>
    <t>03083</t>
  </si>
  <si>
    <t>3477</t>
  </si>
  <si>
    <t>SAHARA</t>
  </si>
  <si>
    <t>3503</t>
  </si>
  <si>
    <t>03085</t>
  </si>
  <si>
    <t>3506</t>
  </si>
  <si>
    <t>3527</t>
  </si>
  <si>
    <t>3541</t>
  </si>
  <si>
    <t>ANITA GRANDE</t>
  </si>
  <si>
    <t>3555</t>
  </si>
  <si>
    <t>03089</t>
  </si>
  <si>
    <t>3612</t>
  </si>
  <si>
    <t>03090</t>
  </si>
  <si>
    <t>3630</t>
  </si>
  <si>
    <t>IDALI PORTUGUEZ CALDERON</t>
  </si>
  <si>
    <t>3643</t>
  </si>
  <si>
    <t>3662</t>
  </si>
  <si>
    <t>3669</t>
  </si>
  <si>
    <t>03094</t>
  </si>
  <si>
    <t>3687</t>
  </si>
  <si>
    <t>EL PRADO</t>
  </si>
  <si>
    <t>ENRIQUE GONZALEZ JIMENEZ</t>
  </si>
  <si>
    <t>3619</t>
  </si>
  <si>
    <t>JIMÉNEZ</t>
  </si>
  <si>
    <t>3636</t>
  </si>
  <si>
    <t>LOS DIAMANTES</t>
  </si>
  <si>
    <t>3663</t>
  </si>
  <si>
    <t>GUÁPILES</t>
  </si>
  <si>
    <t>3395</t>
  </si>
  <si>
    <t>BOCA COHEN</t>
  </si>
  <si>
    <t>3660</t>
  </si>
  <si>
    <t>3668</t>
  </si>
  <si>
    <t>SUERRE</t>
  </si>
  <si>
    <t>VENILDA ANCHIA CASTILLO</t>
  </si>
  <si>
    <t>3550</t>
  </si>
  <si>
    <t>PATIO SAN CRISTÓBAL</t>
  </si>
  <si>
    <t>YAMILETH BOLÍVAR VÍLCHEZ</t>
  </si>
  <si>
    <t>3560</t>
  </si>
  <si>
    <t>LA TERESA</t>
  </si>
  <si>
    <t>3585</t>
  </si>
  <si>
    <t>03105</t>
  </si>
  <si>
    <t>03106</t>
  </si>
  <si>
    <t>3593</t>
  </si>
  <si>
    <t>03108</t>
  </si>
  <si>
    <t>3597</t>
  </si>
  <si>
    <t>03109</t>
  </si>
  <si>
    <t>3615</t>
  </si>
  <si>
    <t>EL BALASTRE</t>
  </si>
  <si>
    <t>3632</t>
  </si>
  <si>
    <t>3685</t>
  </si>
  <si>
    <t>3639</t>
  </si>
  <si>
    <t>SECTOR NUEVE</t>
  </si>
  <si>
    <t>3686</t>
  </si>
  <si>
    <t>COCORÍ</t>
  </si>
  <si>
    <t>3666</t>
  </si>
  <si>
    <t>3681</t>
  </si>
  <si>
    <t>TICABÁN</t>
  </si>
  <si>
    <t>3683</t>
  </si>
  <si>
    <t>BANAMOLA</t>
  </si>
  <si>
    <t>3644</t>
  </si>
  <si>
    <t>3678</t>
  </si>
  <si>
    <t>LA SUERTE</t>
  </si>
  <si>
    <t>03119</t>
  </si>
  <si>
    <t>3690</t>
  </si>
  <si>
    <t>IZTARÚ</t>
  </si>
  <si>
    <t>3682</t>
  </si>
  <si>
    <t>3628</t>
  </si>
  <si>
    <t>LA RITA</t>
  </si>
  <si>
    <t>03123</t>
  </si>
  <si>
    <t>3535</t>
  </si>
  <si>
    <t>TARIRE</t>
  </si>
  <si>
    <t>03125</t>
  </si>
  <si>
    <t>3675</t>
  </si>
  <si>
    <t>3576</t>
  </si>
  <si>
    <t>HUETAR</t>
  </si>
  <si>
    <t>03127</t>
  </si>
  <si>
    <t>03129</t>
  </si>
  <si>
    <t>03130</t>
  </si>
  <si>
    <t>3568</t>
  </si>
  <si>
    <t>CAMPO DE ATERRIZAJE</t>
  </si>
  <si>
    <t>3581</t>
  </si>
  <si>
    <t>3583</t>
  </si>
  <si>
    <t>CAROLINA</t>
  </si>
  <si>
    <t>3584</t>
  </si>
  <si>
    <t>YAMILETH CUBILLO DELGADO</t>
  </si>
  <si>
    <t>03136</t>
  </si>
  <si>
    <t>3586</t>
  </si>
  <si>
    <t>3591</t>
  </si>
  <si>
    <t>03138</t>
  </si>
  <si>
    <t>3620</t>
  </si>
  <si>
    <t>EL TRIÁNGULO</t>
  </si>
  <si>
    <t>3574</t>
  </si>
  <si>
    <t>CAMPO CINCO</t>
  </si>
  <si>
    <t>3631</t>
  </si>
  <si>
    <t>3679</t>
  </si>
  <si>
    <t>03142</t>
  </si>
  <si>
    <t>3658</t>
  </si>
  <si>
    <t>CARLOS NAVARRO MONGE</t>
  </si>
  <si>
    <t>03143</t>
  </si>
  <si>
    <t>3684</t>
  </si>
  <si>
    <t>CAMPO DOS</t>
  </si>
  <si>
    <t>3688</t>
  </si>
  <si>
    <t>CAMPO CUATRO</t>
  </si>
  <si>
    <t>3635</t>
  </si>
  <si>
    <t>FLORIBETH MIRANDA ALFARO</t>
  </si>
  <si>
    <t>03147</t>
  </si>
  <si>
    <t>3543</t>
  </si>
  <si>
    <t>ASTÚA PIRIE</t>
  </si>
  <si>
    <t>3573</t>
  </si>
  <si>
    <t>CAMPO KENNEDY</t>
  </si>
  <si>
    <t>3563</t>
  </si>
  <si>
    <t>03166</t>
  </si>
  <si>
    <t>3572</t>
  </si>
  <si>
    <t>COROBICÍ</t>
  </si>
  <si>
    <t>03152</t>
  </si>
  <si>
    <t>3622</t>
  </si>
  <si>
    <t>VEGA</t>
  </si>
  <si>
    <t>03153</t>
  </si>
  <si>
    <t>3627</t>
  </si>
  <si>
    <t>03154</t>
  </si>
  <si>
    <t>3650</t>
  </si>
  <si>
    <t>CAMPO TRES ESTE</t>
  </si>
  <si>
    <t>LIGIA VILLEGAS ACOSTA</t>
  </si>
  <si>
    <t>3532</t>
  </si>
  <si>
    <t>3533</t>
  </si>
  <si>
    <t>POCORA SUR</t>
  </si>
  <si>
    <t>3580</t>
  </si>
  <si>
    <t>3598</t>
  </si>
  <si>
    <t>3618</t>
  </si>
  <si>
    <t>IROQUOIS</t>
  </si>
  <si>
    <t>03163</t>
  </si>
  <si>
    <t>3626</t>
  </si>
  <si>
    <t>EL CAMARÓN</t>
  </si>
  <si>
    <t>3629</t>
  </si>
  <si>
    <t>MARÍA HIDALGO HIDALGO</t>
  </si>
  <si>
    <t>3640</t>
  </si>
  <si>
    <t>3642</t>
  </si>
  <si>
    <t>PARISMINA</t>
  </si>
  <si>
    <t>3645</t>
  </si>
  <si>
    <t>3647</t>
  </si>
  <si>
    <t>3648</t>
  </si>
  <si>
    <t>BALSAVILLE</t>
  </si>
  <si>
    <t>03170</t>
  </si>
  <si>
    <t>3665</t>
  </si>
  <si>
    <t>03171</t>
  </si>
  <si>
    <t>3691</t>
  </si>
  <si>
    <t>ALEXANDER PÉREZ LÓPEZ</t>
  </si>
  <si>
    <t>03172</t>
  </si>
  <si>
    <t>3638</t>
  </si>
  <si>
    <t>3661</t>
  </si>
  <si>
    <t>3677</t>
  </si>
  <si>
    <t>CARAMBOLA</t>
  </si>
  <si>
    <t>03178</t>
  </si>
  <si>
    <t>3548</t>
  </si>
  <si>
    <t>IRLANDA</t>
  </si>
  <si>
    <t>3421</t>
  </si>
  <si>
    <t>JABUY KEKOLDY</t>
  </si>
  <si>
    <t>03181</t>
  </si>
  <si>
    <t>3589</t>
  </si>
  <si>
    <t>LA GUAIRA</t>
  </si>
  <si>
    <t>MAGDA CASTILLO CHACÓN</t>
  </si>
  <si>
    <t>3605</t>
  </si>
  <si>
    <t>3608</t>
  </si>
  <si>
    <t>EL EDÉN</t>
  </si>
  <si>
    <t>03184</t>
  </si>
  <si>
    <t>3611</t>
  </si>
  <si>
    <t>EL HOGAR</t>
  </si>
  <si>
    <t>03185</t>
  </si>
  <si>
    <t>3671</t>
  </si>
  <si>
    <t>3528</t>
  </si>
  <si>
    <t>DUACARÍ</t>
  </si>
  <si>
    <t>JULIO BARRANTES MATA</t>
  </si>
  <si>
    <t>3594</t>
  </si>
  <si>
    <t>3602</t>
  </si>
  <si>
    <t>3623</t>
  </si>
  <si>
    <t>3673</t>
  </si>
  <si>
    <t>EL LIMBO</t>
  </si>
  <si>
    <t>3689</t>
  </si>
  <si>
    <t>03192</t>
  </si>
  <si>
    <t>3659</t>
  </si>
  <si>
    <t>3656</t>
  </si>
  <si>
    <t>3606</t>
  </si>
  <si>
    <t>3464</t>
  </si>
  <si>
    <t>2356</t>
  </si>
  <si>
    <t>SAN CRISTÓBAL</t>
  </si>
  <si>
    <t>3561</t>
  </si>
  <si>
    <t>JESÚS JIMÉNEZ ZAMORA</t>
  </si>
  <si>
    <t>AZARIAS JIMENEZ ZAMORA</t>
  </si>
  <si>
    <t>3577</t>
  </si>
  <si>
    <t>3590</t>
  </si>
  <si>
    <t>3655</t>
  </si>
  <si>
    <t>MATA DE LIMÓN ESTE</t>
  </si>
  <si>
    <t>3667</t>
  </si>
  <si>
    <t>RÍO CASCADAS</t>
  </si>
  <si>
    <t>0317</t>
  </si>
  <si>
    <t>CARMEN ESTRADA CESPEDES</t>
  </si>
  <si>
    <t>0458</t>
  </si>
  <si>
    <t>CUATRO REINAS</t>
  </si>
  <si>
    <t>1420</t>
  </si>
  <si>
    <t>CAIMITOS</t>
  </si>
  <si>
    <t>HANNIA MAYELA LEON CHAVES</t>
  </si>
  <si>
    <t>1389</t>
  </si>
  <si>
    <t>BARRIO LOS ANGELES</t>
  </si>
  <si>
    <t>1415</t>
  </si>
  <si>
    <t>1711</t>
  </si>
  <si>
    <t>LAS NIEVES</t>
  </si>
  <si>
    <t>1622</t>
  </si>
  <si>
    <t>MORAVIA VERDE</t>
  </si>
  <si>
    <t>3886</t>
  </si>
  <si>
    <t>03256</t>
  </si>
  <si>
    <t>3808</t>
  </si>
  <si>
    <t>EL PARAISO</t>
  </si>
  <si>
    <t>CLOTILDE HERNANDEZ MORALES</t>
  </si>
  <si>
    <t>1070</t>
  </si>
  <si>
    <t>TIERRA PROMETIDA</t>
  </si>
  <si>
    <t>WALTER RODRÍGUEZ JARA</t>
  </si>
  <si>
    <t>1062</t>
  </si>
  <si>
    <t>03261</t>
  </si>
  <si>
    <t>03265</t>
  </si>
  <si>
    <t>1760</t>
  </si>
  <si>
    <t>CACIQUE GUARCO</t>
  </si>
  <si>
    <t>1774</t>
  </si>
  <si>
    <t>03270</t>
  </si>
  <si>
    <t>LA RIVIERA</t>
  </si>
  <si>
    <t>1027</t>
  </si>
  <si>
    <t>LA ARENILLA</t>
  </si>
  <si>
    <t>3795</t>
  </si>
  <si>
    <t>LOS JAZMINES</t>
  </si>
  <si>
    <t>LAS PALMAS</t>
  </si>
  <si>
    <t>2952</t>
  </si>
  <si>
    <t>I.D.A. PORTO LLANO</t>
  </si>
  <si>
    <t>2194</t>
  </si>
  <si>
    <t>1145</t>
  </si>
  <si>
    <t>1240</t>
  </si>
  <si>
    <t>RINCON CHIQUITO</t>
  </si>
  <si>
    <t>ALEJANDRO ROJAS SABORIO</t>
  </si>
  <si>
    <t>1239</t>
  </si>
  <si>
    <t>TUETAL SUR</t>
  </si>
  <si>
    <t>HUMBERTO SOTO HERRERA</t>
  </si>
  <si>
    <t>3322</t>
  </si>
  <si>
    <t>1727</t>
  </si>
  <si>
    <t>PIEDRA AZUL</t>
  </si>
  <si>
    <t>5053</t>
  </si>
  <si>
    <t>LABORATORIO TURRIALBA</t>
  </si>
  <si>
    <t>VANESSA SALAZAR MADRIGAL</t>
  </si>
  <si>
    <t>3878</t>
  </si>
  <si>
    <t>3571</t>
  </si>
  <si>
    <t>EUGENIA MORERA FERNANDEZ</t>
  </si>
  <si>
    <t>3610</t>
  </si>
  <si>
    <t>BUENOS AIRES SUR</t>
  </si>
  <si>
    <t>MAURA LIRA FLORES</t>
  </si>
  <si>
    <t>3641</t>
  </si>
  <si>
    <t>EL RÓTULO</t>
  </si>
  <si>
    <t>LA VALENCIA</t>
  </si>
  <si>
    <t>3153</t>
  </si>
  <si>
    <t>GERARDO DIONI GOMEZ SOLERA</t>
  </si>
  <si>
    <t>3082</t>
  </si>
  <si>
    <t>FILA SAN RAFAEL</t>
  </si>
  <si>
    <t>GRACE SALAS VENEGAS</t>
  </si>
  <si>
    <t>3118</t>
  </si>
  <si>
    <t>EL ROBLE ARRIBA</t>
  </si>
  <si>
    <t>0526</t>
  </si>
  <si>
    <t>CHIROGRES</t>
  </si>
  <si>
    <t>1068</t>
  </si>
  <si>
    <t>3523</t>
  </si>
  <si>
    <t>LA CELIA</t>
  </si>
  <si>
    <t>0505</t>
  </si>
  <si>
    <t>NELSON QUESADA FALLAS</t>
  </si>
  <si>
    <t>0593</t>
  </si>
  <si>
    <t>DOS CERCAS</t>
  </si>
  <si>
    <t>2814</t>
  </si>
  <si>
    <t>PLAYA TORRES</t>
  </si>
  <si>
    <t>2212</t>
  </si>
  <si>
    <t>1524</t>
  </si>
  <si>
    <t>LOS ALPES</t>
  </si>
  <si>
    <t>1515</t>
  </si>
  <si>
    <t>SAN JOSE DE LA MONTAÑA</t>
  </si>
  <si>
    <t>1621</t>
  </si>
  <si>
    <t>0745</t>
  </si>
  <si>
    <t>CEIBÓN</t>
  </si>
  <si>
    <t>0736</t>
  </si>
  <si>
    <t>BÖKÖ BATA</t>
  </si>
  <si>
    <t>3797</t>
  </si>
  <si>
    <t>3859</t>
  </si>
  <si>
    <t>1407</t>
  </si>
  <si>
    <t>1516</t>
  </si>
  <si>
    <t>0477</t>
  </si>
  <si>
    <t>0393</t>
  </si>
  <si>
    <t>CALLE EL ALTO</t>
  </si>
  <si>
    <t>2253</t>
  </si>
  <si>
    <t>2287</t>
  </si>
  <si>
    <t>CORAZÓN DE JESÚS</t>
  </si>
  <si>
    <t>2252</t>
  </si>
  <si>
    <t>TEMPATAL</t>
  </si>
  <si>
    <t>0333</t>
  </si>
  <si>
    <t>2723</t>
  </si>
  <si>
    <t>JUANITO MORA PORRAS</t>
  </si>
  <si>
    <t>2710</t>
  </si>
  <si>
    <t>3700</t>
  </si>
  <si>
    <t>LA INMACULADA</t>
  </si>
  <si>
    <t>3698</t>
  </si>
  <si>
    <t>GUAPINOL NORTE</t>
  </si>
  <si>
    <t>3029</t>
  </si>
  <si>
    <t>BARRIO ALEMANIA</t>
  </si>
  <si>
    <t>3476</t>
  </si>
  <si>
    <t>SABORIO</t>
  </si>
  <si>
    <t>3280</t>
  </si>
  <si>
    <t>3282</t>
  </si>
  <si>
    <t>3385</t>
  </si>
  <si>
    <t>IVONNE WRIGHT RUSSELL</t>
  </si>
  <si>
    <t>3467</t>
  </si>
  <si>
    <t>2335</t>
  </si>
  <si>
    <t>ANA LORENA GUTIERREZ GUEVARA</t>
  </si>
  <si>
    <t>3539</t>
  </si>
  <si>
    <t>I.D.A. LA TRINIDAD</t>
  </si>
  <si>
    <t>1733</t>
  </si>
  <si>
    <t>1933</t>
  </si>
  <si>
    <t>1732</t>
  </si>
  <si>
    <t>SAN JOSE OBRERO</t>
  </si>
  <si>
    <t>1728</t>
  </si>
  <si>
    <t>VILLAS DE AYARCO</t>
  </si>
  <si>
    <t>1242</t>
  </si>
  <si>
    <t>3798</t>
  </si>
  <si>
    <t>PORFIRIO CAMPOS MUÑOZ</t>
  </si>
  <si>
    <t>2074</t>
  </si>
  <si>
    <t>2073</t>
  </si>
  <si>
    <t>2945</t>
  </si>
  <si>
    <t>2241</t>
  </si>
  <si>
    <t>LA CONQUISTA</t>
  </si>
  <si>
    <t>2136</t>
  </si>
  <si>
    <t>NUEVO HORIZONTE</t>
  </si>
  <si>
    <t>1219</t>
  </si>
  <si>
    <t>1087</t>
  </si>
  <si>
    <t>0360</t>
  </si>
  <si>
    <t>2211</t>
  </si>
  <si>
    <t>2260</t>
  </si>
  <si>
    <t>1250</t>
  </si>
  <si>
    <t>1251</t>
  </si>
  <si>
    <t>CATALINA PORRAS QUESADA</t>
  </si>
  <si>
    <t>0471</t>
  </si>
  <si>
    <t>0466</t>
  </si>
  <si>
    <t>FINCA SAN JUAN</t>
  </si>
  <si>
    <t>2497</t>
  </si>
  <si>
    <t>2345</t>
  </si>
  <si>
    <t>JOSE HENRY BALTODANO DIAZ</t>
  </si>
  <si>
    <t>3805</t>
  </si>
  <si>
    <t>VALLE VERDE</t>
  </si>
  <si>
    <t>JOSE ALONSO BUSTOS GARCIA</t>
  </si>
  <si>
    <t>1098</t>
  </si>
  <si>
    <t>ANA CATALINA MAFFIOLI CASTILLO</t>
  </si>
  <si>
    <t>1090</t>
  </si>
  <si>
    <t>1414</t>
  </si>
  <si>
    <t>COLONIA NARANJEÑA</t>
  </si>
  <si>
    <t>1409</t>
  </si>
  <si>
    <t>LA URRACA</t>
  </si>
  <si>
    <t>1402</t>
  </si>
  <si>
    <t>EL FUTURO</t>
  </si>
  <si>
    <t>PASO MARCOS</t>
  </si>
  <si>
    <t>3136</t>
  </si>
  <si>
    <t>5501</t>
  </si>
  <si>
    <t>SAN FRANCISCO DE ASÍS</t>
  </si>
  <si>
    <t>0839</t>
  </si>
  <si>
    <t>EL QUEMADO</t>
  </si>
  <si>
    <t>JONATHAN VALVERDE GARCIA</t>
  </si>
  <si>
    <t>0748</t>
  </si>
  <si>
    <t>RANDALL RIOS BEITA</t>
  </si>
  <si>
    <t>3278</t>
  </si>
  <si>
    <t>CEDAR CREEK</t>
  </si>
  <si>
    <t>3291</t>
  </si>
  <si>
    <t>3289</t>
  </si>
  <si>
    <t>LA AMELIA</t>
  </si>
  <si>
    <t>3290</t>
  </si>
  <si>
    <t>SIQUIRRITO</t>
  </si>
  <si>
    <t>CARMEN MORALES ARAYA</t>
  </si>
  <si>
    <t>3424</t>
  </si>
  <si>
    <t>DONDONIA 2</t>
  </si>
  <si>
    <t>3292</t>
  </si>
  <si>
    <t>1738</t>
  </si>
  <si>
    <t>1737</t>
  </si>
  <si>
    <t>GEINY MONESTEL BRENES</t>
  </si>
  <si>
    <t>1742</t>
  </si>
  <si>
    <t>SAN MARTIN DE SAN CARLOS</t>
  </si>
  <si>
    <t>3054</t>
  </si>
  <si>
    <t>2643</t>
  </si>
  <si>
    <t>LIDIANETH NAVARRO JIMENEZ</t>
  </si>
  <si>
    <t>3544</t>
  </si>
  <si>
    <t>LAS COLINAS</t>
  </si>
  <si>
    <t>2078</t>
  </si>
  <si>
    <t>2104</t>
  </si>
  <si>
    <t>2596</t>
  </si>
  <si>
    <t>ANA YANCY MORALES MURILLO</t>
  </si>
  <si>
    <t>2601</t>
  </si>
  <si>
    <t>2597</t>
  </si>
  <si>
    <t>RIO COROBICI</t>
  </si>
  <si>
    <t>3857</t>
  </si>
  <si>
    <t>0612</t>
  </si>
  <si>
    <t>2940</t>
  </si>
  <si>
    <t>RESIDENCIAL UREÑA</t>
  </si>
  <si>
    <t>2934</t>
  </si>
  <si>
    <t>2935</t>
  </si>
  <si>
    <t>2719</t>
  </si>
  <si>
    <t>2709</t>
  </si>
  <si>
    <t>GUARDIANES DE LA PIEDRA</t>
  </si>
  <si>
    <t>IDALIETTE CORTES ARAYA</t>
  </si>
  <si>
    <t>2718</t>
  </si>
  <si>
    <t>3701</t>
  </si>
  <si>
    <t>3702</t>
  </si>
  <si>
    <t>DAMITAS</t>
  </si>
  <si>
    <t>1917</t>
  </si>
  <si>
    <t>CALLE GIRALES</t>
  </si>
  <si>
    <t>GEOCONDA MORA QUIROS</t>
  </si>
  <si>
    <t>3838</t>
  </si>
  <si>
    <t>LOS TIJOS</t>
  </si>
  <si>
    <t>1417</t>
  </si>
  <si>
    <t>1408</t>
  </si>
  <si>
    <t>2603</t>
  </si>
  <si>
    <t>ALEXANDRA VEGA ARIAS</t>
  </si>
  <si>
    <t>2258</t>
  </si>
  <si>
    <t>2058</t>
  </si>
  <si>
    <t>GUAYABO ABAJO</t>
  </si>
  <si>
    <t>0356</t>
  </si>
  <si>
    <t>0476</t>
  </si>
  <si>
    <t>ETNA ARTAVIA SEGURA</t>
  </si>
  <si>
    <t>0741</t>
  </si>
  <si>
    <t>1731</t>
  </si>
  <si>
    <t>CARLOS FONSECA CHINCHILLA</t>
  </si>
  <si>
    <t>1096</t>
  </si>
  <si>
    <t>LAGOS DEL COYOL</t>
  </si>
  <si>
    <t>HANNIA ANGULO GARCIA</t>
  </si>
  <si>
    <t>1095</t>
  </si>
  <si>
    <t>3352</t>
  </si>
  <si>
    <t>3294</t>
  </si>
  <si>
    <t>3295</t>
  </si>
  <si>
    <t>DUCHÄBLI</t>
  </si>
  <si>
    <t>SANDRO RODRÍGUEZ LUPARIO</t>
  </si>
  <si>
    <t>3293</t>
  </si>
  <si>
    <t>3297</t>
  </si>
  <si>
    <t>3300</t>
  </si>
  <si>
    <t>GREIVIN ARCE CAMPOS</t>
  </si>
  <si>
    <t>2095</t>
  </si>
  <si>
    <t>BAJOS DE CHILAMATE</t>
  </si>
  <si>
    <t>2092</t>
  </si>
  <si>
    <t>5032</t>
  </si>
  <si>
    <t>PROYECTO PACUARE</t>
  </si>
  <si>
    <t>2091</t>
  </si>
  <si>
    <t>SONIA JAEN JAEN</t>
  </si>
  <si>
    <t>1091</t>
  </si>
  <si>
    <t>ELIETH CHACON CAMPOS</t>
  </si>
  <si>
    <t>2108</t>
  </si>
  <si>
    <t>2726</t>
  </si>
  <si>
    <t>VILLA BRUSELAS</t>
  </si>
  <si>
    <t>0357</t>
  </si>
  <si>
    <t>KEMBLY CASTRO POLANCO</t>
  </si>
  <si>
    <t>3809</t>
  </si>
  <si>
    <t>ESPERANZA DIAZ HERNANDEZ</t>
  </si>
  <si>
    <t>4967</t>
  </si>
  <si>
    <t>DR. FERNANDO GUZMAN MATA</t>
  </si>
  <si>
    <t>1754</t>
  </si>
  <si>
    <t>SERGIO SANCHEZ FUENTES</t>
  </si>
  <si>
    <t>3298</t>
  </si>
  <si>
    <t>CECILIA BARKER NEIL</t>
  </si>
  <si>
    <t>3422</t>
  </si>
  <si>
    <t>NAMALDI</t>
  </si>
  <si>
    <t>3368</t>
  </si>
  <si>
    <t>3649</t>
  </si>
  <si>
    <t>EL TAJO</t>
  </si>
  <si>
    <t>3604</t>
  </si>
  <si>
    <t>LA MANUDITA</t>
  </si>
  <si>
    <t>3719</t>
  </si>
  <si>
    <t>3600</t>
  </si>
  <si>
    <t>BARRIOS UNIDOS</t>
  </si>
  <si>
    <t>0767</t>
  </si>
  <si>
    <t>1956</t>
  </si>
  <si>
    <t>1955</t>
  </si>
  <si>
    <t>1453</t>
  </si>
  <si>
    <t>2816</t>
  </si>
  <si>
    <t>2745</t>
  </si>
  <si>
    <t>0989</t>
  </si>
  <si>
    <t>FLORENCIA DE MATAZANOS</t>
  </si>
  <si>
    <t>2651</t>
  </si>
  <si>
    <t>PIEDRA VERDE</t>
  </si>
  <si>
    <t>2289</t>
  </si>
  <si>
    <t>EL CONSUELO</t>
  </si>
  <si>
    <t>1995</t>
  </si>
  <si>
    <t>ASENTAMIENTO YAMA</t>
  </si>
  <si>
    <t>1952</t>
  </si>
  <si>
    <t>KABEBATA</t>
  </si>
  <si>
    <t>2045</t>
  </si>
  <si>
    <t>NIMARIÑAK</t>
  </si>
  <si>
    <t>1281</t>
  </si>
  <si>
    <t>LOS JARDINES</t>
  </si>
  <si>
    <t>3558</t>
  </si>
  <si>
    <t>3420</t>
  </si>
  <si>
    <t>ISLA COHEN</t>
  </si>
  <si>
    <t>JUNIOR ROBINSON LOUIS</t>
  </si>
  <si>
    <t>3435</t>
  </si>
  <si>
    <t>LUIS MATARRITA THOMPSON</t>
  </si>
  <si>
    <t>3394</t>
  </si>
  <si>
    <t>GOLY</t>
  </si>
  <si>
    <t>DORNA VOSE MAY</t>
  </si>
  <si>
    <t>3276</t>
  </si>
  <si>
    <t>3856</t>
  </si>
  <si>
    <t>RONALD FALLAS VALVERDE</t>
  </si>
  <si>
    <t>1905</t>
  </si>
  <si>
    <t>2815</t>
  </si>
  <si>
    <t>OLMAN TORRES TORRES</t>
  </si>
  <si>
    <t>1837</t>
  </si>
  <si>
    <t>CALLE JUCO</t>
  </si>
  <si>
    <t>4947</t>
  </si>
  <si>
    <t>3498</t>
  </si>
  <si>
    <t>3718</t>
  </si>
  <si>
    <t>EL JICOTE</t>
  </si>
  <si>
    <t>3559</t>
  </si>
  <si>
    <t>CAMPO TRES OESTE</t>
  </si>
  <si>
    <t>3562</t>
  </si>
  <si>
    <t>LUIS XV</t>
  </si>
  <si>
    <t>0474</t>
  </si>
  <si>
    <t>LILLIAM GARCIA SEGURA</t>
  </si>
  <si>
    <t>1856</t>
  </si>
  <si>
    <t>EL ALTO DE QUEBRADILLA</t>
  </si>
  <si>
    <t>MARISOL SOLANO MARTINEZ</t>
  </si>
  <si>
    <t>1383</t>
  </si>
  <si>
    <t>3837</t>
  </si>
  <si>
    <t>LOS INGENIEROS</t>
  </si>
  <si>
    <t>3839</t>
  </si>
  <si>
    <t>NAHUATL</t>
  </si>
  <si>
    <t>1127</t>
  </si>
  <si>
    <t>NUEVA SANTA RITA</t>
  </si>
  <si>
    <t>2740</t>
  </si>
  <si>
    <t>2185</t>
  </si>
  <si>
    <t>JULIO RODRIGUEZ BOGANTES</t>
  </si>
  <si>
    <t>1965</t>
  </si>
  <si>
    <t>TSIPIRI</t>
  </si>
  <si>
    <t>1966</t>
  </si>
  <si>
    <t>TSINICLARI</t>
  </si>
  <si>
    <t>2899</t>
  </si>
  <si>
    <t>CENIZO</t>
  </si>
  <si>
    <t>COLONIA ISIDREÑA</t>
  </si>
  <si>
    <t>3430</t>
  </si>
  <si>
    <t>RAMAL SIETE</t>
  </si>
  <si>
    <t>GUISELLE VILLALOBOS VEGA</t>
  </si>
  <si>
    <t>0723</t>
  </si>
  <si>
    <t>0605</t>
  </si>
  <si>
    <t>0780</t>
  </si>
  <si>
    <t>2513</t>
  </si>
  <si>
    <t>LA VILLITA</t>
  </si>
  <si>
    <t>2271</t>
  </si>
  <si>
    <t>2273</t>
  </si>
  <si>
    <t>BARRIO IRVIN</t>
  </si>
  <si>
    <t>2584</t>
  </si>
  <si>
    <t>OBANDITO</t>
  </si>
  <si>
    <t>2568</t>
  </si>
  <si>
    <t>ESTOCOLMO</t>
  </si>
  <si>
    <t>2625</t>
  </si>
  <si>
    <t>1390</t>
  </si>
  <si>
    <t>CAÑO CASTILLA</t>
  </si>
  <si>
    <t>1125</t>
  </si>
  <si>
    <t>ALFONSO VASQUEZ SALAS</t>
  </si>
  <si>
    <t>1404</t>
  </si>
  <si>
    <t>BONANZA</t>
  </si>
  <si>
    <t>0778</t>
  </si>
  <si>
    <t>NUEVA SANTA ANA</t>
  </si>
  <si>
    <t>ALBAN BERMUDEZ VARGAS</t>
  </si>
  <si>
    <t>1847</t>
  </si>
  <si>
    <t>EUGENIA MENDEZ CALVO</t>
  </si>
  <si>
    <t>0779</t>
  </si>
  <si>
    <t>NORMA GRANADOS DUARTE</t>
  </si>
  <si>
    <t>2944</t>
  </si>
  <si>
    <t>0404</t>
  </si>
  <si>
    <t>LAGOS DE LINDORA</t>
  </si>
  <si>
    <t>2101</t>
  </si>
  <si>
    <t>2077</t>
  </si>
  <si>
    <t>FREDDY SANDI ESQUIVEL</t>
  </si>
  <si>
    <t>2179</t>
  </si>
  <si>
    <t>3657</t>
  </si>
  <si>
    <t>LEESVILLE</t>
  </si>
  <si>
    <t>3595</t>
  </si>
  <si>
    <t>CASCADAS</t>
  </si>
  <si>
    <t>3621</t>
  </si>
  <si>
    <t>3534</t>
  </si>
  <si>
    <t>3538</t>
  </si>
  <si>
    <t>NUEVO AMANECER</t>
  </si>
  <si>
    <t>MAYRA I. ROJAS VELÁSQUEZ</t>
  </si>
  <si>
    <t>3536</t>
  </si>
  <si>
    <t>LOMAS</t>
  </si>
  <si>
    <t>3582</t>
  </si>
  <si>
    <t>LA CARLOTA</t>
  </si>
  <si>
    <t>3654</t>
  </si>
  <si>
    <t>5065</t>
  </si>
  <si>
    <t>3279</t>
  </si>
  <si>
    <t>3286</t>
  </si>
  <si>
    <t>KAREN LEANDRO BOX</t>
  </si>
  <si>
    <t>3299</t>
  </si>
  <si>
    <t>3269</t>
  </si>
  <si>
    <t>ALTO COHEN</t>
  </si>
  <si>
    <t>3909</t>
  </si>
  <si>
    <t>1603</t>
  </si>
  <si>
    <t>3609</t>
  </si>
  <si>
    <t>LÍNEA VIEJA</t>
  </si>
  <si>
    <t>3646</t>
  </si>
  <si>
    <t>CARLOS CHACÓN CHAVARRÍA</t>
  </si>
  <si>
    <t>2285</t>
  </si>
  <si>
    <t>1977</t>
  </si>
  <si>
    <t>SINOLI</t>
  </si>
  <si>
    <t>1979</t>
  </si>
  <si>
    <t>ÑARIÑAK</t>
  </si>
  <si>
    <t>2664</t>
  </si>
  <si>
    <t>XINIA CALVO FONSECA</t>
  </si>
  <si>
    <t>2649</t>
  </si>
  <si>
    <t>CLAUDIA CABEZAS VARELA</t>
  </si>
  <si>
    <t>4948</t>
  </si>
  <si>
    <t>2793</t>
  </si>
  <si>
    <t>JOSE RAMIREZ SEGURA</t>
  </si>
  <si>
    <t>2184</t>
  </si>
  <si>
    <t>EL NARANJAL</t>
  </si>
  <si>
    <t>RODOLFO MANZANARES CLARK</t>
  </si>
  <si>
    <t>0305</t>
  </si>
  <si>
    <t>4978</t>
  </si>
  <si>
    <t>5026</t>
  </si>
  <si>
    <t>ALTOS DE GERMANIA</t>
  </si>
  <si>
    <t>5028</t>
  </si>
  <si>
    <t>5011</t>
  </si>
  <si>
    <t>MANUEL MORA VALVERDE</t>
  </si>
  <si>
    <t>5021</t>
  </si>
  <si>
    <t>SAND BOX</t>
  </si>
  <si>
    <t>5029</t>
  </si>
  <si>
    <t>SERINACH</t>
  </si>
  <si>
    <t>4986</t>
  </si>
  <si>
    <t>HARRY CASTRILLO DUARTE</t>
  </si>
  <si>
    <t>5017</t>
  </si>
  <si>
    <t>4942</t>
  </si>
  <si>
    <t>4943</t>
  </si>
  <si>
    <t>WALTER MONGE VALVERDE</t>
  </si>
  <si>
    <t>5311</t>
  </si>
  <si>
    <t>SHUKËBACHARI</t>
  </si>
  <si>
    <t>5307</t>
  </si>
  <si>
    <t>VILLA DAMARIS</t>
  </si>
  <si>
    <t>4964</t>
  </si>
  <si>
    <t>4899</t>
  </si>
  <si>
    <t>JAMAICA</t>
  </si>
  <si>
    <t>4929</t>
  </si>
  <si>
    <t>ARUBA</t>
  </si>
  <si>
    <t>0490</t>
  </si>
  <si>
    <t>4941</t>
  </si>
  <si>
    <t>ANTILLAS NEERLANDESAS</t>
  </si>
  <si>
    <t>5358</t>
  </si>
  <si>
    <t>5324</t>
  </si>
  <si>
    <t>JOSE JOAQUIN MORA PORRAS</t>
  </si>
  <si>
    <t>5346</t>
  </si>
  <si>
    <t>5330</t>
  </si>
  <si>
    <t>CARLOS ALFARO CESPEDES</t>
  </si>
  <si>
    <t>5331</t>
  </si>
  <si>
    <t>5348</t>
  </si>
  <si>
    <t>5885</t>
  </si>
  <si>
    <t>LA COSTANERA</t>
  </si>
  <si>
    <t>GERMAN SILVA MIRANDA</t>
  </si>
  <si>
    <t>5327</t>
  </si>
  <si>
    <t>MAYRA GÓMEZ FONSECA</t>
  </si>
  <si>
    <t>5329</t>
  </si>
  <si>
    <t>5328</t>
  </si>
  <si>
    <t>5314</t>
  </si>
  <si>
    <t>EL BARRO</t>
  </si>
  <si>
    <t>5319</t>
  </si>
  <si>
    <t>LA RIVERA</t>
  </si>
  <si>
    <t>5334</t>
  </si>
  <si>
    <t>LA CAJETA</t>
  </si>
  <si>
    <t>5449</t>
  </si>
  <si>
    <t>CALLE LA LUCHA</t>
  </si>
  <si>
    <t>5343</t>
  </si>
  <si>
    <t>PLAYA GRANDE</t>
  </si>
  <si>
    <t>5342</t>
  </si>
  <si>
    <t>LOS FILTROS</t>
  </si>
  <si>
    <t>5320</t>
  </si>
  <si>
    <t>5691</t>
  </si>
  <si>
    <t>5554</t>
  </si>
  <si>
    <t>BAMBEL #1</t>
  </si>
  <si>
    <t>5526</t>
  </si>
  <si>
    <t>COOPEY</t>
  </si>
  <si>
    <t>5528</t>
  </si>
  <si>
    <t>5562</t>
  </si>
  <si>
    <t>PORTICA</t>
  </si>
  <si>
    <t>5573</t>
  </si>
  <si>
    <t>5525</t>
  </si>
  <si>
    <t>5593</t>
  </si>
  <si>
    <t>5552</t>
  </si>
  <si>
    <t>5553</t>
  </si>
  <si>
    <t>EL CHILE</t>
  </si>
  <si>
    <t>5561</t>
  </si>
  <si>
    <t>EL PELONCITO</t>
  </si>
  <si>
    <t>5566</t>
  </si>
  <si>
    <t>1567</t>
  </si>
  <si>
    <t>ISABEL ROJAS RODRIGUEZ</t>
  </si>
  <si>
    <t>5547</t>
  </si>
  <si>
    <t>5704</t>
  </si>
  <si>
    <t>GUAYABA YÄKÄ</t>
  </si>
  <si>
    <t>5654</t>
  </si>
  <si>
    <t>5652</t>
  </si>
  <si>
    <t>5723</t>
  </si>
  <si>
    <t>EL CONGO</t>
  </si>
  <si>
    <t>LUCRECIA MONTOYA FERNANDEZ</t>
  </si>
  <si>
    <t>5722</t>
  </si>
  <si>
    <t>5720</t>
  </si>
  <si>
    <t>5692</t>
  </si>
  <si>
    <t>5736</t>
  </si>
  <si>
    <t>EL ESTADIO</t>
  </si>
  <si>
    <t>ROSIBEL JIMENEZ VINDAS</t>
  </si>
  <si>
    <t>5745</t>
  </si>
  <si>
    <t>5647</t>
  </si>
  <si>
    <t>5701</t>
  </si>
  <si>
    <t>MELERUK II</t>
  </si>
  <si>
    <t>5644</t>
  </si>
  <si>
    <t>COMADRE</t>
  </si>
  <si>
    <t>5700</t>
  </si>
  <si>
    <t>5726</t>
  </si>
  <si>
    <t>5712</t>
  </si>
  <si>
    <t>LAS ORQUÍDEAS</t>
  </si>
  <si>
    <t>ALLAN GUTIÉRREZ BRICEÑO</t>
  </si>
  <si>
    <t>5649</t>
  </si>
  <si>
    <t>EL MANÁ</t>
  </si>
  <si>
    <t>5890</t>
  </si>
  <si>
    <t>LA TRANQUILIDAD</t>
  </si>
  <si>
    <t>5879</t>
  </si>
  <si>
    <t>GUARIAL</t>
  </si>
  <si>
    <t>5878</t>
  </si>
  <si>
    <t>EL PORTAL</t>
  </si>
  <si>
    <t>5830</t>
  </si>
  <si>
    <t>5867</t>
  </si>
  <si>
    <t>5862</t>
  </si>
  <si>
    <t>LIDY ARAYA GONZALEZ</t>
  </si>
  <si>
    <t>5868</t>
  </si>
  <si>
    <t>SOTA DOS</t>
  </si>
  <si>
    <t>5804</t>
  </si>
  <si>
    <t>CHUMICO</t>
  </si>
  <si>
    <t>5805</t>
  </si>
  <si>
    <t>5866</t>
  </si>
  <si>
    <t>5800</t>
  </si>
  <si>
    <t>DIKËKLÄRIÑAK</t>
  </si>
  <si>
    <t>6357</t>
  </si>
  <si>
    <t>5987</t>
  </si>
  <si>
    <t>LA ANGELINA</t>
  </si>
  <si>
    <t>6014</t>
  </si>
  <si>
    <t>CYNTHIA VEGA SOTO</t>
  </si>
  <si>
    <t>6002</t>
  </si>
  <si>
    <t>NURIA PARKER UMAÑA</t>
  </si>
  <si>
    <t>6099</t>
  </si>
  <si>
    <t>BLANCA NIEVES MOSQUERA ALVAREZ</t>
  </si>
  <si>
    <t>6114</t>
  </si>
  <si>
    <t>6102</t>
  </si>
  <si>
    <t>CALLE DAMAS</t>
  </si>
  <si>
    <t>6152</t>
  </si>
  <si>
    <t>CONVENTILLO</t>
  </si>
  <si>
    <t>6218</t>
  </si>
  <si>
    <t>GAMONALES</t>
  </si>
  <si>
    <t>6272</t>
  </si>
  <si>
    <t>EL LLANITO</t>
  </si>
  <si>
    <t>6297</t>
  </si>
  <si>
    <t>SUSANA MOLINA QUESADA</t>
  </si>
  <si>
    <t>6368</t>
  </si>
  <si>
    <t>6404</t>
  </si>
  <si>
    <t>6392</t>
  </si>
  <si>
    <t>KUCHEY</t>
  </si>
  <si>
    <t>6393</t>
  </si>
  <si>
    <t>LA SIBERIA</t>
  </si>
  <si>
    <t>6331</t>
  </si>
  <si>
    <t>LISBETH CHACON SOTO</t>
  </si>
  <si>
    <t>Dirección Regional:</t>
  </si>
  <si>
    <t>Código Presupuestario:</t>
  </si>
  <si>
    <t>00004</t>
  </si>
  <si>
    <t>00128</t>
  </si>
  <si>
    <t>00129</t>
  </si>
  <si>
    <t>00134</t>
  </si>
  <si>
    <t>00194</t>
  </si>
  <si>
    <t>00211</t>
  </si>
  <si>
    <t>00212</t>
  </si>
  <si>
    <t>00232</t>
  </si>
  <si>
    <t>00278</t>
  </si>
  <si>
    <t>00287</t>
  </si>
  <si>
    <t>00290</t>
  </si>
  <si>
    <t>00474</t>
  </si>
  <si>
    <t>00480</t>
  </si>
  <si>
    <t>00612</t>
  </si>
  <si>
    <t>00716</t>
  </si>
  <si>
    <t>00751</t>
  </si>
  <si>
    <t>00764</t>
  </si>
  <si>
    <t>01375</t>
  </si>
  <si>
    <t>01379</t>
  </si>
  <si>
    <t>01511</t>
  </si>
  <si>
    <t>01513</t>
  </si>
  <si>
    <t>01533</t>
  </si>
  <si>
    <t>01618</t>
  </si>
  <si>
    <t>01653</t>
  </si>
  <si>
    <t>01812</t>
  </si>
  <si>
    <t>01823</t>
  </si>
  <si>
    <t>01855</t>
  </si>
  <si>
    <t>02016</t>
  </si>
  <si>
    <t>02337</t>
  </si>
  <si>
    <t>02346</t>
  </si>
  <si>
    <t>02358</t>
  </si>
  <si>
    <t>02814</t>
  </si>
  <si>
    <t>02874</t>
  </si>
  <si>
    <t>02889</t>
  </si>
  <si>
    <t>03209</t>
  </si>
  <si>
    <t>03215</t>
  </si>
  <si>
    <t>03216</t>
  </si>
  <si>
    <t>03217</t>
  </si>
  <si>
    <t>03220</t>
  </si>
  <si>
    <t>03221</t>
  </si>
  <si>
    <t>03224</t>
  </si>
  <si>
    <t>03227</t>
  </si>
  <si>
    <t>03234</t>
  </si>
  <si>
    <t>03236</t>
  </si>
  <si>
    <t>03237</t>
  </si>
  <si>
    <t>03239</t>
  </si>
  <si>
    <t>03240</t>
  </si>
  <si>
    <t>03268</t>
  </si>
  <si>
    <t>03269</t>
  </si>
  <si>
    <t>DOMINGO FAUSTINO SARMIENTO</t>
  </si>
  <si>
    <t>MARIANA MADRIGAL DE LA O</t>
  </si>
  <si>
    <t>CARLOS MANUEL ROJAS QUIROS</t>
  </si>
  <si>
    <t>EL CAPULIN</t>
  </si>
  <si>
    <t>PBRO. JOSE DANIEL CARMONA BRICEÑO</t>
  </si>
  <si>
    <t>RAFAEL YGLESIAS CASTRO</t>
  </si>
  <si>
    <t>I.D.A. OTOYA</t>
  </si>
  <si>
    <t>BERMUDAS</t>
  </si>
  <si>
    <t>I.D.A. SARAPIQUI</t>
  </si>
  <si>
    <t>ANSELMO GUTIERREZ BRICEÑO</t>
  </si>
  <si>
    <t>I.D.A. JERUSALEN</t>
  </si>
  <si>
    <t>BUENAVENTURA</t>
  </si>
  <si>
    <t>ABDENAGO PIEDRA MURILLO</t>
  </si>
  <si>
    <t>LORENA SANABRIA PEREIRA</t>
  </si>
  <si>
    <t>ZEANNE DIJERES ESPINOZA</t>
  </si>
  <si>
    <t>LUISA PEREZ OROZCO</t>
  </si>
  <si>
    <t>CARMEN MENESES HERRERA</t>
  </si>
  <si>
    <t>EDWIN GODINEZ VASQUEZ</t>
  </si>
  <si>
    <t>VICTORIA MARCHENA DIAZ</t>
  </si>
  <si>
    <t>PRISCILLA BRENES THAMES</t>
  </si>
  <si>
    <t>ELISA ARIAS JIMENEZ</t>
  </si>
  <si>
    <t>ADRIAN SALAZAR TORRES</t>
  </si>
  <si>
    <t>KATTIA LORENA ORTIZ ANGULO</t>
  </si>
  <si>
    <t>ROSEMARIE MEDINA ALVARADO</t>
  </si>
  <si>
    <t>EMILIO FALLAS UREÑA</t>
  </si>
  <si>
    <t>ALICIA BEATRIZ HERNANDEZ E.</t>
  </si>
  <si>
    <t>CESAR SALMERON LEIVA</t>
  </si>
  <si>
    <t>JOSE MENESES MONGE</t>
  </si>
  <si>
    <t>00061</t>
  </si>
  <si>
    <t>00062</t>
  </si>
  <si>
    <t>00164</t>
  </si>
  <si>
    <t>JOSE TRINIDAD MORA VALVERDE</t>
  </si>
  <si>
    <t>WILKER DIAZ CORRALES</t>
  </si>
  <si>
    <t>00193</t>
  </si>
  <si>
    <t>00246</t>
  </si>
  <si>
    <t>00253</t>
  </si>
  <si>
    <t>00255</t>
  </si>
  <si>
    <t>00258</t>
  </si>
  <si>
    <t>00307</t>
  </si>
  <si>
    <t>VICTOR MANUEL CUBILLO VARGAS</t>
  </si>
  <si>
    <t>00316</t>
  </si>
  <si>
    <t>00324</t>
  </si>
  <si>
    <t>LESLYE RUBEN BOJORGES LEON</t>
  </si>
  <si>
    <t>YENDRY CESPEDES GONZALEZ</t>
  </si>
  <si>
    <t>PROCOPIO GAMBOA VILLALOBOS</t>
  </si>
  <si>
    <t>GREGORIO CALDERON MONGUIO</t>
  </si>
  <si>
    <t>00449</t>
  </si>
  <si>
    <t>00454</t>
  </si>
  <si>
    <t>PRISCILLA BOGARIN VILLALOBOS</t>
  </si>
  <si>
    <t>00527</t>
  </si>
  <si>
    <t>00528</t>
  </si>
  <si>
    <t>00529</t>
  </si>
  <si>
    <t>00532</t>
  </si>
  <si>
    <t>00544</t>
  </si>
  <si>
    <t>00546</t>
  </si>
  <si>
    <t>00557</t>
  </si>
  <si>
    <t>00558</t>
  </si>
  <si>
    <t>00559</t>
  </si>
  <si>
    <t>00569</t>
  </si>
  <si>
    <t>ELSA NAIDA ARAYA RAMOS</t>
  </si>
  <si>
    <t>1220</t>
  </si>
  <si>
    <t>00587</t>
  </si>
  <si>
    <t>MIXTA DE SIQUIARES</t>
  </si>
  <si>
    <t>JEISON CORDOBA BONILLA</t>
  </si>
  <si>
    <t>NOELIA LEON BRIZO</t>
  </si>
  <si>
    <t>00608</t>
  </si>
  <si>
    <t>ILEANA ARCE CAMPOS</t>
  </si>
  <si>
    <t>SUSSY CORTES CARRERA</t>
  </si>
  <si>
    <t>00632</t>
  </si>
  <si>
    <t>00635</t>
  </si>
  <si>
    <t>VICTOR MANUEL ALFARO ALFARO</t>
  </si>
  <si>
    <t>00649</t>
  </si>
  <si>
    <t>00701</t>
  </si>
  <si>
    <t>00726</t>
  </si>
  <si>
    <t>00740</t>
  </si>
  <si>
    <t>00797</t>
  </si>
  <si>
    <t>00821</t>
  </si>
  <si>
    <t>00827</t>
  </si>
  <si>
    <t>00830</t>
  </si>
  <si>
    <t>00833</t>
  </si>
  <si>
    <t>00848</t>
  </si>
  <si>
    <t>00851</t>
  </si>
  <si>
    <t>00853</t>
  </si>
  <si>
    <t>00856</t>
  </si>
  <si>
    <t>00858</t>
  </si>
  <si>
    <t>00859</t>
  </si>
  <si>
    <t>00866</t>
  </si>
  <si>
    <t>00870</t>
  </si>
  <si>
    <t>00873</t>
  </si>
  <si>
    <t>00875</t>
  </si>
  <si>
    <t>00900</t>
  </si>
  <si>
    <t>00922</t>
  </si>
  <si>
    <t>00930</t>
  </si>
  <si>
    <t>ANA CAROLINA BALTODANO BRENES</t>
  </si>
  <si>
    <t>00936</t>
  </si>
  <si>
    <t>00943</t>
  </si>
  <si>
    <t>00944</t>
  </si>
  <si>
    <t>00981</t>
  </si>
  <si>
    <t>MAYELA HERNANDEZ AGUERO</t>
  </si>
  <si>
    <t>SILVIA RAUDES TORRES</t>
  </si>
  <si>
    <t>PATRICIA LEITON HIDALGO</t>
  </si>
  <si>
    <t>01043</t>
  </si>
  <si>
    <t>01106</t>
  </si>
  <si>
    <t>01111</t>
  </si>
  <si>
    <t>01115</t>
  </si>
  <si>
    <t>MADAY ROJAS CALVO</t>
  </si>
  <si>
    <t>GUSTAVO VALVERDE ACUÑA</t>
  </si>
  <si>
    <t>01141</t>
  </si>
  <si>
    <t>01162</t>
  </si>
  <si>
    <t>EL ACHIOTE</t>
  </si>
  <si>
    <t>01187</t>
  </si>
  <si>
    <t>CULTIVEZ</t>
  </si>
  <si>
    <t>01208</t>
  </si>
  <si>
    <t>01227</t>
  </si>
  <si>
    <t>01228</t>
  </si>
  <si>
    <t>MALINCIN JIMENEZ AMADOR</t>
  </si>
  <si>
    <t>01261</t>
  </si>
  <si>
    <t>01263</t>
  </si>
  <si>
    <t>LUISA VILLAREAL MUÑOZ</t>
  </si>
  <si>
    <t>VICTOR HUGO CALDERON LOPEZ</t>
  </si>
  <si>
    <t>GUISELLE FALLAS VILLAVICENCIO</t>
  </si>
  <si>
    <t>01337</t>
  </si>
  <si>
    <t>ANA LORENA GREEN GREEN</t>
  </si>
  <si>
    <t>YORLENY SANCHEZ SALAS</t>
  </si>
  <si>
    <t>1416</t>
  </si>
  <si>
    <t>01365</t>
  </si>
  <si>
    <t>SANDRA CAMPBELL ROJAS</t>
  </si>
  <si>
    <t>01392</t>
  </si>
  <si>
    <t>01405</t>
  </si>
  <si>
    <t>01410</t>
  </si>
  <si>
    <t>01413</t>
  </si>
  <si>
    <t>MARCO VINICIO CHAVES FALLAS</t>
  </si>
  <si>
    <t>01458</t>
  </si>
  <si>
    <t>01501</t>
  </si>
  <si>
    <t>01504</t>
  </si>
  <si>
    <t>JESSICA CONTRERAS OVARES</t>
  </si>
  <si>
    <t>01515</t>
  </si>
  <si>
    <t>01529</t>
  </si>
  <si>
    <t>HARRY QUESADA CARVAJAL</t>
  </si>
  <si>
    <t>LIZBETH MOLINA CORRALES</t>
  </si>
  <si>
    <t>MARICELA CHACON FERNANDEZ</t>
  </si>
  <si>
    <t>0521</t>
  </si>
  <si>
    <t>01562</t>
  </si>
  <si>
    <t>CEIBA ESTE</t>
  </si>
  <si>
    <t>SOFIA FERNANDEZ FONSECA</t>
  </si>
  <si>
    <t>LILLIAM PANIAGUA GONZALEZ</t>
  </si>
  <si>
    <t>3151</t>
  </si>
  <si>
    <t>01645</t>
  </si>
  <si>
    <t>LA CONCORDIA</t>
  </si>
  <si>
    <t>ROSEMARY CLAYTON COPE</t>
  </si>
  <si>
    <t>01749</t>
  </si>
  <si>
    <t>01750</t>
  </si>
  <si>
    <t>SONIA ULLOA ULLOA</t>
  </si>
  <si>
    <t>01757</t>
  </si>
  <si>
    <t>GIOCONDA CALDERON HERNANDEZ</t>
  </si>
  <si>
    <t>01769</t>
  </si>
  <si>
    <t>MAGDA CHACON RODRIGUEZ</t>
  </si>
  <si>
    <t>01850</t>
  </si>
  <si>
    <t>2305</t>
  </si>
  <si>
    <t>01860</t>
  </si>
  <si>
    <t>CELESTINO ALVAREZ RUÍZ</t>
  </si>
  <si>
    <t>LIDIETH VILLAFUERTE ROJAS</t>
  </si>
  <si>
    <t>ADOLFO FALLAS ACUNA</t>
  </si>
  <si>
    <t>ALEXANDER VALVERDE TORRES</t>
  </si>
  <si>
    <t>3513</t>
  </si>
  <si>
    <t>01931</t>
  </si>
  <si>
    <t>VALLE DE LAS ROSAS</t>
  </si>
  <si>
    <t>Mª CECILIA CAMPOS SALAZAR</t>
  </si>
  <si>
    <t>01972</t>
  </si>
  <si>
    <t>RAFAEL RIVERA MEZA</t>
  </si>
  <si>
    <t>02028</t>
  </si>
  <si>
    <t>3013</t>
  </si>
  <si>
    <t>02039</t>
  </si>
  <si>
    <t>LA CAMPIÑA</t>
  </si>
  <si>
    <t>02049</t>
  </si>
  <si>
    <t>ARCELIO MORA GUTIERREZ</t>
  </si>
  <si>
    <t>02104</t>
  </si>
  <si>
    <t>02126</t>
  </si>
  <si>
    <t>02127</t>
  </si>
  <si>
    <t>02146</t>
  </si>
  <si>
    <t>02174</t>
  </si>
  <si>
    <t>02182</t>
  </si>
  <si>
    <t>02201</t>
  </si>
  <si>
    <t>ISELA BOGANTES ALFARO</t>
  </si>
  <si>
    <t>02205</t>
  </si>
  <si>
    <t>02233</t>
  </si>
  <si>
    <t>02240</t>
  </si>
  <si>
    <t>02243</t>
  </si>
  <si>
    <t>02258</t>
  </si>
  <si>
    <t>02308</t>
  </si>
  <si>
    <t>DINER PORRAS ALPIZAR</t>
  </si>
  <si>
    <t>2748</t>
  </si>
  <si>
    <t>02366</t>
  </si>
  <si>
    <t>OSVALDO SEQUEIRA SEQUEIRA</t>
  </si>
  <si>
    <t>0473</t>
  </si>
  <si>
    <t>02406</t>
  </si>
  <si>
    <t>HERBERTH FARRER KNIGHTS</t>
  </si>
  <si>
    <t>02411</t>
  </si>
  <si>
    <t>MA. DE LOS A. ELIZONDO GUZMAN</t>
  </si>
  <si>
    <t>SUSANA LOPEZ FERNANDEZ</t>
  </si>
  <si>
    <t>02442</t>
  </si>
  <si>
    <t>MARGARITA HERNANDEZ MATARRITA</t>
  </si>
  <si>
    <t>02482</t>
  </si>
  <si>
    <t>02502</t>
  </si>
  <si>
    <t>3193</t>
  </si>
  <si>
    <t>02541</t>
  </si>
  <si>
    <t>02553</t>
  </si>
  <si>
    <t>MARGARITA RODRIGUEZ ZUÑIGA</t>
  </si>
  <si>
    <t>JOSE RAFAEL ROJAS MATARRITA</t>
  </si>
  <si>
    <t>02573</t>
  </si>
  <si>
    <t>02574</t>
  </si>
  <si>
    <t>02580</t>
  </si>
  <si>
    <t>02582</t>
  </si>
  <si>
    <t>3551</t>
  </si>
  <si>
    <t>02632</t>
  </si>
  <si>
    <t>CINDY MARCHENA SANDOVAL</t>
  </si>
  <si>
    <t>02637</t>
  </si>
  <si>
    <t>02643</t>
  </si>
  <si>
    <t>EILEEN SIBAJA ELIZONDO</t>
  </si>
  <si>
    <t>02654</t>
  </si>
  <si>
    <t>WARREN FALLAS VALVERDE</t>
  </si>
  <si>
    <t>KAROL ROJAS CALVO</t>
  </si>
  <si>
    <t>2622</t>
  </si>
  <si>
    <t>02683</t>
  </si>
  <si>
    <t>PATRICIA CORRALES LOPEZ</t>
  </si>
  <si>
    <t>02746</t>
  </si>
  <si>
    <t>0670</t>
  </si>
  <si>
    <t>02755</t>
  </si>
  <si>
    <t>YORLENY CAMPOS PEREZ</t>
  </si>
  <si>
    <t>02774</t>
  </si>
  <si>
    <t>02811</t>
  </si>
  <si>
    <t>02817</t>
  </si>
  <si>
    <t>0836</t>
  </si>
  <si>
    <t>02832</t>
  </si>
  <si>
    <t>BAJO LAS ESPERANZAS</t>
  </si>
  <si>
    <t>2547</t>
  </si>
  <si>
    <t>02842</t>
  </si>
  <si>
    <t>02891</t>
  </si>
  <si>
    <t>02896</t>
  </si>
  <si>
    <t>JAVIER FALLAS SOTO</t>
  </si>
  <si>
    <t>0519</t>
  </si>
  <si>
    <t>02901</t>
  </si>
  <si>
    <t>JUAN RUDIN ISELIN</t>
  </si>
  <si>
    <t>02904</t>
  </si>
  <si>
    <t>FLOR MARIA VEGA RAMIREZ</t>
  </si>
  <si>
    <t>02910</t>
  </si>
  <si>
    <t>02911</t>
  </si>
  <si>
    <t>02912</t>
  </si>
  <si>
    <t>02916</t>
  </si>
  <si>
    <t>02918</t>
  </si>
  <si>
    <t>02925</t>
  </si>
  <si>
    <t>02949</t>
  </si>
  <si>
    <t>02956</t>
  </si>
  <si>
    <t>02961</t>
  </si>
  <si>
    <t>02965</t>
  </si>
  <si>
    <t>02973</t>
  </si>
  <si>
    <t>02983</t>
  </si>
  <si>
    <t>3537</t>
  </si>
  <si>
    <t>02990</t>
  </si>
  <si>
    <t>I.D.A. NAYURIBE</t>
  </si>
  <si>
    <t>02992</t>
  </si>
  <si>
    <t>03003</t>
  </si>
  <si>
    <t>OLDEMAR GUTIERREZ MAYORGA</t>
  </si>
  <si>
    <t>03031</t>
  </si>
  <si>
    <t>JUANA FRANCISCA ROMERO</t>
  </si>
  <si>
    <t>03033</t>
  </si>
  <si>
    <t>03034</t>
  </si>
  <si>
    <t>DAGOBERTO GARCIA ORTIZ</t>
  </si>
  <si>
    <t>03040</t>
  </si>
  <si>
    <t>MONTE DE SIÓN</t>
  </si>
  <si>
    <t>03043</t>
  </si>
  <si>
    <t>03044</t>
  </si>
  <si>
    <t>03046</t>
  </si>
  <si>
    <t>CARMEN LOBO CHAVES</t>
  </si>
  <si>
    <t>03055</t>
  </si>
  <si>
    <t>03072</t>
  </si>
  <si>
    <t>03079</t>
  </si>
  <si>
    <t>03082</t>
  </si>
  <si>
    <t>ANA MACHADO ARIAS</t>
  </si>
  <si>
    <t>03087</t>
  </si>
  <si>
    <t>MARJORIE QUESADA SALAS</t>
  </si>
  <si>
    <t>2469</t>
  </si>
  <si>
    <t>03096</t>
  </si>
  <si>
    <t>2451</t>
  </si>
  <si>
    <t>03097</t>
  </si>
  <si>
    <t>RIO DE ORA</t>
  </si>
  <si>
    <t>03099</t>
  </si>
  <si>
    <t>TATIANA MORALES BARQUERO</t>
  </si>
  <si>
    <t>03116</t>
  </si>
  <si>
    <t>03121</t>
  </si>
  <si>
    <t>ANGIE MORA SEGURA</t>
  </si>
  <si>
    <t>MARLEN A. SCOTT MORRIS</t>
  </si>
  <si>
    <t>03126</t>
  </si>
  <si>
    <t>03135</t>
  </si>
  <si>
    <t>03139</t>
  </si>
  <si>
    <t>YANETH ROJAS MENDEZ</t>
  </si>
  <si>
    <t>03159</t>
  </si>
  <si>
    <t>03160</t>
  </si>
  <si>
    <t>03162</t>
  </si>
  <si>
    <t>03165</t>
  </si>
  <si>
    <t>03187</t>
  </si>
  <si>
    <t>03188</t>
  </si>
  <si>
    <t>03189</t>
  </si>
  <si>
    <t>03193</t>
  </si>
  <si>
    <t>03196</t>
  </si>
  <si>
    <t>03198</t>
  </si>
  <si>
    <t>03201</t>
  </si>
  <si>
    <t>03202</t>
  </si>
  <si>
    <t>RODRIGO A. RAMÍREZ CASTRILLO</t>
  </si>
  <si>
    <t>03248</t>
  </si>
  <si>
    <t>MOISES RUIZ GUTIERREZ</t>
  </si>
  <si>
    <t>03254</t>
  </si>
  <si>
    <t>2856</t>
  </si>
  <si>
    <t>03291</t>
  </si>
  <si>
    <t>3578</t>
  </si>
  <si>
    <t>03293</t>
  </si>
  <si>
    <t>03294</t>
  </si>
  <si>
    <t>1435</t>
  </si>
  <si>
    <t>03295</t>
  </si>
  <si>
    <t>MARIA ESTER VEGA CABEZAS</t>
  </si>
  <si>
    <t>03296</t>
  </si>
  <si>
    <t>3326</t>
  </si>
  <si>
    <t>03297</t>
  </si>
  <si>
    <t>DONDONIA 1</t>
  </si>
  <si>
    <t>1258</t>
  </si>
  <si>
    <t>03301</t>
  </si>
  <si>
    <t>BAJOS DE TORO AMARILLO</t>
  </si>
  <si>
    <t>03302</t>
  </si>
  <si>
    <t>03304</t>
  </si>
  <si>
    <t>1684</t>
  </si>
  <si>
    <t>03305</t>
  </si>
  <si>
    <t>COLONIA GUANACASTE</t>
  </si>
  <si>
    <t>3715</t>
  </si>
  <si>
    <t>03307</t>
  </si>
  <si>
    <t>BAJAMAR</t>
  </si>
  <si>
    <t>0960</t>
  </si>
  <si>
    <t>03308</t>
  </si>
  <si>
    <t>01046</t>
  </si>
  <si>
    <t>JUAN BAUTISTA SOLIS RODRIGUEZ</t>
  </si>
  <si>
    <t>01116</t>
  </si>
  <si>
    <t>01344</t>
  </si>
  <si>
    <t>01394</t>
  </si>
  <si>
    <t>01428</t>
  </si>
  <si>
    <t>FINCA GUARARÍ</t>
  </si>
  <si>
    <t>MANUEL DEL PILAR ZUMBADO GONZÁLEZ</t>
  </si>
  <si>
    <t>01628</t>
  </si>
  <si>
    <t>00786</t>
  </si>
  <si>
    <t>01643</t>
  </si>
  <si>
    <t>01640</t>
  </si>
  <si>
    <t>01639</t>
  </si>
  <si>
    <t>01652</t>
  </si>
  <si>
    <t>03333</t>
  </si>
  <si>
    <t>01840</t>
  </si>
  <si>
    <t>FAUSTO GUZMÁN CALVO</t>
  </si>
  <si>
    <t>01940</t>
  </si>
  <si>
    <t>01971</t>
  </si>
  <si>
    <t>02097</t>
  </si>
  <si>
    <t>02242</t>
  </si>
  <si>
    <t>JOSE MARIA CALDERON</t>
  </si>
  <si>
    <t>02270</t>
  </si>
  <si>
    <t>02274</t>
  </si>
  <si>
    <t>02523</t>
  </si>
  <si>
    <t>02610</t>
  </si>
  <si>
    <t>02602</t>
  </si>
  <si>
    <t>SAN ANTONIO DE SABALITO</t>
  </si>
  <si>
    <t>COOPA BUENA</t>
  </si>
  <si>
    <t>CENTRAL COTO 47</t>
  </si>
  <si>
    <t>02887</t>
  </si>
  <si>
    <t>02981</t>
  </si>
  <si>
    <t>03022</t>
  </si>
  <si>
    <t>03048</t>
  </si>
  <si>
    <t>03057</t>
  </si>
  <si>
    <t>03076</t>
  </si>
  <si>
    <t>03120</t>
  </si>
  <si>
    <t>03132</t>
  </si>
  <si>
    <t>03385</t>
  </si>
  <si>
    <t>00747</t>
  </si>
  <si>
    <t>03441</t>
  </si>
  <si>
    <t>00831</t>
  </si>
  <si>
    <t>00941</t>
  </si>
  <si>
    <t>00933</t>
  </si>
  <si>
    <t>03418</t>
  </si>
  <si>
    <t>03527</t>
  </si>
  <si>
    <t>03420</t>
  </si>
  <si>
    <t>03422</t>
  </si>
  <si>
    <t>03311</t>
  </si>
  <si>
    <t>01748</t>
  </si>
  <si>
    <t>03382</t>
  </si>
  <si>
    <t>FINCA CAPRI</t>
  </si>
  <si>
    <t>03345</t>
  </si>
  <si>
    <t>03383</t>
  </si>
  <si>
    <t>00722</t>
  </si>
  <si>
    <t>02372</t>
  </si>
  <si>
    <t>03502</t>
  </si>
  <si>
    <t>03509</t>
  </si>
  <si>
    <t>03539</t>
  </si>
  <si>
    <t>00855</t>
  </si>
  <si>
    <t>03070</t>
  </si>
  <si>
    <t>03446</t>
  </si>
  <si>
    <t>00828</t>
  </si>
  <si>
    <t>DR. LUIS SHAPIRO</t>
  </si>
  <si>
    <t>03391</t>
  </si>
  <si>
    <t>FINCA MARITIMA</t>
  </si>
  <si>
    <t>03474</t>
  </si>
  <si>
    <t>02752</t>
  </si>
  <si>
    <t>03145</t>
  </si>
  <si>
    <t>03191</t>
  </si>
  <si>
    <t>03486</t>
  </si>
  <si>
    <t>03508</t>
  </si>
  <si>
    <t>01595</t>
  </si>
  <si>
    <t>03438</t>
  </si>
  <si>
    <t>03601</t>
  </si>
  <si>
    <t>03532</t>
  </si>
  <si>
    <t>03568</t>
  </si>
  <si>
    <t>CIUDADELAS UNIDAS</t>
  </si>
  <si>
    <t>03591</t>
  </si>
  <si>
    <t>00143</t>
  </si>
  <si>
    <t>03397</t>
  </si>
  <si>
    <t>00968</t>
  </si>
  <si>
    <t>03570</t>
  </si>
  <si>
    <t>00507</t>
  </si>
  <si>
    <t>03545</t>
  </si>
  <si>
    <t>01210</t>
  </si>
  <si>
    <t>01666</t>
  </si>
  <si>
    <t>02884</t>
  </si>
  <si>
    <t>03595</t>
  </si>
  <si>
    <t>02880</t>
  </si>
  <si>
    <t>02997</t>
  </si>
  <si>
    <t>03060</t>
  </si>
  <si>
    <t>02107</t>
  </si>
  <si>
    <t>03745</t>
  </si>
  <si>
    <t>03407</t>
  </si>
  <si>
    <t>02929</t>
  </si>
  <si>
    <t>02972</t>
  </si>
  <si>
    <t>02988</t>
  </si>
  <si>
    <t>EL MILANO</t>
  </si>
  <si>
    <t>00738</t>
  </si>
  <si>
    <t>00812</t>
  </si>
  <si>
    <t>03174</t>
  </si>
  <si>
    <t>03190</t>
  </si>
  <si>
    <t>02353</t>
  </si>
  <si>
    <t>01734</t>
  </si>
  <si>
    <t>02578</t>
  </si>
  <si>
    <t>02722</t>
  </si>
  <si>
    <t>03386</t>
  </si>
  <si>
    <t>02241</t>
  </si>
  <si>
    <t>03417</t>
  </si>
  <si>
    <t>01463</t>
  </si>
  <si>
    <t>01000</t>
  </si>
  <si>
    <t>03550</t>
  </si>
  <si>
    <t>EL CAMPO (SAN PABLO)</t>
  </si>
  <si>
    <t>01047</t>
  </si>
  <si>
    <t>03558</t>
  </si>
  <si>
    <t>02130</t>
  </si>
  <si>
    <t>01773</t>
  </si>
  <si>
    <t>00901</t>
  </si>
  <si>
    <t>03478</t>
  </si>
  <si>
    <t>03630</t>
  </si>
  <si>
    <t>03633</t>
  </si>
  <si>
    <t>03389</t>
  </si>
  <si>
    <t>03575</t>
  </si>
  <si>
    <t>03569</t>
  </si>
  <si>
    <t>03608</t>
  </si>
  <si>
    <t>03473</t>
  </si>
  <si>
    <t>02978</t>
  </si>
  <si>
    <t>03056</t>
  </si>
  <si>
    <t>03338</t>
  </si>
  <si>
    <t>02140</t>
  </si>
  <si>
    <t>03585</t>
  </si>
  <si>
    <t>03525</t>
  </si>
  <si>
    <t>CABECERA DE CAÑAS</t>
  </si>
  <si>
    <t>02262</t>
  </si>
  <si>
    <t>02238</t>
  </si>
  <si>
    <t>01832</t>
  </si>
  <si>
    <t>03452</t>
  </si>
  <si>
    <t>03562</t>
  </si>
  <si>
    <t>03680</t>
  </si>
  <si>
    <t>02440</t>
  </si>
  <si>
    <t>00909</t>
  </si>
  <si>
    <t>03685</t>
  </si>
  <si>
    <t>03394</t>
  </si>
  <si>
    <t>02670</t>
  </si>
  <si>
    <t>03416</t>
  </si>
  <si>
    <t>03317</t>
  </si>
  <si>
    <t>03112</t>
  </si>
  <si>
    <t>02594</t>
  </si>
  <si>
    <t>02843</t>
  </si>
  <si>
    <t>AFRICA</t>
  </si>
  <si>
    <t>03531</t>
  </si>
  <si>
    <t>03646</t>
  </si>
  <si>
    <t>02749</t>
  </si>
  <si>
    <t>03551</t>
  </si>
  <si>
    <t>COOPE ISABEL</t>
  </si>
  <si>
    <t>03697</t>
  </si>
  <si>
    <t>01086</t>
  </si>
  <si>
    <t>03637</t>
  </si>
  <si>
    <t>01112</t>
  </si>
  <si>
    <t>03503</t>
  </si>
  <si>
    <t>03406</t>
  </si>
  <si>
    <t>I.D.A. LOUISIANA</t>
  </si>
  <si>
    <t>03006</t>
  </si>
  <si>
    <t>03700</t>
  </si>
  <si>
    <t>00033</t>
  </si>
  <si>
    <t>00057</t>
  </si>
  <si>
    <t>01230</t>
  </si>
  <si>
    <t>02125</t>
  </si>
  <si>
    <t>03349</t>
  </si>
  <si>
    <t>00445</t>
  </si>
  <si>
    <t>00446</t>
  </si>
  <si>
    <t>03482</t>
  </si>
  <si>
    <t>02173</t>
  </si>
  <si>
    <t>SANTA TERESA DE CAJON</t>
  </si>
  <si>
    <t>03336</t>
  </si>
  <si>
    <t>01406</t>
  </si>
  <si>
    <t>03662</t>
  </si>
  <si>
    <t>03722</t>
  </si>
  <si>
    <t>03725</t>
  </si>
  <si>
    <t>00815</t>
  </si>
  <si>
    <t>03600</t>
  </si>
  <si>
    <t>00865</t>
  </si>
  <si>
    <t>03534</t>
  </si>
  <si>
    <t>02980</t>
  </si>
  <si>
    <t>02964</t>
  </si>
  <si>
    <t>03117</t>
  </si>
  <si>
    <t>01457</t>
  </si>
  <si>
    <t>03655</t>
  </si>
  <si>
    <t>03735</t>
  </si>
  <si>
    <t>00144</t>
  </si>
  <si>
    <t>01730</t>
  </si>
  <si>
    <t>03516</t>
  </si>
  <si>
    <t>01920</t>
  </si>
  <si>
    <t>01937</t>
  </si>
  <si>
    <t>02025</t>
  </si>
  <si>
    <t>GEORGINA BOLMARCICH DE ORLICH</t>
  </si>
  <si>
    <t>02135</t>
  </si>
  <si>
    <t>00989</t>
  </si>
  <si>
    <t>03765</t>
  </si>
  <si>
    <t>02803</t>
  </si>
  <si>
    <t>03738</t>
  </si>
  <si>
    <t>03500</t>
  </si>
  <si>
    <t>02878</t>
  </si>
  <si>
    <t>03582</t>
  </si>
  <si>
    <t>02924</t>
  </si>
  <si>
    <t>03583</t>
  </si>
  <si>
    <t>02940</t>
  </si>
  <si>
    <t>02942</t>
  </si>
  <si>
    <t>03403</t>
  </si>
  <si>
    <t>02958</t>
  </si>
  <si>
    <t>02969</t>
  </si>
  <si>
    <t>02138</t>
  </si>
  <si>
    <t>03528</t>
  </si>
  <si>
    <t>03574</t>
  </si>
  <si>
    <t>03744</t>
  </si>
  <si>
    <t>03467</t>
  </si>
  <si>
    <t>I.D.A. GARABITO</t>
  </si>
  <si>
    <t>02052</t>
  </si>
  <si>
    <t>00451</t>
  </si>
  <si>
    <t>03068</t>
  </si>
  <si>
    <t>03435</t>
  </si>
  <si>
    <t>01110</t>
  </si>
  <si>
    <t>01764</t>
  </si>
  <si>
    <t>03493</t>
  </si>
  <si>
    <t>03734</t>
  </si>
  <si>
    <t>03770</t>
  </si>
  <si>
    <t>02460</t>
  </si>
  <si>
    <t>03645</t>
  </si>
  <si>
    <t>02046</t>
  </si>
  <si>
    <t>03755</t>
  </si>
  <si>
    <t>03709</t>
  </si>
  <si>
    <t>03820</t>
  </si>
  <si>
    <t>03828</t>
  </si>
  <si>
    <t>HOGAR DE NIÑOS TÍA TERE</t>
  </si>
  <si>
    <t>02658</t>
  </si>
  <si>
    <t>00031</t>
  </si>
  <si>
    <t>JOSEFITA JURADO DE ALVARADO</t>
  </si>
  <si>
    <t>03743</t>
  </si>
  <si>
    <t>02110</t>
  </si>
  <si>
    <t>03529</t>
  </si>
  <si>
    <t>01995</t>
  </si>
  <si>
    <t>03810</t>
  </si>
  <si>
    <t>01768</t>
  </si>
  <si>
    <t>00218</t>
  </si>
  <si>
    <t>02150</t>
  </si>
  <si>
    <t>01260</t>
  </si>
  <si>
    <t>03377</t>
  </si>
  <si>
    <t>02692</t>
  </si>
  <si>
    <t>FILA DE TRUCHO</t>
  </si>
  <si>
    <t>03328</t>
  </si>
  <si>
    <t>02727</t>
  </si>
  <si>
    <t>02742</t>
  </si>
  <si>
    <t>03533</t>
  </si>
  <si>
    <t>03436</t>
  </si>
  <si>
    <t>02772</t>
  </si>
  <si>
    <t>01811</t>
  </si>
  <si>
    <t>01802</t>
  </si>
  <si>
    <t>01771</t>
  </si>
  <si>
    <t>01782</t>
  </si>
  <si>
    <t>03784</t>
  </si>
  <si>
    <t>03267</t>
  </si>
  <si>
    <t>03419</t>
  </si>
  <si>
    <t>03814</t>
  </si>
  <si>
    <t>00959</t>
  </si>
  <si>
    <t>03802</t>
  </si>
  <si>
    <t>EL CARMEN LA SUIZA</t>
  </si>
  <si>
    <t>03565</t>
  </si>
  <si>
    <t>03788</t>
  </si>
  <si>
    <t>03789</t>
  </si>
  <si>
    <t>03334</t>
  </si>
  <si>
    <t>03799</t>
  </si>
  <si>
    <t>TEODORO SALAMANCA</t>
  </si>
  <si>
    <t>03408</t>
  </si>
  <si>
    <t>03501</t>
  </si>
  <si>
    <t>03832</t>
  </si>
  <si>
    <t>03576</t>
  </si>
  <si>
    <t>03831</t>
  </si>
  <si>
    <t>03505</t>
  </si>
  <si>
    <t>00553</t>
  </si>
  <si>
    <t>03380</t>
  </si>
  <si>
    <t>03701</t>
  </si>
  <si>
    <t>03642</t>
  </si>
  <si>
    <t>02291</t>
  </si>
  <si>
    <t>02383</t>
  </si>
  <si>
    <t>00256</t>
  </si>
  <si>
    <t>00555</t>
  </si>
  <si>
    <t>03825</t>
  </si>
  <si>
    <t>03824</t>
  </si>
  <si>
    <t>01874</t>
  </si>
  <si>
    <t>03783</t>
  </si>
  <si>
    <t>NUEVA GENERACION</t>
  </si>
  <si>
    <t>01806</t>
  </si>
  <si>
    <t>03847</t>
  </si>
  <si>
    <t>03821</t>
  </si>
  <si>
    <t>03823</t>
  </si>
  <si>
    <t>03732</t>
  </si>
  <si>
    <t>03826</t>
  </si>
  <si>
    <t>01961</t>
  </si>
  <si>
    <t>01838</t>
  </si>
  <si>
    <t>03387</t>
  </si>
  <si>
    <t>02695</t>
  </si>
  <si>
    <t>02747</t>
  </si>
  <si>
    <t>03808</t>
  </si>
  <si>
    <t>02806</t>
  </si>
  <si>
    <t>02823</t>
  </si>
  <si>
    <t>03495</t>
  </si>
  <si>
    <t>03496</t>
  </si>
  <si>
    <t>JOSÉ FABIO GÓNGORA UMAÑA</t>
  </si>
  <si>
    <t>03881</t>
  </si>
  <si>
    <t>03378</t>
  </si>
  <si>
    <t>01133</t>
  </si>
  <si>
    <t>04057</t>
  </si>
  <si>
    <t>LAS DELICIAS VENADO</t>
  </si>
  <si>
    <t>03487</t>
  </si>
  <si>
    <t>03491</t>
  </si>
  <si>
    <t>01517</t>
  </si>
  <si>
    <t>03871</t>
  </si>
  <si>
    <t>02950</t>
  </si>
  <si>
    <t>03062</t>
  </si>
  <si>
    <t>03402</t>
  </si>
  <si>
    <t>03766</t>
  </si>
  <si>
    <t>00321</t>
  </si>
  <si>
    <t>JOSE MARIA CAÑAS</t>
  </si>
  <si>
    <t>03760</t>
  </si>
  <si>
    <t>02026</t>
  </si>
  <si>
    <t>03520</t>
  </si>
  <si>
    <t>03742</t>
  </si>
  <si>
    <t>01754</t>
  </si>
  <si>
    <t>02142</t>
  </si>
  <si>
    <t>01270</t>
  </si>
  <si>
    <t>02311</t>
  </si>
  <si>
    <t>02318</t>
  </si>
  <si>
    <t>02333</t>
  </si>
  <si>
    <t>02324</t>
  </si>
  <si>
    <t>02671</t>
  </si>
  <si>
    <t>03696</t>
  </si>
  <si>
    <t>JESUS MORALES GARBANZO</t>
  </si>
  <si>
    <t>03875</t>
  </si>
  <si>
    <t>03822</t>
  </si>
  <si>
    <t>03412</t>
  </si>
  <si>
    <t>02066</t>
  </si>
  <si>
    <t>03879</t>
  </si>
  <si>
    <t>02421</t>
  </si>
  <si>
    <t>MARAVILLA</t>
  </si>
  <si>
    <t>03107</t>
  </si>
  <si>
    <t>03910</t>
  </si>
  <si>
    <t>03911</t>
  </si>
  <si>
    <t>03953</t>
  </si>
  <si>
    <t>03954</t>
  </si>
  <si>
    <t>02405</t>
  </si>
  <si>
    <t>03925</t>
  </si>
  <si>
    <t>01902</t>
  </si>
  <si>
    <t>CESAR FLORES ZUÑIGA</t>
  </si>
  <si>
    <t>03793</t>
  </si>
  <si>
    <t>03088</t>
  </si>
  <si>
    <t>03314</t>
  </si>
  <si>
    <t>03643</t>
  </si>
  <si>
    <t>02721</t>
  </si>
  <si>
    <t>02570</t>
  </si>
  <si>
    <t>02770</t>
  </si>
  <si>
    <t>03456</t>
  </si>
  <si>
    <t>03624</t>
  </si>
  <si>
    <t>03577</t>
  </si>
  <si>
    <t>I.D.A. LA CHIRIPA</t>
  </si>
  <si>
    <t>03596</t>
  </si>
  <si>
    <t>01728</t>
  </si>
  <si>
    <t>03749</t>
  </si>
  <si>
    <t>03573</t>
  </si>
  <si>
    <t>02486</t>
  </si>
  <si>
    <t>03358</t>
  </si>
  <si>
    <t>03797</t>
  </si>
  <si>
    <t>03360</t>
  </si>
  <si>
    <t>03951</t>
  </si>
  <si>
    <t>02365</t>
  </si>
  <si>
    <t>PELAYO MARCET CASAJUANA</t>
  </si>
  <si>
    <t>00254</t>
  </si>
  <si>
    <t>01681</t>
  </si>
  <si>
    <t>03827</t>
  </si>
  <si>
    <t>02409</t>
  </si>
  <si>
    <t>02020</t>
  </si>
  <si>
    <t>02200</t>
  </si>
  <si>
    <t>02967</t>
  </si>
  <si>
    <t>00162</t>
  </si>
  <si>
    <t>00165</t>
  </si>
  <si>
    <t>02943</t>
  </si>
  <si>
    <t>03683</t>
  </si>
  <si>
    <t>03762</t>
  </si>
  <si>
    <t>03654</t>
  </si>
  <si>
    <t>02860</t>
  </si>
  <si>
    <t>03975</t>
  </si>
  <si>
    <t>03977</t>
  </si>
  <si>
    <t>02360</t>
  </si>
  <si>
    <t>01770</t>
  </si>
  <si>
    <t>03561</t>
  </si>
  <si>
    <t>03857</t>
  </si>
  <si>
    <t>01848</t>
  </si>
  <si>
    <t>03982</t>
  </si>
  <si>
    <t>03494</t>
  </si>
  <si>
    <t>03936</t>
  </si>
  <si>
    <t>03804</t>
  </si>
  <si>
    <t>03960</t>
  </si>
  <si>
    <t>02153</t>
  </si>
  <si>
    <t>03834</t>
  </si>
  <si>
    <t>01075</t>
  </si>
  <si>
    <t>02506</t>
  </si>
  <si>
    <t>03984</t>
  </si>
  <si>
    <t>03514</t>
  </si>
  <si>
    <t>03946</t>
  </si>
  <si>
    <t>03536</t>
  </si>
  <si>
    <t>02347</t>
  </si>
  <si>
    <t>03852</t>
  </si>
  <si>
    <t>03996</t>
  </si>
  <si>
    <t>03998</t>
  </si>
  <si>
    <t>04003</t>
  </si>
  <si>
    <t>02614</t>
  </si>
  <si>
    <t>03480</t>
  </si>
  <si>
    <t>COLONIA DE VALLE</t>
  </si>
  <si>
    <t>02001</t>
  </si>
  <si>
    <t>03888</t>
  </si>
  <si>
    <t>03719</t>
  </si>
  <si>
    <t>02299</t>
  </si>
  <si>
    <t>02047</t>
  </si>
  <si>
    <t>03674</t>
  </si>
  <si>
    <t>03540</t>
  </si>
  <si>
    <t>04025</t>
  </si>
  <si>
    <t>04056</t>
  </si>
  <si>
    <t>04047</t>
  </si>
  <si>
    <t>04042</t>
  </si>
  <si>
    <t>03997</t>
  </si>
  <si>
    <t>LAGUNA DEL TORTUGUERO</t>
  </si>
  <si>
    <t>03519</t>
  </si>
  <si>
    <t>03644</t>
  </si>
  <si>
    <t>03689</t>
  </si>
  <si>
    <t>04031</t>
  </si>
  <si>
    <t>03312</t>
  </si>
  <si>
    <t>03549</t>
  </si>
  <si>
    <t>03753</t>
  </si>
  <si>
    <t>04011</t>
  </si>
  <si>
    <t>00926</t>
  </si>
  <si>
    <t>01530</t>
  </si>
  <si>
    <t>03752</t>
  </si>
  <si>
    <t>03943</t>
  </si>
  <si>
    <t>03901</t>
  </si>
  <si>
    <t>03437</t>
  </si>
  <si>
    <t>04085</t>
  </si>
  <si>
    <t>03671</t>
  </si>
  <si>
    <t>02229</t>
  </si>
  <si>
    <t>02302</t>
  </si>
  <si>
    <t>03663</t>
  </si>
  <si>
    <t>02362</t>
  </si>
  <si>
    <t>03537</t>
  </si>
  <si>
    <t>03541</t>
  </si>
  <si>
    <t>03916</t>
  </si>
  <si>
    <t>03641</t>
  </si>
  <si>
    <t>03833</t>
  </si>
  <si>
    <t>02936</t>
  </si>
  <si>
    <t>03830</t>
  </si>
  <si>
    <t>03739</t>
  </si>
  <si>
    <t>01204</t>
  </si>
  <si>
    <t>04001</t>
  </si>
  <si>
    <t>03375</t>
  </si>
  <si>
    <t>01800</t>
  </si>
  <si>
    <t>00247</t>
  </si>
  <si>
    <t>03934</t>
  </si>
  <si>
    <t>04064</t>
  </si>
  <si>
    <t>03369</t>
  </si>
  <si>
    <t>04000</t>
  </si>
  <si>
    <t>04050</t>
  </si>
  <si>
    <t>03607</t>
  </si>
  <si>
    <t>03023</t>
  </si>
  <si>
    <t>WATSI - VOLIO</t>
  </si>
  <si>
    <t>03581</t>
  </si>
  <si>
    <t>03579</t>
  </si>
  <si>
    <t>01195</t>
  </si>
  <si>
    <t>03553</t>
  </si>
  <si>
    <t>03909</t>
  </si>
  <si>
    <t>01851</t>
  </si>
  <si>
    <t>ADOLFO BERGER FAERRON</t>
  </si>
  <si>
    <t>02917</t>
  </si>
  <si>
    <t>04094</t>
  </si>
  <si>
    <t>02714</t>
  </si>
  <si>
    <t>02647</t>
  </si>
  <si>
    <t>03329</t>
  </si>
  <si>
    <t>AGUAS CALIENTES</t>
  </si>
  <si>
    <t>02731</t>
  </si>
  <si>
    <t>02753</t>
  </si>
  <si>
    <t>02819</t>
  </si>
  <si>
    <t>02556</t>
  </si>
  <si>
    <t>02197</t>
  </si>
  <si>
    <t>03972</t>
  </si>
  <si>
    <t>03787</t>
  </si>
  <si>
    <t>04083</t>
  </si>
  <si>
    <t>00079</t>
  </si>
  <si>
    <t>01156</t>
  </si>
  <si>
    <t>I.D.A. SALINAS</t>
  </si>
  <si>
    <t>04049</t>
  </si>
  <si>
    <t>03424</t>
  </si>
  <si>
    <t>RUPERTO ZUÑIGA SANCHO</t>
  </si>
  <si>
    <t>04084</t>
  </si>
  <si>
    <t>02326</t>
  </si>
  <si>
    <t>04098</t>
  </si>
  <si>
    <t>03433</t>
  </si>
  <si>
    <t>04104</t>
  </si>
  <si>
    <t>03850</t>
  </si>
  <si>
    <t>03768</t>
  </si>
  <si>
    <t>03347</t>
  </si>
  <si>
    <t>02723</t>
  </si>
  <si>
    <t>02370</t>
  </si>
  <si>
    <t>04018</t>
  </si>
  <si>
    <t>03515</t>
  </si>
  <si>
    <t>04087</t>
  </si>
  <si>
    <t>04082</t>
  </si>
  <si>
    <t>01516</t>
  </si>
  <si>
    <t>01994</t>
  </si>
  <si>
    <t>01998</t>
  </si>
  <si>
    <t>04014</t>
  </si>
  <si>
    <t>03522</t>
  </si>
  <si>
    <t>04133</t>
  </si>
  <si>
    <t>04046</t>
  </si>
  <si>
    <t>LA UVITA DE OSA</t>
  </si>
  <si>
    <t>04134</t>
  </si>
  <si>
    <t>04135</t>
  </si>
  <si>
    <t>03315</t>
  </si>
  <si>
    <t>04102</t>
  </si>
  <si>
    <t>01637</t>
  </si>
  <si>
    <t>LAS BANDERAS</t>
  </si>
  <si>
    <t>01161</t>
  </si>
  <si>
    <t>00078</t>
  </si>
  <si>
    <t>04095</t>
  </si>
  <si>
    <t>04081</t>
  </si>
  <si>
    <t>03939</t>
  </si>
  <si>
    <t>03861</t>
  </si>
  <si>
    <t>03863</t>
  </si>
  <si>
    <t>00570</t>
  </si>
  <si>
    <t>04092</t>
  </si>
  <si>
    <t>04103</t>
  </si>
  <si>
    <t>04159</t>
  </si>
  <si>
    <t>04045</t>
  </si>
  <si>
    <t>03817</t>
  </si>
  <si>
    <t>01729</t>
  </si>
  <si>
    <t>02105</t>
  </si>
  <si>
    <t>04146</t>
  </si>
  <si>
    <t>03993</t>
  </si>
  <si>
    <t>01894</t>
  </si>
  <si>
    <t>04075</t>
  </si>
  <si>
    <t>04156</t>
  </si>
  <si>
    <t>04089</t>
  </si>
  <si>
    <t>03326</t>
  </si>
  <si>
    <t>04140</t>
  </si>
  <si>
    <t>01707</t>
  </si>
  <si>
    <t>03813</t>
  </si>
  <si>
    <t>04007</t>
  </si>
  <si>
    <t>03451</t>
  </si>
  <si>
    <t>01733</t>
  </si>
  <si>
    <t>03918</t>
  </si>
  <si>
    <t>03664</t>
  </si>
  <si>
    <t>04123</t>
  </si>
  <si>
    <t>04122</t>
  </si>
  <si>
    <t>04127</t>
  </si>
  <si>
    <t>KOPPER MUELLE</t>
  </si>
  <si>
    <t>01183</t>
  </si>
  <si>
    <t>03396</t>
  </si>
  <si>
    <t>03730</t>
  </si>
  <si>
    <t>03504</t>
  </si>
  <si>
    <t>04184</t>
  </si>
  <si>
    <t>02595</t>
  </si>
  <si>
    <t>04147</t>
  </si>
  <si>
    <t>BLÖRIÑAK</t>
  </si>
  <si>
    <t>04080</t>
  </si>
  <si>
    <t>04199</t>
  </si>
  <si>
    <t>04200</t>
  </si>
  <si>
    <t>04201</t>
  </si>
  <si>
    <t>04202</t>
  </si>
  <si>
    <t>03714</t>
  </si>
  <si>
    <t>04167</t>
  </si>
  <si>
    <t>03648</t>
  </si>
  <si>
    <t>03372</t>
  </si>
  <si>
    <t>03359</t>
  </si>
  <si>
    <t>04029</t>
  </si>
  <si>
    <t>04176</t>
  </si>
  <si>
    <t>LA QUEROGA</t>
  </si>
  <si>
    <t>03990</t>
  </si>
  <si>
    <t>I.D.A. SAN MARTÍN</t>
  </si>
  <si>
    <t>04209</t>
  </si>
  <si>
    <t>04145</t>
  </si>
  <si>
    <t>03919</t>
  </si>
  <si>
    <t>02218</t>
  </si>
  <si>
    <t>03206</t>
  </si>
  <si>
    <t>03659</t>
  </si>
  <si>
    <t>03791</t>
  </si>
  <si>
    <t>04207</t>
  </si>
  <si>
    <t>03728</t>
  </si>
  <si>
    <t>MELICO SALAZAR ZÚÑIGA</t>
  </si>
  <si>
    <t>03872</t>
  </si>
  <si>
    <t>04228</t>
  </si>
  <si>
    <t>JÖNKRUHORÄ</t>
  </si>
  <si>
    <t>03392</t>
  </si>
  <si>
    <t>03684</t>
  </si>
  <si>
    <t>04232</t>
  </si>
  <si>
    <t>KONYÖÚ</t>
  </si>
  <si>
    <t>04239</t>
  </si>
  <si>
    <t>03488</t>
  </si>
  <si>
    <t>04026</t>
  </si>
  <si>
    <t>04250</t>
  </si>
  <si>
    <t>02193</t>
  </si>
  <si>
    <t>04008</t>
  </si>
  <si>
    <t>01224</t>
  </si>
  <si>
    <t>04213</t>
  </si>
  <si>
    <t>03931</t>
  </si>
  <si>
    <t>CARBONERA</t>
  </si>
  <si>
    <t>04262</t>
  </si>
  <si>
    <t>CAÑO ZAPOTA</t>
  </si>
  <si>
    <t>ABRAHAN FARAH MATA</t>
  </si>
  <si>
    <t>02793</t>
  </si>
  <si>
    <t>VEGAS DE IMPERIO</t>
  </si>
  <si>
    <t>02329</t>
  </si>
  <si>
    <t>03199</t>
  </si>
  <si>
    <t>03729</t>
  </si>
  <si>
    <t>TOTAL</t>
  </si>
  <si>
    <t>00765</t>
  </si>
  <si>
    <t>01067</t>
  </si>
  <si>
    <t>02223</t>
  </si>
  <si>
    <t>0924</t>
  </si>
  <si>
    <t>00545</t>
  </si>
  <si>
    <t>00082</t>
  </si>
  <si>
    <t>03442</t>
  </si>
  <si>
    <t>03485</t>
  </si>
  <si>
    <t>00857</t>
  </si>
  <si>
    <t>1321</t>
  </si>
  <si>
    <t>00932</t>
  </si>
  <si>
    <t>00884</t>
  </si>
  <si>
    <t>00886</t>
  </si>
  <si>
    <t>03310</t>
  </si>
  <si>
    <t>1449</t>
  </si>
  <si>
    <t>1531</t>
  </si>
  <si>
    <t>03489</t>
  </si>
  <si>
    <t>00610</t>
  </si>
  <si>
    <t>00850</t>
  </si>
  <si>
    <t>CUBUJUQUI</t>
  </si>
  <si>
    <t>2290</t>
  </si>
  <si>
    <t>GUAPINOL</t>
  </si>
  <si>
    <t>2376</t>
  </si>
  <si>
    <t>CUESTA GRANDE</t>
  </si>
  <si>
    <t>02550</t>
  </si>
  <si>
    <t>2523</t>
  </si>
  <si>
    <t>02588</t>
  </si>
  <si>
    <t>2540</t>
  </si>
  <si>
    <t>PASO HONDO</t>
  </si>
  <si>
    <t>2894</t>
  </si>
  <si>
    <t>2956</t>
  </si>
  <si>
    <t>02151</t>
  </si>
  <si>
    <t>3040</t>
  </si>
  <si>
    <t>02155</t>
  </si>
  <si>
    <t>03865</t>
  </si>
  <si>
    <t>3058</t>
  </si>
  <si>
    <t>00935</t>
  </si>
  <si>
    <t>3080</t>
  </si>
  <si>
    <t>00801</t>
  </si>
  <si>
    <t>3130</t>
  </si>
  <si>
    <t>3192</t>
  </si>
  <si>
    <t>02621</t>
  </si>
  <si>
    <t>01792</t>
  </si>
  <si>
    <t>00799</t>
  </si>
  <si>
    <t>3261</t>
  </si>
  <si>
    <t>00864</t>
  </si>
  <si>
    <t>00080</t>
  </si>
  <si>
    <t>00101</t>
  </si>
  <si>
    <t>00203</t>
  </si>
  <si>
    <t>00206</t>
  </si>
  <si>
    <t>00200</t>
  </si>
  <si>
    <t>00053</t>
  </si>
  <si>
    <t>00054</t>
  </si>
  <si>
    <t>00055</t>
  </si>
  <si>
    <t>00038</t>
  </si>
  <si>
    <t>00084</t>
  </si>
  <si>
    <t>00009</t>
  </si>
  <si>
    <t>00014</t>
  </si>
  <si>
    <t>00198</t>
  </si>
  <si>
    <t>00039</t>
  </si>
  <si>
    <t>00119</t>
  </si>
  <si>
    <t>00015</t>
  </si>
  <si>
    <t>00118</t>
  </si>
  <si>
    <t>00121</t>
  </si>
  <si>
    <t>00097</t>
  </si>
  <si>
    <t>00219</t>
  </si>
  <si>
    <t>00037</t>
  </si>
  <si>
    <t>00083</t>
  </si>
  <si>
    <t>00086</t>
  </si>
  <si>
    <t>00120</t>
  </si>
  <si>
    <t>00051</t>
  </si>
  <si>
    <t>00205</t>
  </si>
  <si>
    <t>00117</t>
  </si>
  <si>
    <t>00222</t>
  </si>
  <si>
    <t>00140</t>
  </si>
  <si>
    <t>00142</t>
  </si>
  <si>
    <t>00141</t>
  </si>
  <si>
    <t>00098</t>
  </si>
  <si>
    <t>00251</t>
  </si>
  <si>
    <t>00139</t>
  </si>
  <si>
    <t>00161</t>
  </si>
  <si>
    <t>00146</t>
  </si>
  <si>
    <t>03343</t>
  </si>
  <si>
    <t>00363</t>
  </si>
  <si>
    <t>00077</t>
  </si>
  <si>
    <t>00447</t>
  </si>
  <si>
    <t>00495</t>
  </si>
  <si>
    <t>00634</t>
  </si>
  <si>
    <t>00450</t>
  </si>
  <si>
    <t>00506</t>
  </si>
  <si>
    <t>00526</t>
  </si>
  <si>
    <t>00448</t>
  </si>
  <si>
    <t>00225</t>
  </si>
  <si>
    <t>00796</t>
  </si>
  <si>
    <t>00224</t>
  </si>
  <si>
    <t>00829</t>
  </si>
  <si>
    <t>00825</t>
  </si>
  <si>
    <t>00135</t>
  </si>
  <si>
    <t>00137</t>
  </si>
  <si>
    <t>00138</t>
  </si>
  <si>
    <t>00136</t>
  </si>
  <si>
    <t>00163</t>
  </si>
  <si>
    <t>00229</t>
  </si>
  <si>
    <t>00197</t>
  </si>
  <si>
    <t>00883</t>
  </si>
  <si>
    <t>00787</t>
  </si>
  <si>
    <t>00854</t>
  </si>
  <si>
    <t>00972</t>
  </si>
  <si>
    <t>01023</t>
  </si>
  <si>
    <t>6098</t>
  </si>
  <si>
    <t>TARISE</t>
  </si>
  <si>
    <t>04204</t>
  </si>
  <si>
    <t>LAS ORQUIDEAS</t>
  </si>
  <si>
    <t>02587</t>
  </si>
  <si>
    <t>02228</t>
  </si>
  <si>
    <t>CRISTINA CORDERO ROBLES</t>
  </si>
  <si>
    <t>COSTA RICA</t>
  </si>
  <si>
    <t>0387</t>
  </si>
  <si>
    <t>MAURO FERNANDEZ ACUÑA</t>
  </si>
  <si>
    <t>LAURA SOSA SALAS</t>
  </si>
  <si>
    <t>JENNY PRADO MARIN</t>
  </si>
  <si>
    <t>0533</t>
  </si>
  <si>
    <t>03323</t>
  </si>
  <si>
    <t>RICARDO JIMENEZ OREAMUNO</t>
  </si>
  <si>
    <t>WENDY ALVARADO CUBILLO</t>
  </si>
  <si>
    <t>OLGA LIDIA MONTOYA MARIN</t>
  </si>
  <si>
    <t>MIGUEL ANGEL LOPEZ JIMENEZ</t>
  </si>
  <si>
    <t>RAFAEL ALVARADO ANGULO</t>
  </si>
  <si>
    <t>ANNIA GAMBOA MORA</t>
  </si>
  <si>
    <t>GERARDO MURILLO CERDAS</t>
  </si>
  <si>
    <t>GERARDINA GARCIA BARQUERO</t>
  </si>
  <si>
    <t>ROSE MARY PADILLA ZUÑIGA</t>
  </si>
  <si>
    <t>MARVIN DUARTE ARIAS</t>
  </si>
  <si>
    <t>FLORIBETH GARRO MORA</t>
  </si>
  <si>
    <t>ENRIQUE GIOVANNI FALLAS GAMBOA</t>
  </si>
  <si>
    <t>ESYIN CALDERON VALVERDE</t>
  </si>
  <si>
    <t>CRISIA MATAMOROS HERRERA</t>
  </si>
  <si>
    <t>ELISA MARIA MURILLO ALFARO</t>
  </si>
  <si>
    <t>MELVIN CUBERO JIMENEZ</t>
  </si>
  <si>
    <t>ZULAY MARTINEZ CHAVES</t>
  </si>
  <si>
    <t>AMELIA HIDALGO QUESADA</t>
  </si>
  <si>
    <t>ALBA ROSA FUENTES HERNANDEZ</t>
  </si>
  <si>
    <t>MARIA IRENE FONSECA HERRERA</t>
  </si>
  <si>
    <t>RAUL ROJAS RODRIGUEZ</t>
  </si>
  <si>
    <t>MARLEN LOPEZ CALVO</t>
  </si>
  <si>
    <t>1267</t>
  </si>
  <si>
    <t>02871</t>
  </si>
  <si>
    <t>CAÑUELA</t>
  </si>
  <si>
    <t>03318</t>
  </si>
  <si>
    <t>LEANDRO VALVERDE MADRIGAL</t>
  </si>
  <si>
    <t>ISABEL YGLESIAS CASTRO</t>
  </si>
  <si>
    <t>MILDRED Mª ZAMORA MONTOYA</t>
  </si>
  <si>
    <t>NEIDY QUESADA MEJIAS</t>
  </si>
  <si>
    <t>OLGA Mª AVILA ARRIETA</t>
  </si>
  <si>
    <t>1456</t>
  </si>
  <si>
    <t>03658</t>
  </si>
  <si>
    <t>EMILIANO GOMEZ ALVARADO</t>
  </si>
  <si>
    <t>YAMILETH CRUZ RAMIREZ</t>
  </si>
  <si>
    <t>1564</t>
  </si>
  <si>
    <t>MARIBELL ROJAS CONEJO</t>
  </si>
  <si>
    <t>MARGARITA MADRIGAL JIMENEZ</t>
  </si>
  <si>
    <t>RODNEY NAVARRO SOTO</t>
  </si>
  <si>
    <t>ROSA SERRANO HIDALGO</t>
  </si>
  <si>
    <t>JEANNETTE ARROYO NUÑEZ</t>
  </si>
  <si>
    <t>SANDRO JARQUIN GAITAN</t>
  </si>
  <si>
    <t>1756</t>
  </si>
  <si>
    <t>LISBETH FALLAS ROJAS</t>
  </si>
  <si>
    <t>PATRICIA MORA MENA</t>
  </si>
  <si>
    <t>NIEVES CHAVES ROMERO</t>
  </si>
  <si>
    <t>ALEXANDER JIMENEZ NUÑEZ</t>
  </si>
  <si>
    <t>MARCO AURELIO PEREIRA RAMIREZ</t>
  </si>
  <si>
    <t>JAIRO MIRANDA ELIZONDO</t>
  </si>
  <si>
    <t>2085</t>
  </si>
  <si>
    <t>03339</t>
  </si>
  <si>
    <t>EL ALAMO</t>
  </si>
  <si>
    <t>ASENTAMIENTO CHIRRIPO</t>
  </si>
  <si>
    <t>YANCY SILENI MENDOZA LOPEZ</t>
  </si>
  <si>
    <t>ISABEL VALENCIA LOPEZ</t>
  </si>
  <si>
    <t>2124</t>
  </si>
  <si>
    <t>2127</t>
  </si>
  <si>
    <t>SHEYRIS L. ARTAVIA CHACON</t>
  </si>
  <si>
    <t>JULIETA ALVARADO GONZALEZ</t>
  </si>
  <si>
    <t>JESUS ARGÜELLO VILLALOBOS</t>
  </si>
  <si>
    <t>WILBERTH CASTRO SANCHEZ</t>
  </si>
  <si>
    <t>LUIS MATAMOROS HERNANDEZ</t>
  </si>
  <si>
    <t>MARIA ROSA MORA NAVARRO</t>
  </si>
  <si>
    <t>RONALD A. RAMIREZ RODRIGUEZ</t>
  </si>
  <si>
    <t>SAN JOSE DE RIO SUCIO</t>
  </si>
  <si>
    <t>2269</t>
  </si>
  <si>
    <t>SALVADORA CASTRO QUINTANILLA</t>
  </si>
  <si>
    <t>NOILY ALAN COREA</t>
  </si>
  <si>
    <t>2295</t>
  </si>
  <si>
    <t>02863</t>
  </si>
  <si>
    <t>FALCONIANA</t>
  </si>
  <si>
    <t>03354</t>
  </si>
  <si>
    <t>ZORAIDA DIAZ ARAGON</t>
  </si>
  <si>
    <t>ELIETH GARCIA BRICEÑO</t>
  </si>
  <si>
    <t>AIDA ISABEL AGUIRRE AGUIRRE</t>
  </si>
  <si>
    <t>03309</t>
  </si>
  <si>
    <t>2395</t>
  </si>
  <si>
    <t>LA ISLITA</t>
  </si>
  <si>
    <t>DIANE GOMEZ BUSTOS</t>
  </si>
  <si>
    <t>2616</t>
  </si>
  <si>
    <t>CAMPOS DE ORO</t>
  </si>
  <si>
    <t>MARILYN CASCANTE VILLEGAS</t>
  </si>
  <si>
    <t>EVELIA BARQUERO NUÑEZ</t>
  </si>
  <si>
    <t>JORGE MORERA CASCANTE</t>
  </si>
  <si>
    <t>GERARDO MATARRITA FONSECA</t>
  </si>
  <si>
    <t>HAZEL QUESADA MONGE</t>
  </si>
  <si>
    <t>JOSE NARANJO ESQUIVEL</t>
  </si>
  <si>
    <t>JASON RIVERA VEGA</t>
  </si>
  <si>
    <t>03330</t>
  </si>
  <si>
    <t>LA SANSI</t>
  </si>
  <si>
    <t>MIRIAM ZAPATA BUSTOS</t>
  </si>
  <si>
    <t>JOBO CIVIL</t>
  </si>
  <si>
    <t>MARIO ZUÑIGA MORALES</t>
  </si>
  <si>
    <t>ROXANA HERRA BONILLA</t>
  </si>
  <si>
    <t>3110</t>
  </si>
  <si>
    <t>02761</t>
  </si>
  <si>
    <t>03325</t>
  </si>
  <si>
    <t>PUNTA MALA</t>
  </si>
  <si>
    <t>DONALD CORTES PORRAS</t>
  </si>
  <si>
    <t>INGRID DELGADO TREJOS</t>
  </si>
  <si>
    <t>PATRICK CARRILLO DELGADO</t>
  </si>
  <si>
    <t>XIANY ROSALES ROSALES</t>
  </si>
  <si>
    <t>3225</t>
  </si>
  <si>
    <t>03331</t>
  </si>
  <si>
    <t>ALTOS DE SAN ANTONIO</t>
  </si>
  <si>
    <t>3277</t>
  </si>
  <si>
    <t>03698</t>
  </si>
  <si>
    <t>LIDIETTE M. BECKFORD WHITE</t>
  </si>
  <si>
    <t>3372</t>
  </si>
  <si>
    <t>03327</t>
  </si>
  <si>
    <t>03053</t>
  </si>
  <si>
    <t>3419</t>
  </si>
  <si>
    <t>03761</t>
  </si>
  <si>
    <t>JUAN CALVO GUIDO</t>
  </si>
  <si>
    <t>RUTH E. MANDERSON DALEY</t>
  </si>
  <si>
    <t>3450</t>
  </si>
  <si>
    <t>KENT DE BANANITO NORTE</t>
  </si>
  <si>
    <t>02926</t>
  </si>
  <si>
    <t>ELOISA VOSE MAY</t>
  </si>
  <si>
    <t>NORMA DAILEY DAILEY</t>
  </si>
  <si>
    <t>ELADIO CAMPOS NOGUERA</t>
  </si>
  <si>
    <t>02986</t>
  </si>
  <si>
    <t>3531</t>
  </si>
  <si>
    <t>ELIECER ARAYA LEITON</t>
  </si>
  <si>
    <t>3542</t>
  </si>
  <si>
    <t>03149</t>
  </si>
  <si>
    <t>OLGER MENDEZ SOLANO</t>
  </si>
  <si>
    <t>ROGER MADRIGAL ALPIZAR</t>
  </si>
  <si>
    <t>SAN JULIAN</t>
  </si>
  <si>
    <t>DORIS ALPIZAR SANCHEZ</t>
  </si>
  <si>
    <t>ROSEMARY SALAZAR MURILLO</t>
  </si>
  <si>
    <t>3768</t>
  </si>
  <si>
    <t>LA VASCONIA</t>
  </si>
  <si>
    <t>FRANCISCO MORERA VARGAS</t>
  </si>
  <si>
    <t>ENDERS GUTIERREZ OLIVARES</t>
  </si>
  <si>
    <t>WENDY LU MORA PIEDRA</t>
  </si>
  <si>
    <t>DEYMER BALTODANO VARGAS</t>
  </si>
  <si>
    <t>5045</t>
  </si>
  <si>
    <t>REPUBLICA DE GUYANA</t>
  </si>
  <si>
    <t>HEIDY CHACON GUZMAN</t>
  </si>
  <si>
    <t>03961</t>
  </si>
  <si>
    <t>ALEXANDER TORRES ARAYA</t>
  </si>
  <si>
    <t>JUAN CARLOS HERNANDEZ GONZALEZ</t>
  </si>
  <si>
    <t>6554</t>
  </si>
  <si>
    <t>LA FLORITA</t>
  </si>
  <si>
    <t>04292</t>
  </si>
  <si>
    <t>6555</t>
  </si>
  <si>
    <t>03319</t>
  </si>
  <si>
    <t>04296</t>
  </si>
  <si>
    <t>6557</t>
  </si>
  <si>
    <t>ARCO IRIS</t>
  </si>
  <si>
    <t>04290</t>
  </si>
  <si>
    <t>6559</t>
  </si>
  <si>
    <t>MELIDA GARCIA FLORES</t>
  </si>
  <si>
    <t>04297</t>
  </si>
  <si>
    <t>6563</t>
  </si>
  <si>
    <t>03316</t>
  </si>
  <si>
    <t>PLAZA VIEJA</t>
  </si>
  <si>
    <t>04289</t>
  </si>
  <si>
    <t>LABORATORIO U.C.R.</t>
  </si>
  <si>
    <t>FRANKLIN DELANO ROOSEVELT</t>
  </si>
  <si>
    <t>MANUEL MARIA GUTIERREZ ZAMORA</t>
  </si>
  <si>
    <t>MANUEL PADILLA UREÑA</t>
  </si>
  <si>
    <t>PALMICHAL DE ACOSTA</t>
  </si>
  <si>
    <t>LIDER ROGELIO FERNÁNDEZ GÜELL</t>
  </si>
  <si>
    <t>SAN LUIS DE CARRILLOS</t>
  </si>
  <si>
    <t>LAS VEGAS DEL RIO SUCIO</t>
  </si>
  <si>
    <t>I.D.A. CAÑO NEGRO</t>
  </si>
  <si>
    <t>RODEITO</t>
  </si>
  <si>
    <t>DÚRIKA</t>
  </si>
  <si>
    <t>SANTA CRUZ-EL TABLAZO</t>
  </si>
  <si>
    <t>1410</t>
  </si>
  <si>
    <t>03344</t>
  </si>
  <si>
    <t>ESCALERAS</t>
  </si>
  <si>
    <t>1446</t>
  </si>
  <si>
    <t>03340</t>
  </si>
  <si>
    <t>03362</t>
  </si>
  <si>
    <t>03342</t>
  </si>
  <si>
    <t>2652</t>
  </si>
  <si>
    <t>2809</t>
  </si>
  <si>
    <t>03341</t>
  </si>
  <si>
    <t>3570</t>
  </si>
  <si>
    <t>AGRIMAGA</t>
  </si>
  <si>
    <t>3693</t>
  </si>
  <si>
    <t>03829</t>
  </si>
  <si>
    <t>EL MILLÓN</t>
  </si>
  <si>
    <t>DEPARTAMENTO DE ANÁLISIS ESTADÍSTICO</t>
  </si>
  <si>
    <t>Dirección de Planificación Institucional</t>
  </si>
  <si>
    <t>Ministerio de Educación Pública</t>
  </si>
  <si>
    <t>0000</t>
  </si>
  <si>
    <t>00001</t>
  </si>
  <si>
    <t>LAURA GRILLO ABDELNOUR</t>
  </si>
  <si>
    <t>EL CARMELO</t>
  </si>
  <si>
    <t>00003</t>
  </si>
  <si>
    <t>SEK DE COSTA RICA</t>
  </si>
  <si>
    <t>SAGRADO CORAZON</t>
  </si>
  <si>
    <t>ANA ELENA RAMIREZ QUIROS</t>
  </si>
  <si>
    <t>MARISA</t>
  </si>
  <si>
    <t>00016</t>
  </si>
  <si>
    <t>PRISCILA PEREZ CAMPOS</t>
  </si>
  <si>
    <t>00017</t>
  </si>
  <si>
    <t>00025</t>
  </si>
  <si>
    <t>00026</t>
  </si>
  <si>
    <t>BETHABA</t>
  </si>
  <si>
    <t>00027</t>
  </si>
  <si>
    <t>GUISELLE ESTRADA BERROCAL</t>
  </si>
  <si>
    <t>00029</t>
  </si>
  <si>
    <t>SAN AGUSTIN</t>
  </si>
  <si>
    <t>00034</t>
  </si>
  <si>
    <t>00035</t>
  </si>
  <si>
    <t>HANNIA MARIA GALVEZ MORA</t>
  </si>
  <si>
    <t>LINCOLN</t>
  </si>
  <si>
    <t>00048</t>
  </si>
  <si>
    <t>FRANCO COSTARRICENSE</t>
  </si>
  <si>
    <t>00056</t>
  </si>
  <si>
    <t>00058</t>
  </si>
  <si>
    <t>KAMUK</t>
  </si>
  <si>
    <t>00059</t>
  </si>
  <si>
    <t>ROMMEL PORRAS GONZALEZ</t>
  </si>
  <si>
    <t>00060</t>
  </si>
  <si>
    <t>00063</t>
  </si>
  <si>
    <t>HUMBOLDT</t>
  </si>
  <si>
    <t>DR. JAIM WEIZMAN</t>
  </si>
  <si>
    <t>00088</t>
  </si>
  <si>
    <t>00089</t>
  </si>
  <si>
    <t>LA SALLE</t>
  </si>
  <si>
    <t>00090</t>
  </si>
  <si>
    <t>SANTA CATALINA DE SENA</t>
  </si>
  <si>
    <t>00091</t>
  </si>
  <si>
    <t>INSTITUTO DE DESARROLLO DE INTELIGENCIA</t>
  </si>
  <si>
    <t>SAINT VALENTINE</t>
  </si>
  <si>
    <t>00099</t>
  </si>
  <si>
    <t>ADVENTISTA DE COSTA RICA</t>
  </si>
  <si>
    <t>00102</t>
  </si>
  <si>
    <t>GLORIA RITA CHINCHILLA MIRANDA</t>
  </si>
  <si>
    <t>COMPLEJO EDUCATIVO CEDIC</t>
  </si>
  <si>
    <t>00145</t>
  </si>
  <si>
    <t>SEIDY HERRERA ALVARADO</t>
  </si>
  <si>
    <t>NUESTRA SEÑORA DEL PILAR</t>
  </si>
  <si>
    <t>VIRGEN MARIA DEL MILAGRO</t>
  </si>
  <si>
    <t>MARITZA DELGADILLO CAMACHO</t>
  </si>
  <si>
    <t>CRISTIANA LINDA VISTA</t>
  </si>
  <si>
    <t>00166</t>
  </si>
  <si>
    <t>MONTELIMAR</t>
  </si>
  <si>
    <t>COLEGIO CRISTIANO ASAMBLEAS DE DIOS</t>
  </si>
  <si>
    <t>00195</t>
  </si>
  <si>
    <t>SANTA MONICA</t>
  </si>
  <si>
    <t>00221</t>
  </si>
  <si>
    <t>OASIS DE ESPERANZA</t>
  </si>
  <si>
    <t>SAINT JOSEPH'S PRIMARY</t>
  </si>
  <si>
    <t>00223</t>
  </si>
  <si>
    <t>SAINT ANTHONY SCHOOL</t>
  </si>
  <si>
    <t>ANDREA ARCE VILLALOBOS</t>
  </si>
  <si>
    <t>AMADITA ROJAS DE MALAVASSI</t>
  </si>
  <si>
    <t>TATIANA ALVAREZ BORBON</t>
  </si>
  <si>
    <t>00226</t>
  </si>
  <si>
    <t>LAURA JIMENEZ ABARCA</t>
  </si>
  <si>
    <t>SAINT FRANCIS PRIMARY</t>
  </si>
  <si>
    <t>00227</t>
  </si>
  <si>
    <t>WALTER LOAISIGA GONZALEZ</t>
  </si>
  <si>
    <t>00228</t>
  </si>
  <si>
    <t>VIVIANA RODRIGUEZ JIMENEZ</t>
  </si>
  <si>
    <t>ANGLOAMERICANA</t>
  </si>
  <si>
    <t>CALASANZ</t>
  </si>
  <si>
    <t>00249</t>
  </si>
  <si>
    <t>00250</t>
  </si>
  <si>
    <t>SAINT GREGORY</t>
  </si>
  <si>
    <t>00252</t>
  </si>
  <si>
    <t>METODISTA</t>
  </si>
  <si>
    <t>LIDDA CASCANTE ENRIQUEZ</t>
  </si>
  <si>
    <t>00257</t>
  </si>
  <si>
    <t>GREEN VALLEY</t>
  </si>
  <si>
    <t>00268</t>
  </si>
  <si>
    <t>JOSE LUIS CORRALES CORDERO</t>
  </si>
  <si>
    <t>CRISTIANO BILINGÜE LA PALABRA DE VIDA</t>
  </si>
  <si>
    <t>00304</t>
  </si>
  <si>
    <t>PINDECO</t>
  </si>
  <si>
    <t>WILBERTH MEJIAS CRUZ</t>
  </si>
  <si>
    <t>00313</t>
  </si>
  <si>
    <t>LUIS DIEGO BARRANTES GONZALEZ</t>
  </si>
  <si>
    <t>VILLA AZUL</t>
  </si>
  <si>
    <t>SAINT JOHN BAPTIST</t>
  </si>
  <si>
    <t>00323</t>
  </si>
  <si>
    <t>MARLIN PEREZ RODRIGUEZ</t>
  </si>
  <si>
    <t>MARISTA</t>
  </si>
  <si>
    <t>ANA ISABEL SABORIO JENKINS</t>
  </si>
  <si>
    <t>AUTUMN MILLER</t>
  </si>
  <si>
    <t>00331</t>
  </si>
  <si>
    <t>ELIZABETH ZUNIGA CERVANTES</t>
  </si>
  <si>
    <t>SAINT PAUL PRIMARY SCHOOL</t>
  </si>
  <si>
    <t>00338</t>
  </si>
  <si>
    <t>KATHRYN RODELL RAMIREZ</t>
  </si>
  <si>
    <t>00421</t>
  </si>
  <si>
    <t>SARAY ZUÑIGA CERVANTES</t>
  </si>
  <si>
    <t>MARIA MONTESSORI</t>
  </si>
  <si>
    <t>MARLENE ACUÑA ACUÑA</t>
  </si>
  <si>
    <t>BILINGÜE VILLA PARAISO</t>
  </si>
  <si>
    <t>00513</t>
  </si>
  <si>
    <t>JORGE DEBRAVO</t>
  </si>
  <si>
    <t>ESTEBAN CAMACHO HIDALGO</t>
  </si>
  <si>
    <t>JOHN PARADA BONILLA</t>
  </si>
  <si>
    <t>00547</t>
  </si>
  <si>
    <t>SANANGEL</t>
  </si>
  <si>
    <t>XIOMARA VEGA QUESADA</t>
  </si>
  <si>
    <t>00589</t>
  </si>
  <si>
    <t>JOSE LUIS SALAZAR GONZALEZ</t>
  </si>
  <si>
    <t>INGRID BOLAÑOS SÁNCHEZ</t>
  </si>
  <si>
    <t>ACADEMIA TEOCALI</t>
  </si>
  <si>
    <t>EUGENIA OVARES RODRIGUEZ</t>
  </si>
  <si>
    <t>00658</t>
  </si>
  <si>
    <t>BARRIO LIMON</t>
  </si>
  <si>
    <t>00664</t>
  </si>
  <si>
    <t>LA GUINEA</t>
  </si>
  <si>
    <t>ECOTURISTICO DEL PACIFICO</t>
  </si>
  <si>
    <t>00729</t>
  </si>
  <si>
    <t>00730</t>
  </si>
  <si>
    <t>00731</t>
  </si>
  <si>
    <t>CRISTIANA ASAMBLEA DE DIOS</t>
  </si>
  <si>
    <t>YURE</t>
  </si>
  <si>
    <t>MARIA AUXILIADORA MASIS LORIA</t>
  </si>
  <si>
    <t>BRI-BRI</t>
  </si>
  <si>
    <t>WEST COLLEGE</t>
  </si>
  <si>
    <t>CYNTHIA DELGADO HIDALGO</t>
  </si>
  <si>
    <t>00809</t>
  </si>
  <si>
    <t>MARISIA BADILLA CAMPOS</t>
  </si>
  <si>
    <t>MARIA LUISA YEN PEÑA</t>
  </si>
  <si>
    <t>NUESTRA SEÑORA DE LOURDES</t>
  </si>
  <si>
    <t>00841</t>
  </si>
  <si>
    <t>00846</t>
  </si>
  <si>
    <t>SAN ENRIQUE DE OSSO</t>
  </si>
  <si>
    <t>VICTORIA</t>
  </si>
  <si>
    <t>SYLVIA GRANADAS GAMBOA</t>
  </si>
  <si>
    <t>ANA LORENA PANIAGUA SEGURA</t>
  </si>
  <si>
    <t>00872</t>
  </si>
  <si>
    <t>DEL VALLE</t>
  </si>
  <si>
    <t>INTERNACIONAL CANADIENSE</t>
  </si>
  <si>
    <t>00913</t>
  </si>
  <si>
    <t>GREEN FOREST SCHOOL</t>
  </si>
  <si>
    <t>VIRGEN DE GUADALUPE</t>
  </si>
  <si>
    <t>00927</t>
  </si>
  <si>
    <t>CRISTIANO REFORMADO</t>
  </si>
  <si>
    <t>COLEGIO MONT BERKELEY INTERNACIONAL</t>
  </si>
  <si>
    <t>00937</t>
  </si>
  <si>
    <t>COMPLEMENTARIA CAHUITA</t>
  </si>
  <si>
    <t>LUIS GUILLERMO SEGURA COTO</t>
  </si>
  <si>
    <t>SAN AMBROSIO</t>
  </si>
  <si>
    <t>00992</t>
  </si>
  <si>
    <t>BILINGÜE SANTA JOSEFINA</t>
  </si>
  <si>
    <t>SAINT PETER`S PRIMARY</t>
  </si>
  <si>
    <t>01102</t>
  </si>
  <si>
    <t>MARLENE RODRIGUEZ BARQUERO</t>
  </si>
  <si>
    <t>MISIONERA CATOLICA REINA DE LA PAZ</t>
  </si>
  <si>
    <t>CATOLICO EULOGIO LOPEZ OBANDO</t>
  </si>
  <si>
    <t>LOURDES FERNANDEZ CABEZAS</t>
  </si>
  <si>
    <t>SALESIANO DON BOSCO</t>
  </si>
  <si>
    <t>CRISTIANA LIBERTAD</t>
  </si>
  <si>
    <t>THE SUMMIT SCHOOL</t>
  </si>
  <si>
    <t>01189</t>
  </si>
  <si>
    <t>ROSELYN CARVAJAL CARVAJAL</t>
  </si>
  <si>
    <t>SAGRADA REINA DE LOS ANGELES</t>
  </si>
  <si>
    <t>JEANNETTE MARIA VARGAS CHAVES</t>
  </si>
  <si>
    <t>01211</t>
  </si>
  <si>
    <t>MARTHA EUGENIA ARCE ROJAS</t>
  </si>
  <si>
    <t>MANANTIAL DE VIDA</t>
  </si>
  <si>
    <t>01218</t>
  </si>
  <si>
    <t>01219</t>
  </si>
  <si>
    <t>01222</t>
  </si>
  <si>
    <t>EDILBERTO MEJIA PINEDA</t>
  </si>
  <si>
    <t>01225</t>
  </si>
  <si>
    <t>BILINGÜE NUEVA ESPERANZA</t>
  </si>
  <si>
    <t>01226</t>
  </si>
  <si>
    <t>ANDREA RODRIGUEZ ZAMORA</t>
  </si>
  <si>
    <t>SAN ISIDRO LABRADOR</t>
  </si>
  <si>
    <t>EUROPEO</t>
  </si>
  <si>
    <t>ANNE ARONSON</t>
  </si>
  <si>
    <t>01231</t>
  </si>
  <si>
    <t>ADVENTISTA EBENEZER</t>
  </si>
  <si>
    <t>01252</t>
  </si>
  <si>
    <t>XINIA PANIAGUA CHAVES</t>
  </si>
  <si>
    <t>SONIA DIAZ RODRIGUEZ</t>
  </si>
  <si>
    <t>FANNY ALVAREZ GARBANZO</t>
  </si>
  <si>
    <t>BILINGÜE LA SABANA</t>
  </si>
  <si>
    <t>ROYAL SCHOOL</t>
  </si>
  <si>
    <t>MIRTA BRITO DE LA CUESTA</t>
  </si>
  <si>
    <t>MIRAVALLE BILINGÜE</t>
  </si>
  <si>
    <t>RUDY BARRANTES SALAS</t>
  </si>
  <si>
    <t>RAYO DE LUZ DEL SUR S.A.</t>
  </si>
  <si>
    <t>BILINGÜE SAN FRANCISCO DE ASÍS</t>
  </si>
  <si>
    <t>01636</t>
  </si>
  <si>
    <t>GUILLERMO CHANTO ARAYA</t>
  </si>
  <si>
    <t>ADVENTISTA PENIEL</t>
  </si>
  <si>
    <t>01766</t>
  </si>
  <si>
    <t>GRANADA</t>
  </si>
  <si>
    <t>COSTA RICA CHRISTIAN SCHOOL</t>
  </si>
  <si>
    <t>01869</t>
  </si>
  <si>
    <t>ERICKA SALAS HIDALGO</t>
  </si>
  <si>
    <t>01886</t>
  </si>
  <si>
    <t>SAINT JOSSELIN DAY SCHOOL AND COLLEGE</t>
  </si>
  <si>
    <t>01887</t>
  </si>
  <si>
    <t>TERESITA ALVARADO CAMACHO</t>
  </si>
  <si>
    <t>01888</t>
  </si>
  <si>
    <t>01921</t>
  </si>
  <si>
    <t>01947</t>
  </si>
  <si>
    <t>ANDREA BOLAÑOS CRUZ</t>
  </si>
  <si>
    <t>01973</t>
  </si>
  <si>
    <t>KENELY DE COLORES</t>
  </si>
  <si>
    <t>01997</t>
  </si>
  <si>
    <t>OLGA MARTA ARAYA MOLINA</t>
  </si>
  <si>
    <t>02045</t>
  </si>
  <si>
    <t>02143</t>
  </si>
  <si>
    <t>SEMILLITAS</t>
  </si>
  <si>
    <t>02183</t>
  </si>
  <si>
    <t>02217</t>
  </si>
  <si>
    <t>SANCTI SPIRITUS</t>
  </si>
  <si>
    <t>02219</t>
  </si>
  <si>
    <t>ROSEMARY MOYA LOBO</t>
  </si>
  <si>
    <t>BUHO OKHY</t>
  </si>
  <si>
    <t>OLGA MARIA LEAL ARRIETA</t>
  </si>
  <si>
    <t>02230</t>
  </si>
  <si>
    <t>ANNA LAUREN RODRÍGUEZ ARRIETA</t>
  </si>
  <si>
    <t>LITTLE HOUSE SCHOOL</t>
  </si>
  <si>
    <t>MARIA OFELIA MAYORGA MOYA</t>
  </si>
  <si>
    <t>CAFORE ANTONIO JOSE OBANDO CHAN</t>
  </si>
  <si>
    <t>02246</t>
  </si>
  <si>
    <t>NERY JUDITH OBANDO CHAN</t>
  </si>
  <si>
    <t>02250</t>
  </si>
  <si>
    <t>LIGIA JIMENEZ MORUA</t>
  </si>
  <si>
    <t>ROCIO QUESADA RAMOS</t>
  </si>
  <si>
    <t>VALLE VERDE ATENAS</t>
  </si>
  <si>
    <t>02256</t>
  </si>
  <si>
    <t>JUAN LUIS SAENZ RUIZ</t>
  </si>
  <si>
    <t>02260</t>
  </si>
  <si>
    <t>02261</t>
  </si>
  <si>
    <t>SANTO DOMINGO SCHOOL</t>
  </si>
  <si>
    <t>RAQUEL SOLORZANO ROJAS</t>
  </si>
  <si>
    <t>02410</t>
  </si>
  <si>
    <t>SHEILA DANIELS ACUÑA</t>
  </si>
  <si>
    <t>MOUNT VIEW SCHOOL</t>
  </si>
  <si>
    <t>02412</t>
  </si>
  <si>
    <t>02414</t>
  </si>
  <si>
    <t>COMUNIDAD EDUCATIVA CRECER</t>
  </si>
  <si>
    <t>02415</t>
  </si>
  <si>
    <t>LAURA VARGAS VÍQUEZ</t>
  </si>
  <si>
    <t>02428</t>
  </si>
  <si>
    <t>AMERICANA SAN PATRICIO</t>
  </si>
  <si>
    <t>02431</t>
  </si>
  <si>
    <t>SAN MIGUELITO</t>
  </si>
  <si>
    <t>MONTE ESPERANZA</t>
  </si>
  <si>
    <t>02436</t>
  </si>
  <si>
    <t>JAIRO JUAREZ RAMIREZ</t>
  </si>
  <si>
    <t>02489</t>
  </si>
  <si>
    <t>02491</t>
  </si>
  <si>
    <t>LARISA QUIROS AGUILAR</t>
  </si>
  <si>
    <t>02509</t>
  </si>
  <si>
    <t>NOEMY REYES HERRERA</t>
  </si>
  <si>
    <t>02516</t>
  </si>
  <si>
    <t>NEW WAY HIGH SCHOOL</t>
  </si>
  <si>
    <t>02551</t>
  </si>
  <si>
    <t>SUN VALLEY SCHOOL</t>
  </si>
  <si>
    <t>02552</t>
  </si>
  <si>
    <t>HEBREW DAY SCHOOL JABAD</t>
  </si>
  <si>
    <t>02572</t>
  </si>
  <si>
    <t>WESTLAND SCHOOL COLEGIO BILINGÜE</t>
  </si>
  <si>
    <t>LIANA BAQUERO RESTREPO</t>
  </si>
  <si>
    <t>02577</t>
  </si>
  <si>
    <t>MARCELA ARCE MORALES</t>
  </si>
  <si>
    <t>ILEANA LOAIZA VILLALOBOS</t>
  </si>
  <si>
    <t>02583</t>
  </si>
  <si>
    <t>SILVIA ZUÑIGA SANCHEZ</t>
  </si>
  <si>
    <t>HOSANNA</t>
  </si>
  <si>
    <t>02584</t>
  </si>
  <si>
    <t>KARLA SANDI MIRANDA</t>
  </si>
  <si>
    <t>02631</t>
  </si>
  <si>
    <t>SUSAN SOLEY JUNCO</t>
  </si>
  <si>
    <t>02638</t>
  </si>
  <si>
    <t>BEATRIZ ARTAVIA CAVALLINI</t>
  </si>
  <si>
    <t>GENESIS CHRISTIAN SCHOOL</t>
  </si>
  <si>
    <t>02649</t>
  </si>
  <si>
    <t>RUTH TATIANA ARCE CASTILLO</t>
  </si>
  <si>
    <t>COMPLEJO SAN BENEDICTO</t>
  </si>
  <si>
    <t>02759</t>
  </si>
  <si>
    <t>AMIGOS DE MONTEVERDE</t>
  </si>
  <si>
    <t>02773</t>
  </si>
  <si>
    <t>02784</t>
  </si>
  <si>
    <t>OLMAN GMO.GUTIERREZ HERNANDEZ</t>
  </si>
  <si>
    <t>02873</t>
  </si>
  <si>
    <t>MARIAN BAKER SCHOOL</t>
  </si>
  <si>
    <t>LIGIA AGUILAR GRANADOS</t>
  </si>
  <si>
    <t>CIMA DE HORIZONTES</t>
  </si>
  <si>
    <t>MARITZA PALMA CUADRA</t>
  </si>
  <si>
    <t>SAN EZEQUIEL MORENO</t>
  </si>
  <si>
    <t>GABRIELA VILLALOBOS S.</t>
  </si>
  <si>
    <t>ADVENTISTA DE MONTEVERDE</t>
  </si>
  <si>
    <t>NOEMY LOPEZ MENDOZA</t>
  </si>
  <si>
    <t>BILINGÜE SANTA SOFIA</t>
  </si>
  <si>
    <t>JUANITA ALFARO RODRIGUEZ</t>
  </si>
  <si>
    <t>EL HIGUERONCITO</t>
  </si>
  <si>
    <t>02927</t>
  </si>
  <si>
    <t>SAUL CARDENAS CUBILLO</t>
  </si>
  <si>
    <t>IRIS ARAYA UGALDE</t>
  </si>
  <si>
    <t>JOSEFINA SAGRADA FAMILIA</t>
  </si>
  <si>
    <t>02954</t>
  </si>
  <si>
    <t>PARÁ</t>
  </si>
  <si>
    <t>02955</t>
  </si>
  <si>
    <t>XINIA SANCHEZ BENAVIDES</t>
  </si>
  <si>
    <t>ROCÍO OROZCO CHAVARRÍA</t>
  </si>
  <si>
    <t>SANTA ROSA DE LIMA</t>
  </si>
  <si>
    <t>KATTIA IRENE LEON VILLALOBOS</t>
  </si>
  <si>
    <t>MELISSA HERNANDEZ DELGADO</t>
  </si>
  <si>
    <t>02993</t>
  </si>
  <si>
    <t>03004</t>
  </si>
  <si>
    <t>EMILY BARQUERO VARGAS</t>
  </si>
  <si>
    <t>FLOR MARÍA JIMÉNEZ BOLAÑOS</t>
  </si>
  <si>
    <t>GEORGINA MORERA HERNÁNDEZ</t>
  </si>
  <si>
    <t>03047</t>
  </si>
  <si>
    <t>GREENFIELD SCHOOL</t>
  </si>
  <si>
    <t>03051</t>
  </si>
  <si>
    <t>SARA SILVIA JIMENEZ VIQUEZ</t>
  </si>
  <si>
    <t>MAUDY LINETTE ANGULO BRENES</t>
  </si>
  <si>
    <t>LUIS ALBERTO AGUILAR LUNA</t>
  </si>
  <si>
    <t>SAN ANGELO</t>
  </si>
  <si>
    <t>MARIA SHIRLEY DONATO ROMERO</t>
  </si>
  <si>
    <t>03155</t>
  </si>
  <si>
    <t>ADRIANA ROJAS BARRANTES</t>
  </si>
  <si>
    <t>ATLANTIC COLLEGE</t>
  </si>
  <si>
    <t>MARTA ARGÜELLO ARAUZ</t>
  </si>
  <si>
    <t>03195</t>
  </si>
  <si>
    <t>GUADALUPE COREA CARAVACA</t>
  </si>
  <si>
    <t>03200</t>
  </si>
  <si>
    <t>SANDRA JIMENEZ BRENES</t>
  </si>
  <si>
    <t>VIVIANA SANABRIA CABALCETA</t>
  </si>
  <si>
    <t>SAINT SPIRIT SCHOOL</t>
  </si>
  <si>
    <t>03210</t>
  </si>
  <si>
    <t>VILMA VARGAS GUZMAN</t>
  </si>
  <si>
    <t>SANTA MARIA DE LA MONTAÑA</t>
  </si>
  <si>
    <t>JAMES CASTILLO CASTRO</t>
  </si>
  <si>
    <t>03233</t>
  </si>
  <si>
    <t>03241</t>
  </si>
  <si>
    <t>DEL MAR ACADEMY</t>
  </si>
  <si>
    <t>03243</t>
  </si>
  <si>
    <t>03252</t>
  </si>
  <si>
    <t>03274</t>
  </si>
  <si>
    <t>03276</t>
  </si>
  <si>
    <t>LA PAZ COMMUNITY SCHOOL</t>
  </si>
  <si>
    <t>03277</t>
  </si>
  <si>
    <t>03278</t>
  </si>
  <si>
    <t>03282</t>
  </si>
  <si>
    <t>EUNICE MADRIGAL ORTIZ</t>
  </si>
  <si>
    <t>03290</t>
  </si>
  <si>
    <t>SAN FRANCISCO DE ASIS CARIARI</t>
  </si>
  <si>
    <t>LAURA BARQUERO SANCHO</t>
  </si>
  <si>
    <t>03300</t>
  </si>
  <si>
    <t>HANNIA ARAYA ABARCA</t>
  </si>
  <si>
    <t>LAKESIDE INTERNATIONAL SCHOOL</t>
  </si>
  <si>
    <t>03306</t>
  </si>
  <si>
    <t>SAINT MARGARET SCHOOL</t>
  </si>
  <si>
    <t>03321</t>
  </si>
  <si>
    <t>03322</t>
  </si>
  <si>
    <t>ESTRELLITA OROMONTANA</t>
  </si>
  <si>
    <t>03335</t>
  </si>
  <si>
    <t>DOLPHINS ACADEMY SCHOOL</t>
  </si>
  <si>
    <t>03346</t>
  </si>
  <si>
    <t>CONNELL ACADEMY</t>
  </si>
  <si>
    <t>Teléfono supervisión:</t>
  </si>
  <si>
    <t>CUADRO 1</t>
  </si>
  <si>
    <t>CUADRO 2</t>
  </si>
  <si>
    <t>02897</t>
  </si>
  <si>
    <t>02734</t>
  </si>
  <si>
    <t>01809</t>
  </si>
  <si>
    <t>03350</t>
  </si>
  <si>
    <t>02398</t>
  </si>
  <si>
    <t>02338</t>
  </si>
  <si>
    <t>01720</t>
  </si>
  <si>
    <t>01960</t>
  </si>
  <si>
    <t>01986</t>
  </si>
  <si>
    <t>01243</t>
  </si>
  <si>
    <t>02172</t>
  </si>
  <si>
    <t>01883</t>
  </si>
  <si>
    <t>02006</t>
  </si>
  <si>
    <t>0581</t>
  </si>
  <si>
    <t>0587</t>
  </si>
  <si>
    <t>0520</t>
  </si>
  <si>
    <t>0648</t>
  </si>
  <si>
    <t>0643</t>
  </si>
  <si>
    <t>0675</t>
  </si>
  <si>
    <t>0837</t>
  </si>
  <si>
    <t>0856</t>
  </si>
  <si>
    <t>0851</t>
  </si>
  <si>
    <t>1257</t>
  </si>
  <si>
    <t>1278</t>
  </si>
  <si>
    <t>1638</t>
  </si>
  <si>
    <t>1428</t>
  </si>
  <si>
    <t>1479</t>
  </si>
  <si>
    <t>1852</t>
  </si>
  <si>
    <t>2070</t>
  </si>
  <si>
    <t>2313</t>
  </si>
  <si>
    <t>2823</t>
  </si>
  <si>
    <t>2785</t>
  </si>
  <si>
    <t>1918</t>
  </si>
  <si>
    <t>2734</t>
  </si>
  <si>
    <t>2904</t>
  </si>
  <si>
    <t>3439</t>
  </si>
  <si>
    <t>3674</t>
  </si>
  <si>
    <t>3071</t>
  </si>
  <si>
    <t>1243</t>
  </si>
  <si>
    <t>2550</t>
  </si>
  <si>
    <t>3567</t>
  </si>
  <si>
    <t>2619</t>
  </si>
  <si>
    <t>3672</t>
  </si>
  <si>
    <t>2116</t>
  </si>
  <si>
    <t>1903</t>
  </si>
  <si>
    <t>1844</t>
  </si>
  <si>
    <t>4957</t>
  </si>
  <si>
    <t>4958</t>
  </si>
  <si>
    <t>5555</t>
  </si>
  <si>
    <t>6277</t>
  </si>
  <si>
    <t>6558</t>
  </si>
  <si>
    <t>6566</t>
  </si>
  <si>
    <t>FRAY CASIANO DE MADRID</t>
  </si>
  <si>
    <t>DOCTOR JOSE MARIA CASTRO MADRIZ</t>
  </si>
  <si>
    <t>JULIETA  BARBOZA VALVERDE</t>
  </si>
  <si>
    <t>HAZEL ADRIANA PEREZ BONILLA</t>
  </si>
  <si>
    <t>MARIA ELENA BARRANTES VEGA</t>
  </si>
  <si>
    <t>MARCO VINICIO FLORES ARROYO</t>
  </si>
  <si>
    <t>YESENIA MENA MADRIGAL</t>
  </si>
  <si>
    <t>PACIFICA FERNANDEZ OREAMUNO</t>
  </si>
  <si>
    <t>DR. CALDERON MUÑOZ</t>
  </si>
  <si>
    <t>PBRO. YANUARIO QUESADA</t>
  </si>
  <si>
    <t>REPUBLICA FEDERAL DE ALEMANIA</t>
  </si>
  <si>
    <t>GISELLE SALAZAR ARIAS</t>
  </si>
  <si>
    <t>ANDREY FUENTES AZOFEIFA</t>
  </si>
  <si>
    <t>MARLENE CHAVES DUARTE</t>
  </si>
  <si>
    <t>ROBERTO ESQUIVEL MENESES</t>
  </si>
  <si>
    <t>BRAULIO ODIO HERRERA</t>
  </si>
  <si>
    <t>BANACHEK GARCIA MUÑOZ</t>
  </si>
  <si>
    <t>BERNARDA MORA NARANJO</t>
  </si>
  <si>
    <t>LIZ KELLEM ACOSTA ARAYA</t>
  </si>
  <si>
    <t>MARLENE MORA VARGAS</t>
  </si>
  <si>
    <t>CEIBA BAJA</t>
  </si>
  <si>
    <t>VILMA HIDALGO ALFARO</t>
  </si>
  <si>
    <t>FLORALIA</t>
  </si>
  <si>
    <t>REPUBLICA DE PARAGUAY</t>
  </si>
  <si>
    <t>DELFINA UREÑA C.</t>
  </si>
  <si>
    <t>JOSE FRANCISCO AGUERO JIMENEZ</t>
  </si>
  <si>
    <t>RAFAEL AGUERO AGUERO</t>
  </si>
  <si>
    <t>DR. CLODOMIRO PICADO TWIGHT</t>
  </si>
  <si>
    <t>MARIELSI FALLAS PORRAS</t>
  </si>
  <si>
    <t>JONATHAN DELGADO CALDERON</t>
  </si>
  <si>
    <t>SINAI</t>
  </si>
  <si>
    <t>FREDDY MACHADO ARIAS</t>
  </si>
  <si>
    <t>EL BRUJO</t>
  </si>
  <si>
    <t>ROBERTO MORA ELIZONDO</t>
  </si>
  <si>
    <t>GEOVANNI BONILLA CASCANTE</t>
  </si>
  <si>
    <t>JOSE MARIA CHAVERRI PICADO</t>
  </si>
  <si>
    <t>RUTH VALVERDE MARTINEZ</t>
  </si>
  <si>
    <t>LIZBETH ROJAS DÍAZ</t>
  </si>
  <si>
    <t>CINTHIA SOTO ARIAS</t>
  </si>
  <si>
    <t>FREDDY ARIAS CESPEDES</t>
  </si>
  <si>
    <t>XINIA FONSECA BADILLA.</t>
  </si>
  <si>
    <t>JEANNETTE CHAVES FONSECA</t>
  </si>
  <si>
    <t>SAN RAFAEL DE PLATANARES</t>
  </si>
  <si>
    <t>ARNOLDO SEGURA CISNEROS</t>
  </si>
  <si>
    <t>OLDEMAR ORTÍZ MORALES</t>
  </si>
  <si>
    <t>MARVIN RODNEY MAYORGA ACOSTA</t>
  </si>
  <si>
    <t>ROBERTO GRANADOS CHAVARRIA</t>
  </si>
  <si>
    <t>JOSÉ ENRIQUE VEGA QUESADA</t>
  </si>
  <si>
    <t>MARÍA VICTORIA LÁZARO ORTÍZ</t>
  </si>
  <si>
    <t>ILEANA SERRACÍN LORÍA</t>
  </si>
  <si>
    <t>MARICEL SOLERA ALPÍZAR</t>
  </si>
  <si>
    <t>MANUEL FRANCISCO CARRILLO SABORIO</t>
  </si>
  <si>
    <t>RAFAEL ALBERTO LUNA HERRERA</t>
  </si>
  <si>
    <t>MARIA ISABEL SANCHEZ GOMEZ</t>
  </si>
  <si>
    <t>LUIS FELIPE GONZALEZ FLORES</t>
  </si>
  <si>
    <t>HORTENCIA ACOSTA ORTIZ</t>
  </si>
  <si>
    <t>JESUS MAGDALENO VARGAS AGUILAR</t>
  </si>
  <si>
    <t>DR. ADOLFO JIMENEZ DE LA GUARDIA</t>
  </si>
  <si>
    <t>AMANCIO CORDOBA SOTO</t>
  </si>
  <si>
    <t>GENERAL JOSE DE SAN MARTIN</t>
  </si>
  <si>
    <t>JOSE MANUEL PERALTA QUESADA</t>
  </si>
  <si>
    <t>VILMA Mª PICADO SALAZAR</t>
  </si>
  <si>
    <t>MARIA TERESA OBREGON LORIA</t>
  </si>
  <si>
    <t>MONSEÑOR DELFIN QUESADA CASTRO</t>
  </si>
  <si>
    <t>WILFREDO RODRIGUEZ GOMEZ</t>
  </si>
  <si>
    <t>ANABEL ROSALES CASTRO</t>
  </si>
  <si>
    <t>MIGUEL RODRIGUEZ VILLARREAL</t>
  </si>
  <si>
    <t>ODETTE CASTILLO ROJAS</t>
  </si>
  <si>
    <t>KATTIA MARIA CAMACHO ACOSTA</t>
  </si>
  <si>
    <t>IRMA ISABEL VASQUEZ WHITE</t>
  </si>
  <si>
    <t>TRANQUILINO VIQUEZ RODRIGUEZ</t>
  </si>
  <si>
    <t>MONSEÑOR SANABRIA MARTINEZ</t>
  </si>
  <si>
    <t>SANDRA LORENA GOMEZ CHAVES</t>
  </si>
  <si>
    <t>MARCELA MONTERO VARGAS</t>
  </si>
  <si>
    <t>ROSARIO RAMIREZ CHAVES</t>
  </si>
  <si>
    <t>MONSEÑOR CLODOVEO HIDALGO SOLANO</t>
  </si>
  <si>
    <t>FRANCISCO JOSE ORLICH BOLMARCICH</t>
  </si>
  <si>
    <t>YENDRY VINDAS CHINCHILLA</t>
  </si>
  <si>
    <t>BAJO MATAMOROS</t>
  </si>
  <si>
    <t>JUAN V. OROZCO DELGADO</t>
  </si>
  <si>
    <t>JUDAS TADEO CORRALES SAENZ</t>
  </si>
  <si>
    <t>PATRICIA GAMBOA VALVERDE</t>
  </si>
  <si>
    <t>ALCIDES LEAL MORA</t>
  </si>
  <si>
    <t>VIRGINIA RODRIGUEZ CHAVES</t>
  </si>
  <si>
    <t>JUAN ML. CHAVES SABORIO</t>
  </si>
  <si>
    <t>COLONIA I.D.A. ANATERI</t>
  </si>
  <si>
    <t>MAGALY CARVAJAL GONZALEZ</t>
  </si>
  <si>
    <t>JOSE MIGUEL BALTODANO ROJAS</t>
  </si>
  <si>
    <t>LIDIETTE MARIA LEON CHAVES</t>
  </si>
  <si>
    <t>CARMEN LIDIA CASTRO RODRIGUEZ</t>
  </si>
  <si>
    <t>MARTHA EUGENIA ANGULO VARELA</t>
  </si>
  <si>
    <t>OLGA MARTA ROJAS ROJAS</t>
  </si>
  <si>
    <t>MARIA AUXILIADORA RAMIREZ G.</t>
  </si>
  <si>
    <t>MARITZA RIOS DUARTE</t>
  </si>
  <si>
    <t>I.D.A. LOS LAGOS</t>
  </si>
  <si>
    <t>OSCAR RULAMAN SALAS</t>
  </si>
  <si>
    <t>CINTHIA MENDEZ GAMBOA</t>
  </si>
  <si>
    <t>ALIDA LEON CHAVES</t>
  </si>
  <si>
    <t>FREDDY BERROCAL CARRILLO</t>
  </si>
  <si>
    <t>GIOVANNI LOPEZ RUGAMA</t>
  </si>
  <si>
    <t>LISANDRO VASQUEZ GRANADOS</t>
  </si>
  <si>
    <t>JUAN CARLOS VILLALOBOS GUZMAN</t>
  </si>
  <si>
    <t>ANA PATRICIA MATARRITA ARAYA</t>
  </si>
  <si>
    <t>IDALIE DURAN CORRALES</t>
  </si>
  <si>
    <t>EVELYN CORRALES ACUÑA</t>
  </si>
  <si>
    <t>SUSANA PORRAS MEJIAS</t>
  </si>
  <si>
    <t>DENIA BLANCO ACOSTA</t>
  </si>
  <si>
    <t>MAUREN RAMIREZ MONGE</t>
  </si>
  <si>
    <t>TRECE DE NOVIEMBRE</t>
  </si>
  <si>
    <t>OLMAN VINDAS VARGAS</t>
  </si>
  <si>
    <t>LUIS RICARDO MENA JIMENEZ</t>
  </si>
  <si>
    <t>CRISTIE MOLINA QUESADA</t>
  </si>
  <si>
    <t>JOSE JOAQUIN PERALTA ESQUIVEL</t>
  </si>
  <si>
    <t>MARIA ARAYA CISNEROS</t>
  </si>
  <si>
    <t>MARJORIE MONTOYA SANABRIA</t>
  </si>
  <si>
    <t>PBRO. JUAN DE DIOS TREJOS</t>
  </si>
  <si>
    <t>GUILLERMO RODRIGUEZ AGUILAR</t>
  </si>
  <si>
    <t>IVANNIA PATRICIA GUILLEN NIETO</t>
  </si>
  <si>
    <t>JUAN EVANGELISTA SOJO CARTIN</t>
  </si>
  <si>
    <t>FELIPE ALVARADO ECHANDI</t>
  </si>
  <si>
    <t>MARCELA SANABRIA NAVARRO</t>
  </si>
  <si>
    <t>HILDA MORA GOMEZ</t>
  </si>
  <si>
    <t>MARIA AMELIA MONTEALEGRE</t>
  </si>
  <si>
    <t>MYRIAM GARCIA PEÑA</t>
  </si>
  <si>
    <t>CAROLINA BELLELLI</t>
  </si>
  <si>
    <t>HUMBERTO JIMENEZ ROJAS</t>
  </si>
  <si>
    <t>PATRICIA HERNANDEZ MOLINA</t>
  </si>
  <si>
    <t>DR. JOSE MARIA CASTRO MADRIZ</t>
  </si>
  <si>
    <t>MARIO IVAN SOLANO AVILA</t>
  </si>
  <si>
    <t>SONIA MOLINA ROMERO</t>
  </si>
  <si>
    <t>DR. VALERIANO FERNANDEZ FERRAZ</t>
  </si>
  <si>
    <t>HILDA CHAVES QUIROS</t>
  </si>
  <si>
    <t>MANUEL ALBERTO CHAN CARRILLO</t>
  </si>
  <si>
    <t>CARLOS ACUÑA ARCE</t>
  </si>
  <si>
    <t>MIGUEL A. RODRIGUEZ ALFARO</t>
  </si>
  <si>
    <t>JOAQUÍN CAMACHO ULATE</t>
  </si>
  <si>
    <t>MARIA DE L.ANG.SANCHEZ GOMEZ</t>
  </si>
  <si>
    <t>ROSIBEL ORTEGA ALVAREZ</t>
  </si>
  <si>
    <t>MARIBEL CASTRO CAMPOS</t>
  </si>
  <si>
    <t>ZENEIDA ARTAVIA MOYA</t>
  </si>
  <si>
    <t>MA.DE LOS ANG.MELENDEZ MONTERO</t>
  </si>
  <si>
    <t>JOSE MANUEL CAMPOS TORRES</t>
  </si>
  <si>
    <t>JACQUELINE RUIZ ROSALES</t>
  </si>
  <si>
    <t>I.D.A. LA PAZ</t>
  </si>
  <si>
    <t>FREDDY URBINA MENDEZ</t>
  </si>
  <si>
    <t>RONCY MENA MASIS</t>
  </si>
  <si>
    <t>MANUEL ANGEL ORTIZ OBANDO</t>
  </si>
  <si>
    <t>YUMALETH BARRANTES BARRANTES</t>
  </si>
  <si>
    <t>YERLYN VANESSA LARA ALEMAN</t>
  </si>
  <si>
    <t>MARCOS MARCOTELO DAVILA</t>
  </si>
  <si>
    <t>JUNTAS DE CAOBA</t>
  </si>
  <si>
    <t>KATTIA MARIA VILLEGAS CRUZ</t>
  </si>
  <si>
    <t>JOSE DANIEL CARMONA SOTO</t>
  </si>
  <si>
    <t>LABORATORIO JOHN FITGERALD KENNEDY</t>
  </si>
  <si>
    <t>NOYLE SANDOVAL CASTILLO</t>
  </si>
  <si>
    <t>MARIA GABRIELA CASTAÑEDA GOMEZ</t>
  </si>
  <si>
    <t>GENERAL TOMAS GUARDIA GUTIERREZ</t>
  </si>
  <si>
    <t>FREDDY GUADAMUZ ROSALES</t>
  </si>
  <si>
    <t>GABRIEL BRIZUELA CORTES</t>
  </si>
  <si>
    <t>FRANCISCA SANCHEZ CRUZ</t>
  </si>
  <si>
    <t>ANA CECILIA LOPEZ LOPEZ</t>
  </si>
  <si>
    <t>VIKY VILLAREAL CARRANZA</t>
  </si>
  <si>
    <t>SHIRLENY BALTODANO MEDINA</t>
  </si>
  <si>
    <t>JERRY CORTES CARRERA</t>
  </si>
  <si>
    <t>JULIO GRIJALBA VILLAREAL</t>
  </si>
  <si>
    <t>HANNIA GARCÍA ENRIQUEZ</t>
  </si>
  <si>
    <t>GERARDO ROJAS GUERRRERO</t>
  </si>
  <si>
    <t>JEANETTE SUAREZ DELGADO</t>
  </si>
  <si>
    <t>JEANNETH CANTILLO CANTILLO</t>
  </si>
  <si>
    <t>ELIA Mª. ANGULO MARCHENA</t>
  </si>
  <si>
    <t>ANA TERESA MATARRITA MATARRITA</t>
  </si>
  <si>
    <t>NOILY T. MONTES MARCHENA</t>
  </si>
  <si>
    <t>PEDRO GUTIERREZ BARRANTES</t>
  </si>
  <si>
    <t>HANMETH VILLALOBOS MURILLO</t>
  </si>
  <si>
    <t>YORLENY REYES AGUIRRE</t>
  </si>
  <si>
    <t>ANA BALTODANO S.</t>
  </si>
  <si>
    <t>GEOCONDA CORTEZ CHAVEZ</t>
  </si>
  <si>
    <t>RAFAEL ANGEL SANCHEZ ARRIETA</t>
  </si>
  <si>
    <t>ETHELVINA ROJAS CALVO</t>
  </si>
  <si>
    <t>PATRICIA UGALDE MORALES</t>
  </si>
  <si>
    <t>LUIS FERNANDO GUADAMUZ GUEVARA</t>
  </si>
  <si>
    <t>MARIA MAYELA LOBO CHAVARRIA</t>
  </si>
  <si>
    <t>CARMEN MARIA PEREZ ALVAREZ</t>
  </si>
  <si>
    <t>SIONY ESPINOZA ACEVEDO</t>
  </si>
  <si>
    <t>MA.EUGENIA LARA GUADAMUZ</t>
  </si>
  <si>
    <t>ALICE SANCHEZ GONZALEZ</t>
  </si>
  <si>
    <t>GERARDO GUADAMUZ MATARRITA</t>
  </si>
  <si>
    <t>JOSE RICARDO ORLICH ZAMORA</t>
  </si>
  <si>
    <t>JUAN LUIS OROZCO FERNANDEZ</t>
  </si>
  <si>
    <t>DEYANIRA ROJAS RUIZ</t>
  </si>
  <si>
    <t>GUISELLE FERNANDEZ MEDINA</t>
  </si>
  <si>
    <t>EUGENIA NARANJO SOTO</t>
  </si>
  <si>
    <t>PEDRO ROSALES REYES</t>
  </si>
  <si>
    <t>02340</t>
  </si>
  <si>
    <t>ARLENE CAMARENA VALVERDE</t>
  </si>
  <si>
    <t>TITO ANGEL GUTIERREZ MATARRITA</t>
  </si>
  <si>
    <t>DR. RAFAEL ANGEL CALDERON GUARDIA</t>
  </si>
  <si>
    <t>CALDERA</t>
  </si>
  <si>
    <t>02399</t>
  </si>
  <si>
    <t>HERIBERTO ZELEDON RODRIGUEZ</t>
  </si>
  <si>
    <t>ROXANA SOLIS SEQUEIRA</t>
  </si>
  <si>
    <t>RAFAEL ANGEL FONSECA LEON</t>
  </si>
  <si>
    <t>FRED CHAVARRIA MADRIGAL</t>
  </si>
  <si>
    <t>WILLIAM SIBAJA ALVAREZ</t>
  </si>
  <si>
    <t>XIANY CASTILLO ROJAS</t>
  </si>
  <si>
    <t>ELSA CAMACHO LOAICIGA</t>
  </si>
  <si>
    <t>MARÍA ESTHER ALVAREZ GRANADOS</t>
  </si>
  <si>
    <t>PEGGY ALPÍZAR BARRANTES</t>
  </si>
  <si>
    <t>KEYLIN PICADO CHAVES</t>
  </si>
  <si>
    <t>RONULFO SALAZAR ARROYO</t>
  </si>
  <si>
    <t>LAURA Mª ZÚÑIGA COWAN</t>
  </si>
  <si>
    <t>MICHAEL ESPINOZA MORALES</t>
  </si>
  <si>
    <t>EDUARDO LENADRO MACHADO</t>
  </si>
  <si>
    <t>PEGGY NEJIA PANIAGUA</t>
  </si>
  <si>
    <t>REYNALDO MORA UREÑA</t>
  </si>
  <si>
    <t>BELLO ORIENTE</t>
  </si>
  <si>
    <t>XINIA PRENDAS VEGA</t>
  </si>
  <si>
    <t>JESUS ROJAS DUARTE</t>
  </si>
  <si>
    <t>MARCIA SANDOYA ATENCIO</t>
  </si>
  <si>
    <t>JORGE LUIS GUZMAN SALAS</t>
  </si>
  <si>
    <t>BAJO DE LOS INDIOS</t>
  </si>
  <si>
    <t>MARIA ELENA VIDAL CHAVARRIA</t>
  </si>
  <si>
    <t>EULALIO JAIRO MAROTO JIMENEZ</t>
  </si>
  <si>
    <t>TRACEY MCLEAN POWELL</t>
  </si>
  <si>
    <t>OLGA SIMPSON SIMPSON</t>
  </si>
  <si>
    <t>YENORI PITAR RODRÍGUEZ</t>
  </si>
  <si>
    <t>IGNOLIO NERCIS SÁNCHEZ</t>
  </si>
  <si>
    <t>BERNARDO RODRÍGUEZ LUPARIO</t>
  </si>
  <si>
    <t>BADRI T. BALTODANO BARRIOS</t>
  </si>
  <si>
    <t>HENRY MORALES CHUAP</t>
  </si>
  <si>
    <t>SHARISHA ABRAMS REID</t>
  </si>
  <si>
    <t>DAISY CABRACA CABRACA</t>
  </si>
  <si>
    <t>CAROLINE HANSON MYERS</t>
  </si>
  <si>
    <t>HARRY BROWN DONALDSON</t>
  </si>
  <si>
    <t>XINIA A. HARVEY BROWN</t>
  </si>
  <si>
    <t>WILLIAN DELGADO MATAMOROS</t>
  </si>
  <si>
    <t>MARIA ALICIA VALVERDE CARVAJAL</t>
  </si>
  <si>
    <t>JESUS GONZALEZ VEGA</t>
  </si>
  <si>
    <t>CERRO NEGRO</t>
  </si>
  <si>
    <t>ROSALÍA SOLÍS VEGA</t>
  </si>
  <si>
    <t>KARLA MADRIGAL RODRIGUEZ</t>
  </si>
  <si>
    <t>GUÁCIMO</t>
  </si>
  <si>
    <t>SARA NÚÑEZ SANABRIA</t>
  </si>
  <si>
    <t>REINER BRICEÑO OBANDO</t>
  </si>
  <si>
    <t>LUIS ULLOA VALVERDE</t>
  </si>
  <si>
    <t>I.D.A. AGUJAS</t>
  </si>
  <si>
    <t>JAQUELINE CEDEÑO SILES</t>
  </si>
  <si>
    <t>ZAIDA ORDOÑEZ VARGAS</t>
  </si>
  <si>
    <t>ENRIQUE QUIROS SANCHEZ</t>
  </si>
  <si>
    <t>ISLA CABALLO</t>
  </si>
  <si>
    <t>MELISSA FERLLINI CAMACHO</t>
  </si>
  <si>
    <t>ANA LUCIA MADRIGAL</t>
  </si>
  <si>
    <t>MONSEÑOR BERNARDO AUGUSTO THIEL</t>
  </si>
  <si>
    <t>03421</t>
  </si>
  <si>
    <t>ALBERTO MANUEL BRENES MORA</t>
  </si>
  <si>
    <t>KENNLY JIMENEZ DELGADO</t>
  </si>
  <si>
    <t>NOILY MARIA VARGAS SERRANO</t>
  </si>
  <si>
    <t>RAFAEL ANGEL CALDERON GUARDIA</t>
  </si>
  <si>
    <t>LUIS DEMETRIO TINOCO CASTRO</t>
  </si>
  <si>
    <t>GARITA VIEJA</t>
  </si>
  <si>
    <t>MARGARITA BUSTOS GONZALEZ</t>
  </si>
  <si>
    <t>03471</t>
  </si>
  <si>
    <t>GIOVANNI UGALDE ACUÑA</t>
  </si>
  <si>
    <t>Mª ODILIE PADILLA VILLALOBOS</t>
  </si>
  <si>
    <t>FANNY OBANDO ZUÑIGA</t>
  </si>
  <si>
    <t>SARA ETHEL CALVO FONSECA</t>
  </si>
  <si>
    <t>ANA CELIA CANALES CARMONA</t>
  </si>
  <si>
    <t>SUSANA CHACÓN VILLEGAS</t>
  </si>
  <si>
    <t>ANA SÁNCHEZ BRITON</t>
  </si>
  <si>
    <t>MARCO TULIO TANDIOY OBANDO</t>
  </si>
  <si>
    <t>LUIS RICARDO CHAVES ALVAREZ</t>
  </si>
  <si>
    <t>03599</t>
  </si>
  <si>
    <t>JOSE ADRIAN ZUÑIGA MORA</t>
  </si>
  <si>
    <t>SUSANA ARDON JIMENEZ</t>
  </si>
  <si>
    <t>PASO LAJAS</t>
  </si>
  <si>
    <t>03670</t>
  </si>
  <si>
    <t>EUSEBIO LAZARO LEIVA</t>
  </si>
  <si>
    <t>AGUAS FRÍAS</t>
  </si>
  <si>
    <t>03691</t>
  </si>
  <si>
    <t>03711</t>
  </si>
  <si>
    <t>LA CONCEPCION</t>
  </si>
  <si>
    <t>03715</t>
  </si>
  <si>
    <t>LAUREN PANIAGUA VARGAS</t>
  </si>
  <si>
    <t>RIGOBERTO RODRIGUEZ DELGADO</t>
  </si>
  <si>
    <t>03790</t>
  </si>
  <si>
    <t>JOSE CHAVARRIA CARRILLO</t>
  </si>
  <si>
    <t>FRANCISCO JIMÉNEZ SALAZAR</t>
  </si>
  <si>
    <t>REPUBLICA TRINIDAD Y TOBAGO</t>
  </si>
  <si>
    <t>ELSA LIDIETH ARIAS MORA</t>
  </si>
  <si>
    <t>03907</t>
  </si>
  <si>
    <t>YORLENY ELIZONDO LEZAMA</t>
  </si>
  <si>
    <t>HÉCTOR HERNÁNDEZ BOLIVAR</t>
  </si>
  <si>
    <t>03950</t>
  </si>
  <si>
    <t>ANABELLE VALVERDE FALLAS</t>
  </si>
  <si>
    <t>I.D.A. CAÑA BLANCA</t>
  </si>
  <si>
    <t>ARMANDO BARRIENTOS DIAZ</t>
  </si>
  <si>
    <t>MARIA EUGENIA VILLALOBOS R</t>
  </si>
  <si>
    <t>ALLEN JIMENEZ ZAMORA</t>
  </si>
  <si>
    <t>04053</t>
  </si>
  <si>
    <t>CARMEN MARÍA OVIEDO ZUÑIGA</t>
  </si>
  <si>
    <t>LORENZO MARTIN REYES ALVARADO</t>
  </si>
  <si>
    <t>CAPACITACION AMBIENTAL VERACRUZ</t>
  </si>
  <si>
    <t>JOHANNA V.GONZALEZ KOOPER</t>
  </si>
  <si>
    <t>JOSE MANUEL ARROYO GUTIERREZ</t>
  </si>
  <si>
    <t>LA ILUSION DE CANTA GALLO</t>
  </si>
  <si>
    <t>LEONARDO TIJERINO RIVERA</t>
  </si>
  <si>
    <t>04215</t>
  </si>
  <si>
    <t>I.D.A. EL VIVERO</t>
  </si>
  <si>
    <t>04288</t>
  </si>
  <si>
    <t>WENDY ROJAS ARIAS</t>
  </si>
  <si>
    <t>CERRO ALEGRE</t>
  </si>
  <si>
    <t>04298</t>
  </si>
  <si>
    <t>NUEVOS HORIZONTES ESCOLARES</t>
  </si>
  <si>
    <t>00201</t>
  </si>
  <si>
    <t>02215</t>
  </si>
  <si>
    <t>SAINT JOHN VIANEY</t>
  </si>
  <si>
    <t>INSTITUTO EDUCATIVO MODERNO</t>
  </si>
  <si>
    <t>03228</t>
  </si>
  <si>
    <t>03230</t>
  </si>
  <si>
    <t>03231</t>
  </si>
  <si>
    <t>03232</t>
  </si>
  <si>
    <t>03242</t>
  </si>
  <si>
    <t>03246</t>
  </si>
  <si>
    <t>03299</t>
  </si>
  <si>
    <t>03303</t>
  </si>
  <si>
    <t>03363</t>
  </si>
  <si>
    <t>03364</t>
  </si>
  <si>
    <t>03368</t>
  </si>
  <si>
    <t>03381</t>
  </si>
  <si>
    <t>03428</t>
  </si>
  <si>
    <t>03429</t>
  </si>
  <si>
    <t>03439</t>
  </si>
  <si>
    <t>03444</t>
  </si>
  <si>
    <t>03445</t>
  </si>
  <si>
    <t>03453</t>
  </si>
  <si>
    <t>03457</t>
  </si>
  <si>
    <t>SAN ANTONIO DE PADUA</t>
  </si>
  <si>
    <t>03460</t>
  </si>
  <si>
    <t>03462</t>
  </si>
  <si>
    <t>MONTE VERDE SCHOOL</t>
  </si>
  <si>
    <t>03465</t>
  </si>
  <si>
    <t>03472</t>
  </si>
  <si>
    <t>SAN MIGUEL ARCANGEL</t>
  </si>
  <si>
    <t>03477</t>
  </si>
  <si>
    <t>03484</t>
  </si>
  <si>
    <t>03510</t>
  </si>
  <si>
    <t>03530</t>
  </si>
  <si>
    <t>03544</t>
  </si>
  <si>
    <t>03546</t>
  </si>
  <si>
    <t>03555</t>
  </si>
  <si>
    <t>03557</t>
  </si>
  <si>
    <t>03559</t>
  </si>
  <si>
    <t>03566</t>
  </si>
  <si>
    <t>03567</t>
  </si>
  <si>
    <t>SAINT GABRIEL ELEMENTARY</t>
  </si>
  <si>
    <t>03587</t>
  </si>
  <si>
    <t>03603</t>
  </si>
  <si>
    <t>03604</t>
  </si>
  <si>
    <t>03606</t>
  </si>
  <si>
    <t>03614</t>
  </si>
  <si>
    <t>03616</t>
  </si>
  <si>
    <t>03618</t>
  </si>
  <si>
    <t>03622</t>
  </si>
  <si>
    <t>03626</t>
  </si>
  <si>
    <t>03627</t>
  </si>
  <si>
    <t>03628</t>
  </si>
  <si>
    <t>03629</t>
  </si>
  <si>
    <t>03634</t>
  </si>
  <si>
    <t>03635</t>
  </si>
  <si>
    <t>03640</t>
  </si>
  <si>
    <t>03667</t>
  </si>
  <si>
    <t>03668</t>
  </si>
  <si>
    <t>03675</t>
  </si>
  <si>
    <t>03677</t>
  </si>
  <si>
    <t>03678</t>
  </si>
  <si>
    <t>03679</t>
  </si>
  <si>
    <t>03694</t>
  </si>
  <si>
    <t>03699</t>
  </si>
  <si>
    <t>03702</t>
  </si>
  <si>
    <t>03703</t>
  </si>
  <si>
    <t>03707</t>
  </si>
  <si>
    <t>03718</t>
  </si>
  <si>
    <t>03727</t>
  </si>
  <si>
    <t>03737</t>
  </si>
  <si>
    <t>03741</t>
  </si>
  <si>
    <t>03774</t>
  </si>
  <si>
    <t>03775</t>
  </si>
  <si>
    <t>03779</t>
  </si>
  <si>
    <t>03794</t>
  </si>
  <si>
    <t>03795</t>
  </si>
  <si>
    <t>03803</t>
  </si>
  <si>
    <t>03811</t>
  </si>
  <si>
    <t>SAINT VINCENT SCHOOL</t>
  </si>
  <si>
    <t>03812</t>
  </si>
  <si>
    <t>03819</t>
  </si>
  <si>
    <t>03839</t>
  </si>
  <si>
    <t>03840</t>
  </si>
  <si>
    <t>03854</t>
  </si>
  <si>
    <t>03868</t>
  </si>
  <si>
    <t>03870</t>
  </si>
  <si>
    <t>03876</t>
  </si>
  <si>
    <t>03880</t>
  </si>
  <si>
    <t>03884</t>
  </si>
  <si>
    <t>03890</t>
  </si>
  <si>
    <t>03891</t>
  </si>
  <si>
    <t>03893</t>
  </si>
  <si>
    <t>03894</t>
  </si>
  <si>
    <t>03896</t>
  </si>
  <si>
    <t>03921</t>
  </si>
  <si>
    <t>03935</t>
  </si>
  <si>
    <t>BILINGUE SAN ESTEBAN</t>
  </si>
  <si>
    <t>03944</t>
  </si>
  <si>
    <t>03945</t>
  </si>
  <si>
    <t>03955</t>
  </si>
  <si>
    <t>03957</t>
  </si>
  <si>
    <t>03958</t>
  </si>
  <si>
    <t>03959</t>
  </si>
  <si>
    <t>03965</t>
  </si>
  <si>
    <t>SAINT NICHOLÁS OF FLÜE SCHOOL</t>
  </si>
  <si>
    <t>03966</t>
  </si>
  <si>
    <t>03967</t>
  </si>
  <si>
    <t>03968</t>
  </si>
  <si>
    <t>03969</t>
  </si>
  <si>
    <t>03970</t>
  </si>
  <si>
    <t>03976</t>
  </si>
  <si>
    <t>03979</t>
  </si>
  <si>
    <t>03980</t>
  </si>
  <si>
    <t>03981</t>
  </si>
  <si>
    <t>03989</t>
  </si>
  <si>
    <t>04005</t>
  </si>
  <si>
    <t>04009</t>
  </si>
  <si>
    <t>04010</t>
  </si>
  <si>
    <t>04012</t>
  </si>
  <si>
    <t>04013</t>
  </si>
  <si>
    <t>04016</t>
  </si>
  <si>
    <t>04017</t>
  </si>
  <si>
    <t>04023</t>
  </si>
  <si>
    <t>04032</t>
  </si>
  <si>
    <t>04033</t>
  </si>
  <si>
    <t>04034</t>
  </si>
  <si>
    <t>04037</t>
  </si>
  <si>
    <t>04038</t>
  </si>
  <si>
    <t>04065</t>
  </si>
  <si>
    <t>04066</t>
  </si>
  <si>
    <t>04071</t>
  </si>
  <si>
    <t>04106</t>
  </si>
  <si>
    <t>SATëBLöK SCHOOL</t>
  </si>
  <si>
    <t>04107</t>
  </si>
  <si>
    <t>04109</t>
  </si>
  <si>
    <t>04110</t>
  </si>
  <si>
    <t>04111</t>
  </si>
  <si>
    <t>04114</t>
  </si>
  <si>
    <t>04116</t>
  </si>
  <si>
    <t>04117</t>
  </si>
  <si>
    <t>04121</t>
  </si>
  <si>
    <t>04126</t>
  </si>
  <si>
    <t>04128</t>
  </si>
  <si>
    <t>04129</t>
  </si>
  <si>
    <t>04131</t>
  </si>
  <si>
    <t>04132</t>
  </si>
  <si>
    <t>BILINGÜE ISAAC PHILLIPE</t>
  </si>
  <si>
    <t>04141</t>
  </si>
  <si>
    <t>04143</t>
  </si>
  <si>
    <t>04158</t>
  </si>
  <si>
    <t>04164</t>
  </si>
  <si>
    <t>04180</t>
  </si>
  <si>
    <t>04190</t>
  </si>
  <si>
    <t>04206</t>
  </si>
  <si>
    <t>04216</t>
  </si>
  <si>
    <t>04217</t>
  </si>
  <si>
    <t>04219</t>
  </si>
  <si>
    <t>04225</t>
  </si>
  <si>
    <t>04251</t>
  </si>
  <si>
    <t>04252</t>
  </si>
  <si>
    <t>SUN VIEW ELEMENTARY SCHOOL</t>
  </si>
  <si>
    <t>04253</t>
  </si>
  <si>
    <t>04254</t>
  </si>
  <si>
    <t>04255</t>
  </si>
  <si>
    <t>04257</t>
  </si>
  <si>
    <t>04259</t>
  </si>
  <si>
    <t>04261</t>
  </si>
  <si>
    <t>04267</t>
  </si>
  <si>
    <t>04268</t>
  </si>
  <si>
    <t>04270</t>
  </si>
  <si>
    <t>04272</t>
  </si>
  <si>
    <t>04274</t>
  </si>
  <si>
    <t>04275</t>
  </si>
  <si>
    <t>04276</t>
  </si>
  <si>
    <t>04277</t>
  </si>
  <si>
    <t>04280</t>
  </si>
  <si>
    <t>04282</t>
  </si>
  <si>
    <t>04284</t>
  </si>
  <si>
    <t>04287</t>
  </si>
  <si>
    <t>04300</t>
  </si>
  <si>
    <t>04302</t>
  </si>
  <si>
    <t>04304</t>
  </si>
  <si>
    <t>04309</t>
  </si>
  <si>
    <t>04312</t>
  </si>
  <si>
    <t>3885</t>
  </si>
  <si>
    <t>LOS CEIBOS</t>
  </si>
  <si>
    <t>SILVIA RODRIGUEZ CASTILLO</t>
  </si>
  <si>
    <t>02449</t>
  </si>
  <si>
    <t>2558</t>
  </si>
  <si>
    <t>2974</t>
  </si>
  <si>
    <t>KAMAKIRI</t>
  </si>
  <si>
    <t>0871</t>
  </si>
  <si>
    <t>HUACABATA</t>
  </si>
  <si>
    <t>0751</t>
  </si>
  <si>
    <t>YERI</t>
  </si>
  <si>
    <t>6279</t>
  </si>
  <si>
    <t>CEBROR</t>
  </si>
  <si>
    <t>1964</t>
  </si>
  <si>
    <t>ALTO ALMIRANTE</t>
  </si>
  <si>
    <t>JOSE ADRIANO MAYORGA FIGUEROA</t>
  </si>
  <si>
    <t>3362</t>
  </si>
  <si>
    <t>DURURPE</t>
  </si>
  <si>
    <t>1669</t>
  </si>
  <si>
    <t>03098</t>
  </si>
  <si>
    <t>0689</t>
  </si>
  <si>
    <t>JOSE ROJAS ALPIZAR</t>
  </si>
  <si>
    <t>03275</t>
  </si>
  <si>
    <t>2503</t>
  </si>
  <si>
    <t>ALTOS DEL ROBLE</t>
  </si>
  <si>
    <t>03351</t>
  </si>
  <si>
    <t>2741</t>
  </si>
  <si>
    <t>TIVIVES</t>
  </si>
  <si>
    <t>03352</t>
  </si>
  <si>
    <t>1666</t>
  </si>
  <si>
    <t>SANTA TERESA SUR</t>
  </si>
  <si>
    <t>03353</t>
  </si>
  <si>
    <t>1382</t>
  </si>
  <si>
    <t>AGUA AZUL</t>
  </si>
  <si>
    <t>5989</t>
  </si>
  <si>
    <t>SWAKBLI</t>
  </si>
  <si>
    <t>03355</t>
  </si>
  <si>
    <t>2967</t>
  </si>
  <si>
    <t>EL ÑEQUE</t>
  </si>
  <si>
    <t>03253</t>
  </si>
  <si>
    <t>04211</t>
  </si>
  <si>
    <t>03754</t>
  </si>
  <si>
    <t>01004</t>
  </si>
  <si>
    <t>04173</t>
  </si>
  <si>
    <t>03507</t>
  </si>
  <si>
    <t>CUADRO 3</t>
  </si>
  <si>
    <t>Trabajo Infantil:</t>
  </si>
  <si>
    <t xml:space="preserve">MOVIMIENTOS DE MATRÍCULA </t>
  </si>
  <si>
    <t>Movimientos 
de Matrícula</t>
  </si>
  <si>
    <t>Más:</t>
  </si>
  <si>
    <t>Menos:</t>
  </si>
  <si>
    <t>Fallecidos</t>
  </si>
  <si>
    <t>Notas:</t>
  </si>
  <si>
    <t>0496</t>
  </si>
  <si>
    <t>0537</t>
  </si>
  <si>
    <t>0584</t>
  </si>
  <si>
    <t>0676</t>
  </si>
  <si>
    <t>0684</t>
  </si>
  <si>
    <t>02795</t>
  </si>
  <si>
    <t>0726</t>
  </si>
  <si>
    <t>0772</t>
  </si>
  <si>
    <t>03367</t>
  </si>
  <si>
    <t>0891</t>
  </si>
  <si>
    <t>0974</t>
  </si>
  <si>
    <t>02068</t>
  </si>
  <si>
    <t>0975</t>
  </si>
  <si>
    <t>1072</t>
  </si>
  <si>
    <t>02462</t>
  </si>
  <si>
    <t>1304</t>
  </si>
  <si>
    <t>1412</t>
  </si>
  <si>
    <t>1509</t>
  </si>
  <si>
    <t>02361</t>
  </si>
  <si>
    <t>1585</t>
  </si>
  <si>
    <t>1686</t>
  </si>
  <si>
    <t>1834</t>
  </si>
  <si>
    <t>1941</t>
  </si>
  <si>
    <t>1962</t>
  </si>
  <si>
    <t>1992</t>
  </si>
  <si>
    <t>2033</t>
  </si>
  <si>
    <t>2037</t>
  </si>
  <si>
    <t>02845</t>
  </si>
  <si>
    <t>2057</t>
  </si>
  <si>
    <t>2231</t>
  </si>
  <si>
    <t>2545</t>
  </si>
  <si>
    <t>2774</t>
  </si>
  <si>
    <t>2838</t>
  </si>
  <si>
    <t>2965</t>
  </si>
  <si>
    <t>03374</t>
  </si>
  <si>
    <t>3048</t>
  </si>
  <si>
    <t>02810</t>
  </si>
  <si>
    <t>3221</t>
  </si>
  <si>
    <t>03373</t>
  </si>
  <si>
    <t>3447</t>
  </si>
  <si>
    <t>03370</t>
  </si>
  <si>
    <t>3468</t>
  </si>
  <si>
    <t>3501</t>
  </si>
  <si>
    <t>3516</t>
  </si>
  <si>
    <t>02780</t>
  </si>
  <si>
    <t>3616</t>
  </si>
  <si>
    <t>3748</t>
  </si>
  <si>
    <t>3914</t>
  </si>
  <si>
    <t>4940</t>
  </si>
  <si>
    <t>4974</t>
  </si>
  <si>
    <t>5887</t>
  </si>
  <si>
    <t>6024</t>
  </si>
  <si>
    <t>6140</t>
  </si>
  <si>
    <t>6298</t>
  </si>
  <si>
    <t>03379</t>
  </si>
  <si>
    <t>6648</t>
  </si>
  <si>
    <t>6664</t>
  </si>
  <si>
    <t>EDGAR MARIO ARCE VARGAS</t>
  </si>
  <si>
    <t>CARLOS CORRALES HERRERA</t>
  </si>
  <si>
    <t>REVERENDO FRANCISCO SCHMITZ</t>
  </si>
  <si>
    <t>CESAR MANZANARES VARGAS</t>
  </si>
  <si>
    <t>DOCTOR FERRAZ</t>
  </si>
  <si>
    <t>ELIZABETH SALAZAR MORA</t>
  </si>
  <si>
    <t>EL HOYON</t>
  </si>
  <si>
    <t>JACINTO PANIAGÜA RODRIGUEZ</t>
  </si>
  <si>
    <t>DINNIA RUIZ DIAZ</t>
  </si>
  <si>
    <t>SIRA VARELA QUESADA</t>
  </si>
  <si>
    <t>PADRE PERALTA</t>
  </si>
  <si>
    <t>ANGELA GONZALEZ RIOS</t>
  </si>
  <si>
    <t>EUGENIO CORRALES BIANCHINI</t>
  </si>
  <si>
    <t>DIGNA QUESADA GOMEZ</t>
  </si>
  <si>
    <t>GRACE GOMEZ GOMEZ</t>
  </si>
  <si>
    <t>JOSE LUIS AGUILAR GARRO</t>
  </si>
  <si>
    <t>PBRO RICARDO SALAS CAMPOS</t>
  </si>
  <si>
    <t>MARIA MARIN GALAGARZA</t>
  </si>
  <si>
    <t>MARIA LEAL RODRIGUEZ</t>
  </si>
  <si>
    <t>PACIFICA GARCIA FERNANDEZ</t>
  </si>
  <si>
    <t>BERNARDO GUTIERREZ</t>
  </si>
  <si>
    <t>ELKIE MARTINEZ BRENES</t>
  </si>
  <si>
    <t>OLYMPIA TREJOS LOPEZ</t>
  </si>
  <si>
    <t>MARGARITA ROJAS ZUÑIGA</t>
  </si>
  <si>
    <t>MARIA MOYA WOLFE</t>
  </si>
  <si>
    <t>ANTONIO RAMIREZ HOTSON</t>
  </si>
  <si>
    <t>JEANNETH NAVARRO GUZMAN</t>
  </si>
  <si>
    <t>OKY CAMBRONERO MESEN</t>
  </si>
  <si>
    <t>ALI MARCHENA VILLEGAS</t>
  </si>
  <si>
    <t>JENDRY MOYA DURAN</t>
  </si>
  <si>
    <t>YANCY ROJAS ARAUZ</t>
  </si>
  <si>
    <t>BATAAN</t>
  </si>
  <si>
    <t>EDGAR VILLEGAS RODRIGUEZ</t>
  </si>
  <si>
    <t>HUGO LÓPEZ TREJOS</t>
  </si>
  <si>
    <t>ROLANDO VARGAS FERNÁNDEZ</t>
  </si>
  <si>
    <t>LA CATALUÑA</t>
  </si>
  <si>
    <t>JOSE PLUMMER ALLEN</t>
  </si>
  <si>
    <t>MARGOT CAMACHO JIMENEZ</t>
  </si>
  <si>
    <t>JEANNETTE HERNANDEZ B.</t>
  </si>
  <si>
    <t>ANTONIO QUIROS ESPINOZA</t>
  </si>
  <si>
    <t>LIDIA CAMPOS RAMIREZ</t>
  </si>
  <si>
    <t>MOIN</t>
  </si>
  <si>
    <t>ANGELA NUÑEZ HERNANDEZ</t>
  </si>
  <si>
    <t>RIO CUBA</t>
  </si>
  <si>
    <t>LIMON 2000</t>
  </si>
  <si>
    <t>ESTELA LOPEZ TAPIA</t>
  </si>
  <si>
    <t>DORIS Z. STONE</t>
  </si>
  <si>
    <t>LUIS ALBERTO TORRES RIVERA</t>
  </si>
  <si>
    <t>MARVIN ALONSO OVARES OBANDO</t>
  </si>
  <si>
    <t>FRANCISCA BUSTOS LÓPEZ</t>
  </si>
  <si>
    <t>EUGENIA CALVO CASTILLO</t>
  </si>
  <si>
    <t>ANTONIO FERNANDEZ GAMBOA</t>
  </si>
  <si>
    <t>ODETH RAMIREZ MENDEZ</t>
  </si>
  <si>
    <t>KARLA RAMIREZ ESPINOZA</t>
  </si>
  <si>
    <t>TANIA JACKSON NUÑEZ</t>
  </si>
  <si>
    <t>ELEAZAR VILLEGAS RODRIGUEZ</t>
  </si>
  <si>
    <t>IGNACIO GUTIERREZ</t>
  </si>
  <si>
    <t>JOSE M. CONTRERAS BUSTOS</t>
  </si>
  <si>
    <t>MERCEDES ORTEGA HERNANDEZ</t>
  </si>
  <si>
    <t>KATTIA MARIA MARTINEZ SEGURA</t>
  </si>
  <si>
    <t>CARLOS ARAYA PINEDA</t>
  </si>
  <si>
    <t>CHRISTIAN RIVERA NUÑEZ</t>
  </si>
  <si>
    <t>TOBIAS VAGLIO</t>
  </si>
  <si>
    <t>CARLOS ML. SUAREZ FONSECA</t>
  </si>
  <si>
    <t>LUZON</t>
  </si>
  <si>
    <t>CELIA REID JONES</t>
  </si>
  <si>
    <t>NELSY JULISSA GOMEZ SOLORZANO</t>
  </si>
  <si>
    <t>SANDRA F. JIMENEZ BRENES</t>
  </si>
  <si>
    <t>CAROLINA HURTADO HURTADO</t>
  </si>
  <si>
    <t>JULIO CESAR VARGAS GUERRERO</t>
  </si>
  <si>
    <t>PRIMO COGHI FERRARI</t>
  </si>
  <si>
    <t>YENDRY FONSECA MADRIZ</t>
  </si>
  <si>
    <t>ROGENA ABRAHAMS NUÑEZ</t>
  </si>
  <si>
    <t>HERIBERTO QUIROS SOLANO</t>
  </si>
  <si>
    <t>ANA LORENA RIVERA ARIAS</t>
  </si>
  <si>
    <t>JOSE LUIS ROMERO PRADO</t>
  </si>
  <si>
    <t>HENRY RICARDO OTAROLA ZAMORA</t>
  </si>
  <si>
    <t>BENITO JUAREZ GARCIA</t>
  </si>
  <si>
    <t>AILLEN BRICEÑO AGUILAR</t>
  </si>
  <si>
    <t>GELIN ARCE MARTÍNEZ</t>
  </si>
  <si>
    <t>BUFALO</t>
  </si>
  <si>
    <t>LISBETH ARAYA CORTES</t>
  </si>
  <si>
    <t>RIO BANANO</t>
  </si>
  <si>
    <t>UNION CAMPESINA</t>
  </si>
  <si>
    <t>HENRY NUÑEZ CHAVES</t>
  </si>
  <si>
    <t>RIO QUITO</t>
  </si>
  <si>
    <t>JORLENE RODRIGUEZ ORTEGA</t>
  </si>
  <si>
    <t>MARINO VARGAS CAMPOS</t>
  </si>
  <si>
    <t>IDANIA CORTES OSORNO</t>
  </si>
  <si>
    <t>JEANNETHE HUERTAS LOPEZ</t>
  </si>
  <si>
    <t>WALTER SANCHEZ CARDENAS</t>
  </si>
  <si>
    <t>SADDY BENAVIDES AGÜERO</t>
  </si>
  <si>
    <t>FRANCISCO RUIZ RUIZ</t>
  </si>
  <si>
    <t>JUDITH VILLAFUERTE CRUZ</t>
  </si>
  <si>
    <t>WILBERTH BONILLA BONILLA</t>
  </si>
  <si>
    <t>NINOSKA MONCADA QUIROS</t>
  </si>
  <si>
    <t>JULIA FERNÁNDEZ RODRIGUEZ</t>
  </si>
  <si>
    <t>LA ALEGRIA DE OROSI</t>
  </si>
  <si>
    <t>ANA CRISTINA MADRIGAL LEANDRO</t>
  </si>
  <si>
    <t>DAVID CHAVES ULLOA</t>
  </si>
  <si>
    <t>ALBA IRIS ABARCA LOPEZ</t>
  </si>
  <si>
    <t>BENJAMIN DIAZ LEIVA</t>
  </si>
  <si>
    <t>YAJAIRA GONZALEZ SIBAJA</t>
  </si>
  <si>
    <t>GRETTEL ARANA NOGUERA</t>
  </si>
  <si>
    <t>I.D.A. LOS ANGELES</t>
  </si>
  <si>
    <t>KATHYA GUZMAN RAMIREZ</t>
  </si>
  <si>
    <t>YARLENI LEITON FUENTES</t>
  </si>
  <si>
    <t>ANA LEON MORA</t>
  </si>
  <si>
    <t>WENDIER MARTINEZ CERDAS</t>
  </si>
  <si>
    <t>DARLING CALDERON ANGULO</t>
  </si>
  <si>
    <t>LAS BRISAS DEL REVENTAZON</t>
  </si>
  <si>
    <t>KATTIA JESSICA VARGAS BERMUDEZ</t>
  </si>
  <si>
    <t>VICTOR RODRIGO LOAIZA SANCHEZ</t>
  </si>
  <si>
    <t>VICTOR MADRIGAL CASTRO</t>
  </si>
  <si>
    <t>NAMÚ WOKIR</t>
  </si>
  <si>
    <t>03580</t>
  </si>
  <si>
    <t>LEOPOLDINA BALTODANO ZUÑIGA</t>
  </si>
  <si>
    <t>VEINTISEIS MILLAS</t>
  </si>
  <si>
    <t>ERIC RAMIREZ MORENO</t>
  </si>
  <si>
    <t>JENNIFFER PEÑA ALFARO</t>
  </si>
  <si>
    <t>MARIA DEL CARMEN TREJOS TREJOS</t>
  </si>
  <si>
    <t>LISBETH MEDINA CASTILLO</t>
  </si>
  <si>
    <t>RIO CAÑAS</t>
  </si>
  <si>
    <t>ARTURO DUARTE GUADAMUZ</t>
  </si>
  <si>
    <t>VIRGINIA CORRALES PEREIRA</t>
  </si>
  <si>
    <t>VLADIMIR DIAZ ORTIZ</t>
  </si>
  <si>
    <t>ROSE MARY ROMERO PRADO</t>
  </si>
  <si>
    <t>WILBER SANCHEZ CARDENAS</t>
  </si>
  <si>
    <t>DIANA QUESADA ACUÑA</t>
  </si>
  <si>
    <t>CESAR MARTIN ESPINOZA DIAZ</t>
  </si>
  <si>
    <t>MARIA LUISA</t>
  </si>
  <si>
    <t>CEIBA ALTA</t>
  </si>
  <si>
    <t>MILY LORENA JIMENEZ PEREZ</t>
  </si>
  <si>
    <t>JORGE EDO. ZAMORA MONTERO</t>
  </si>
  <si>
    <t>CORRALAR DE MORA</t>
  </si>
  <si>
    <t>GUAUBATA</t>
  </si>
  <si>
    <t>EL EDEN</t>
  </si>
  <si>
    <t>ARTURO GARCIA GOLCHER</t>
  </si>
  <si>
    <t>03716</t>
  </si>
  <si>
    <t>SARA Mª GUTIERREZ MEDINA</t>
  </si>
  <si>
    <t>PABLO JAEN GUZMAN</t>
  </si>
  <si>
    <t>SALVADOR MACOTELO DAVILA</t>
  </si>
  <si>
    <t>DONALD GERARDO MORA VEGA</t>
  </si>
  <si>
    <t>OSCAR GODINEZ RODRIGUEZ</t>
  </si>
  <si>
    <t>TSENE DIKOL</t>
  </si>
  <si>
    <t>ROSANY VALVERDES MORALES</t>
  </si>
  <si>
    <t>03878</t>
  </si>
  <si>
    <t>KARINA PHILLIPS GRANT</t>
  </si>
  <si>
    <t>MIRNA CRUZ MORA</t>
  </si>
  <si>
    <t>KEILOR RODRIGUEZ MARIN</t>
  </si>
  <si>
    <t>CHIRCO</t>
  </si>
  <si>
    <t>DIANA IVETH CASTRO VILLALOBOS</t>
  </si>
  <si>
    <t>ESTER FALLAS GRANADOS</t>
  </si>
  <si>
    <t>KATTIA SCOTT MARTINEZ</t>
  </si>
  <si>
    <t>LUIS ALBERTO AGUERO UMAÑA</t>
  </si>
  <si>
    <t>ARLENY CORDOBA VARGAS</t>
  </si>
  <si>
    <t>ANA LORENA BLANCO QUESADA</t>
  </si>
  <si>
    <t>XINIA HERNANDEZ RAMIREZ</t>
  </si>
  <si>
    <t>RIO DURUY</t>
  </si>
  <si>
    <t>DUGNIA MATAMOROS LORIA</t>
  </si>
  <si>
    <t>ROBERTA CAMERON MONTEQUIE</t>
  </si>
  <si>
    <t>DORA LISA VIALES RAMIREZ</t>
  </si>
  <si>
    <t>PIZOTILLO</t>
  </si>
  <si>
    <t>02133</t>
  </si>
  <si>
    <t>MARLEN MADRIZ ARCE</t>
  </si>
  <si>
    <t>JOSE FELICIANO ORTIZ FIGUEROA</t>
  </si>
  <si>
    <t>SAN VICENTE Y LAS GRANADINAS</t>
  </si>
  <si>
    <t>03962</t>
  </si>
  <si>
    <t>MINOR ALONSO ELLIS LEANDRO</t>
  </si>
  <si>
    <t>RICHARD NARANJO AGUILAR</t>
  </si>
  <si>
    <t>MAURICIO SALINA VARGAS</t>
  </si>
  <si>
    <t>SIRIA AGUILERA GUTIERREZ</t>
  </si>
  <si>
    <t>POLKA</t>
  </si>
  <si>
    <t>YENDRY ANGELICA MORA MONGE</t>
  </si>
  <si>
    <t>ARACELLY AMPIE CARBALLO</t>
  </si>
  <si>
    <t>IGNACIO FUENTES MOLINA</t>
  </si>
  <si>
    <t>AURORA MENA CORDERO</t>
  </si>
  <si>
    <t>JORGE VILLALOBOS PADILLA</t>
  </si>
  <si>
    <t>00588</t>
  </si>
  <si>
    <t>LISSETTE SALAS VILLALOBOS</t>
  </si>
  <si>
    <t>INGRID MARCELA CABEZAS VASQUEZ</t>
  </si>
  <si>
    <t>MIRADOR</t>
  </si>
  <si>
    <t>ARLENA GUTIERREZ MATARRITA</t>
  </si>
  <si>
    <t>XINIA PATRICIA CAMPOS LOAIZA</t>
  </si>
  <si>
    <t>SANDRA SALAZAR PARRA</t>
  </si>
  <si>
    <t>ROSIBEL ARAYA ROJAS</t>
  </si>
  <si>
    <t>ROSARIO ARRIETA GOMEZ</t>
  </si>
  <si>
    <t>PUERTO LINDO</t>
  </si>
  <si>
    <t>03598</t>
  </si>
  <si>
    <t>YORLENI GALLO RUIZ</t>
  </si>
  <si>
    <t>ANA LIA RUIZ MARCHENA</t>
  </si>
  <si>
    <t>DAMARIS RIVERA AGUILAR</t>
  </si>
  <si>
    <t>MARCELA VARGAS CUBILLO</t>
  </si>
  <si>
    <t>GRISELDA MORALES FRASES</t>
  </si>
  <si>
    <t>BAJOS DE PLOMO</t>
  </si>
  <si>
    <t>ALBA EULALIA SANCHEZ CORRALES</t>
  </si>
  <si>
    <t>ATIRRO</t>
  </si>
  <si>
    <t>MELISSA QUESADA HIDALGO</t>
  </si>
  <si>
    <t>SANTUBAL</t>
  </si>
  <si>
    <t>XIQUIARI</t>
  </si>
  <si>
    <t>MINOR JIMENEZ ACUÑA</t>
  </si>
  <si>
    <t>03563</t>
  </si>
  <si>
    <t>KOIYABA</t>
  </si>
  <si>
    <t>03653</t>
  </si>
  <si>
    <t>TSIMARI</t>
  </si>
  <si>
    <t>03900</t>
  </si>
  <si>
    <t>MINOR ARIAS MORERA</t>
  </si>
  <si>
    <t>03882</t>
  </si>
  <si>
    <t>04308</t>
  </si>
  <si>
    <t>WAWET</t>
  </si>
  <si>
    <t>JAIRO MORALES MORA</t>
  </si>
  <si>
    <t>04171</t>
  </si>
  <si>
    <t>SOKI</t>
  </si>
  <si>
    <t>04317</t>
  </si>
  <si>
    <t>LOMA LINDA</t>
  </si>
  <si>
    <t>HANNIA MANNING RODA</t>
  </si>
  <si>
    <t>04096</t>
  </si>
  <si>
    <t>LAS PILAS</t>
  </si>
  <si>
    <t>SKA DIKOL</t>
  </si>
  <si>
    <t>BEILER ROJAS DELGADO</t>
  </si>
  <si>
    <t>04214</t>
  </si>
  <si>
    <t>04118</t>
  </si>
  <si>
    <t>ASENTAMIENTO SALAMÁ</t>
  </si>
  <si>
    <t>BAJO CANET</t>
  </si>
  <si>
    <t>ÑUKA KICHA</t>
  </si>
  <si>
    <t>04191</t>
  </si>
  <si>
    <t>ADVENTISTA DE CARTAGO</t>
  </si>
  <si>
    <t>ADVENTISTA DE LIMON</t>
  </si>
  <si>
    <t>ADVENTISTA EMANUEL</t>
  </si>
  <si>
    <t>ADVENTISTA PASO CANOAS</t>
  </si>
  <si>
    <t>BAMBI</t>
  </si>
  <si>
    <t>BILINGÜE SAN ISIDRO</t>
  </si>
  <si>
    <t>BILINGÜE SONNY</t>
  </si>
  <si>
    <t>CAMPESTRE</t>
  </si>
  <si>
    <t>CARIBBEAN SCHOOL</t>
  </si>
  <si>
    <t>CONSERVATORIO SAN AGUSTIN</t>
  </si>
  <si>
    <t>CREATIVA</t>
  </si>
  <si>
    <t>CRISTIANA ASAMBLEAS DE DIOS TORREMOLINOS</t>
  </si>
  <si>
    <t>DIVINO NIÑO</t>
  </si>
  <si>
    <t>ECOLOGICA BRAULIO CARRILLO</t>
  </si>
  <si>
    <t>EUPI</t>
  </si>
  <si>
    <t>FICUS TREE SCHOOL</t>
  </si>
  <si>
    <t>INTERAMERICANA C.A.T.I.E.</t>
  </si>
  <si>
    <t>JUAN PABLO II SCHOOL</t>
  </si>
  <si>
    <t>LIGHTHOUSE INTERNATIONAL SCHOOL</t>
  </si>
  <si>
    <t>MONTEALTO</t>
  </si>
  <si>
    <t>MUNDO UNIDO</t>
  </si>
  <si>
    <t>NUEVA GENERACION "EL COPEY"</t>
  </si>
  <si>
    <t>PASOS DE JUVENTUD</t>
  </si>
  <si>
    <t>SAINT CLARE</t>
  </si>
  <si>
    <t>SAINT EDWARD</t>
  </si>
  <si>
    <t>SAN FELIPE NERI</t>
  </si>
  <si>
    <t>SEMILLAS</t>
  </si>
  <si>
    <t>ST. JOHNS CHRISTIAN SCHOOL</t>
  </si>
  <si>
    <t>TALARKE</t>
  </si>
  <si>
    <t>UNIVERSITARIO PARA NIÑOS Y ADOLESCENTES</t>
  </si>
  <si>
    <t>VALLE DEL SOL</t>
  </si>
  <si>
    <t>YABA</t>
  </si>
  <si>
    <t>YINU´S</t>
  </si>
  <si>
    <t>03283</t>
  </si>
  <si>
    <t>03376</t>
  </si>
  <si>
    <t>03361</t>
  </si>
  <si>
    <t>03356</t>
  </si>
  <si>
    <t>03357</t>
  </si>
  <si>
    <t>PLAYA HERMOSA</t>
  </si>
  <si>
    <t>DAVID JONATHON BERRIDGE</t>
  </si>
  <si>
    <t>MARIA DE LOS ANGELES VARGAS</t>
  </si>
  <si>
    <t>DEIDAMIA JUAREZ ANGULO</t>
  </si>
  <si>
    <t>ANA TERESA SALAZAR QUIROS</t>
  </si>
  <si>
    <t>LINZE YAMILETH REPREZA LOPEZ</t>
  </si>
  <si>
    <t>GABRIELA AGÜERO LEE</t>
  </si>
  <si>
    <t>LOIS MARE</t>
  </si>
  <si>
    <t>MARJORIE CUBERO CUBERO</t>
  </si>
  <si>
    <t>NAHIMA PIEDRA DELGADO</t>
  </si>
  <si>
    <t>04320</t>
  </si>
  <si>
    <t>04182</t>
  </si>
  <si>
    <t>04220</t>
  </si>
  <si>
    <t>04314</t>
  </si>
  <si>
    <t>04315</t>
  </si>
  <si>
    <t>04321</t>
  </si>
  <si>
    <t>04322</t>
  </si>
  <si>
    <t>04311</t>
  </si>
  <si>
    <t>04323</t>
  </si>
  <si>
    <t>04313</t>
  </si>
  <si>
    <t>I y II Ciclos</t>
  </si>
  <si>
    <t>Trabajo Adolescente:</t>
  </si>
  <si>
    <t>4/  Alumnos matriculados en el Centro Educativo que se trasladaron a otra Institución.</t>
  </si>
  <si>
    <t>Menores de 7 años</t>
  </si>
  <si>
    <t>0315</t>
  </si>
  <si>
    <t>0320</t>
  </si>
  <si>
    <t>0325</t>
  </si>
  <si>
    <t>0330</t>
  </si>
  <si>
    <t>0335</t>
  </si>
  <si>
    <t>0339</t>
  </si>
  <si>
    <t>0341</t>
  </si>
  <si>
    <t>0342</t>
  </si>
  <si>
    <t>0344</t>
  </si>
  <si>
    <t>0347</t>
  </si>
  <si>
    <t>0351</t>
  </si>
  <si>
    <t>0352</t>
  </si>
  <si>
    <t>0358</t>
  </si>
  <si>
    <t>0359</t>
  </si>
  <si>
    <t>0361</t>
  </si>
  <si>
    <t>0363</t>
  </si>
  <si>
    <t>0370</t>
  </si>
  <si>
    <t>0373</t>
  </si>
  <si>
    <t>0386</t>
  </si>
  <si>
    <t>0388</t>
  </si>
  <si>
    <t>0397</t>
  </si>
  <si>
    <t>0401</t>
  </si>
  <si>
    <t>0409</t>
  </si>
  <si>
    <t>0410</t>
  </si>
  <si>
    <t>0413</t>
  </si>
  <si>
    <t>0414</t>
  </si>
  <si>
    <t>0418</t>
  </si>
  <si>
    <t>0423</t>
  </si>
  <si>
    <t>0426</t>
  </si>
  <si>
    <t>0431</t>
  </si>
  <si>
    <t>0435</t>
  </si>
  <si>
    <t>0439</t>
  </si>
  <si>
    <t>0443</t>
  </si>
  <si>
    <t>0447</t>
  </si>
  <si>
    <t>0454</t>
  </si>
  <si>
    <t>0456</t>
  </si>
  <si>
    <t>0465</t>
  </si>
  <si>
    <t>0469</t>
  </si>
  <si>
    <t>0470</t>
  </si>
  <si>
    <t>0482</t>
  </si>
  <si>
    <t>0487</t>
  </si>
  <si>
    <t>0489</t>
  </si>
  <si>
    <t>0494</t>
  </si>
  <si>
    <t>0499</t>
  </si>
  <si>
    <t>0504</t>
  </si>
  <si>
    <t>0508</t>
  </si>
  <si>
    <t>0511</t>
  </si>
  <si>
    <t>0517</t>
  </si>
  <si>
    <t>0523</t>
  </si>
  <si>
    <t>0527</t>
  </si>
  <si>
    <t>0528</t>
  </si>
  <si>
    <t>0532</t>
  </si>
  <si>
    <t>0534</t>
  </si>
  <si>
    <t>0538</t>
  </si>
  <si>
    <t>0542</t>
  </si>
  <si>
    <t>0560</t>
  </si>
  <si>
    <t>0561</t>
  </si>
  <si>
    <t>0563</t>
  </si>
  <si>
    <t>0567</t>
  </si>
  <si>
    <t>0568</t>
  </si>
  <si>
    <t>0572</t>
  </si>
  <si>
    <t>0573</t>
  </si>
  <si>
    <t>0575</t>
  </si>
  <si>
    <t>0577</t>
  </si>
  <si>
    <t>0585</t>
  </si>
  <si>
    <t>0586</t>
  </si>
  <si>
    <t>0588</t>
  </si>
  <si>
    <t>0600</t>
  </si>
  <si>
    <t>0601</t>
  </si>
  <si>
    <t>0606</t>
  </si>
  <si>
    <t>0607</t>
  </si>
  <si>
    <t>0608</t>
  </si>
  <si>
    <t>0611</t>
  </si>
  <si>
    <t>0617</t>
  </si>
  <si>
    <t>0625</t>
  </si>
  <si>
    <t>0627</t>
  </si>
  <si>
    <t>0628</t>
  </si>
  <si>
    <t>0631</t>
  </si>
  <si>
    <t>0632</t>
  </si>
  <si>
    <t>0633</t>
  </si>
  <si>
    <t>0639</t>
  </si>
  <si>
    <t>0640</t>
  </si>
  <si>
    <t>0641</t>
  </si>
  <si>
    <t>0642</t>
  </si>
  <si>
    <t>0644</t>
  </si>
  <si>
    <t>0647</t>
  </si>
  <si>
    <t>0649</t>
  </si>
  <si>
    <t>0650</t>
  </si>
  <si>
    <t>0653</t>
  </si>
  <si>
    <t>0654</t>
  </si>
  <si>
    <t>0655</t>
  </si>
  <si>
    <t>0657</t>
  </si>
  <si>
    <t>0659</t>
  </si>
  <si>
    <t>0661</t>
  </si>
  <si>
    <t>0662</t>
  </si>
  <si>
    <t>0663</t>
  </si>
  <si>
    <t>0665</t>
  </si>
  <si>
    <t>0668</t>
  </si>
  <si>
    <t>0671</t>
  </si>
  <si>
    <t>0672</t>
  </si>
  <si>
    <t>0679</t>
  </si>
  <si>
    <t>0685</t>
  </si>
  <si>
    <t>0686</t>
  </si>
  <si>
    <t>0687</t>
  </si>
  <si>
    <t>0692</t>
  </si>
  <si>
    <t>0693</t>
  </si>
  <si>
    <t>0697</t>
  </si>
  <si>
    <t>0700</t>
  </si>
  <si>
    <t>0701</t>
  </si>
  <si>
    <t>0703</t>
  </si>
  <si>
    <t>0707</t>
  </si>
  <si>
    <t>0708</t>
  </si>
  <si>
    <t>0713</t>
  </si>
  <si>
    <t>0715</t>
  </si>
  <si>
    <t>0716</t>
  </si>
  <si>
    <t>0718</t>
  </si>
  <si>
    <t>0720</t>
  </si>
  <si>
    <t>0721</t>
  </si>
  <si>
    <t>0724</t>
  </si>
  <si>
    <t>0727</t>
  </si>
  <si>
    <t>0729</t>
  </si>
  <si>
    <t>0730</t>
  </si>
  <si>
    <t>0732</t>
  </si>
  <si>
    <t>0734</t>
  </si>
  <si>
    <t>0735</t>
  </si>
  <si>
    <t>0737</t>
  </si>
  <si>
    <t>0738</t>
  </si>
  <si>
    <t>0739</t>
  </si>
  <si>
    <t>0740</t>
  </si>
  <si>
    <t>0742</t>
  </si>
  <si>
    <t>0747</t>
  </si>
  <si>
    <t>0749</t>
  </si>
  <si>
    <t>0750</t>
  </si>
  <si>
    <t>0753</t>
  </si>
  <si>
    <t>0756</t>
  </si>
  <si>
    <t>0757</t>
  </si>
  <si>
    <t>0758</t>
  </si>
  <si>
    <t>0759</t>
  </si>
  <si>
    <t>0760</t>
  </si>
  <si>
    <t>0763</t>
  </si>
  <si>
    <t>0764</t>
  </si>
  <si>
    <t>0765</t>
  </si>
  <si>
    <t>0766</t>
  </si>
  <si>
    <t>0769</t>
  </si>
  <si>
    <t>0770</t>
  </si>
  <si>
    <t>0773</t>
  </si>
  <si>
    <t>0774</t>
  </si>
  <si>
    <t>0776</t>
  </si>
  <si>
    <t>0777</t>
  </si>
  <si>
    <t>0789</t>
  </si>
  <si>
    <t>0790</t>
  </si>
  <si>
    <t>0792</t>
  </si>
  <si>
    <t>0794</t>
  </si>
  <si>
    <t>0795</t>
  </si>
  <si>
    <t>0797</t>
  </si>
  <si>
    <t>0799</t>
  </si>
  <si>
    <t>0800</t>
  </si>
  <si>
    <t>0810</t>
  </si>
  <si>
    <t>0818</t>
  </si>
  <si>
    <t>0819</t>
  </si>
  <si>
    <t>0820</t>
  </si>
  <si>
    <t>0822</t>
  </si>
  <si>
    <t>0824</t>
  </si>
  <si>
    <t>0828</t>
  </si>
  <si>
    <t>0829</t>
  </si>
  <si>
    <t>0832</t>
  </si>
  <si>
    <t>0841</t>
  </si>
  <si>
    <t>0842</t>
  </si>
  <si>
    <t>0845</t>
  </si>
  <si>
    <t>0852</t>
  </si>
  <si>
    <t>0853</t>
  </si>
  <si>
    <t>0854</t>
  </si>
  <si>
    <t>0855</t>
  </si>
  <si>
    <t>0861</t>
  </si>
  <si>
    <t>0865</t>
  </si>
  <si>
    <t>0866</t>
  </si>
  <si>
    <t>0868</t>
  </si>
  <si>
    <t>0869</t>
  </si>
  <si>
    <t>0874</t>
  </si>
  <si>
    <t>0879</t>
  </si>
  <si>
    <t>0881</t>
  </si>
  <si>
    <t>0883</t>
  </si>
  <si>
    <t>0892</t>
  </si>
  <si>
    <t>0893</t>
  </si>
  <si>
    <t>0896</t>
  </si>
  <si>
    <t>0897</t>
  </si>
  <si>
    <t>0898</t>
  </si>
  <si>
    <t>0899</t>
  </si>
  <si>
    <t>0902</t>
  </si>
  <si>
    <t>0904</t>
  </si>
  <si>
    <t>0907</t>
  </si>
  <si>
    <t>0913</t>
  </si>
  <si>
    <t>0915</t>
  </si>
  <si>
    <t>0916</t>
  </si>
  <si>
    <t>0917</t>
  </si>
  <si>
    <t>0918</t>
  </si>
  <si>
    <t>0923</t>
  </si>
  <si>
    <t>0926</t>
  </si>
  <si>
    <t>0930</t>
  </si>
  <si>
    <t>0934</t>
  </si>
  <si>
    <t>0937</t>
  </si>
  <si>
    <t>0938</t>
  </si>
  <si>
    <t>0939</t>
  </si>
  <si>
    <t>0941</t>
  </si>
  <si>
    <t>0944</t>
  </si>
  <si>
    <t>0946</t>
  </si>
  <si>
    <t>0948</t>
  </si>
  <si>
    <t>0949</t>
  </si>
  <si>
    <t>0951</t>
  </si>
  <si>
    <t>0952</t>
  </si>
  <si>
    <t>0955</t>
  </si>
  <si>
    <t>0957</t>
  </si>
  <si>
    <t>0958</t>
  </si>
  <si>
    <t>0965</t>
  </si>
  <si>
    <t>0967</t>
  </si>
  <si>
    <t>0969</t>
  </si>
  <si>
    <t>0970</t>
  </si>
  <si>
    <t>0971</t>
  </si>
  <si>
    <t>0973</t>
  </si>
  <si>
    <t>0978</t>
  </si>
  <si>
    <t>0986</t>
  </si>
  <si>
    <t>0996</t>
  </si>
  <si>
    <t>1002</t>
  </si>
  <si>
    <t>1007</t>
  </si>
  <si>
    <t>1012</t>
  </si>
  <si>
    <t>1014</t>
  </si>
  <si>
    <t>1016</t>
  </si>
  <si>
    <t>1017</t>
  </si>
  <si>
    <t>1018</t>
  </si>
  <si>
    <t>1021</t>
  </si>
  <si>
    <t>1023</t>
  </si>
  <si>
    <t>1029</t>
  </si>
  <si>
    <t>1030</t>
  </si>
  <si>
    <t>1031</t>
  </si>
  <si>
    <t>1033</t>
  </si>
  <si>
    <t>1041</t>
  </si>
  <si>
    <t>1043</t>
  </si>
  <si>
    <t>1044</t>
  </si>
  <si>
    <t>1045</t>
  </si>
  <si>
    <t>1048</t>
  </si>
  <si>
    <t>1049</t>
  </si>
  <si>
    <t>1050</t>
  </si>
  <si>
    <t>1052</t>
  </si>
  <si>
    <t>1053</t>
  </si>
  <si>
    <t>1055</t>
  </si>
  <si>
    <t>1056</t>
  </si>
  <si>
    <t>1057</t>
  </si>
  <si>
    <t>1061</t>
  </si>
  <si>
    <t>1063</t>
  </si>
  <si>
    <t>1064</t>
  </si>
  <si>
    <t>1065</t>
  </si>
  <si>
    <t>1066</t>
  </si>
  <si>
    <t>1067</t>
  </si>
  <si>
    <t>1069</t>
  </si>
  <si>
    <t>1073</t>
  </si>
  <si>
    <t>1074</t>
  </si>
  <si>
    <t>1076</t>
  </si>
  <si>
    <t>1079</t>
  </si>
  <si>
    <t>1080</t>
  </si>
  <si>
    <t>1102</t>
  </si>
  <si>
    <t>1116</t>
  </si>
  <si>
    <t>1123</t>
  </si>
  <si>
    <t>1138</t>
  </si>
  <si>
    <t>1139</t>
  </si>
  <si>
    <t>1140</t>
  </si>
  <si>
    <t>1153</t>
  </si>
  <si>
    <t>1162</t>
  </si>
  <si>
    <t>1174</t>
  </si>
  <si>
    <t>1183</t>
  </si>
  <si>
    <t>1187</t>
  </si>
  <si>
    <t>1210</t>
  </si>
  <si>
    <t>1217</t>
  </si>
  <si>
    <t>1218</t>
  </si>
  <si>
    <t>1234</t>
  </si>
  <si>
    <t>1236</t>
  </si>
  <si>
    <t>1246</t>
  </si>
  <si>
    <t>1249</t>
  </si>
  <si>
    <t>1254</t>
  </si>
  <si>
    <t>1259</t>
  </si>
  <si>
    <t>1261</t>
  </si>
  <si>
    <t>1266</t>
  </si>
  <si>
    <t>1269</t>
  </si>
  <si>
    <t>1273</t>
  </si>
  <si>
    <t>1275</t>
  </si>
  <si>
    <t>1276</t>
  </si>
  <si>
    <t>1279</t>
  </si>
  <si>
    <t>1286</t>
  </si>
  <si>
    <t>1289</t>
  </si>
  <si>
    <t>1293</t>
  </si>
  <si>
    <t>1297</t>
  </si>
  <si>
    <t>1313</t>
  </si>
  <si>
    <t>1316</t>
  </si>
  <si>
    <t>1317</t>
  </si>
  <si>
    <t>1318</t>
  </si>
  <si>
    <t>1329</t>
  </si>
  <si>
    <t>1336</t>
  </si>
  <si>
    <t>1346</t>
  </si>
  <si>
    <t>1350</t>
  </si>
  <si>
    <t>1359</t>
  </si>
  <si>
    <t>1373</t>
  </si>
  <si>
    <t>1374</t>
  </si>
  <si>
    <t>1380</t>
  </si>
  <si>
    <t>1381</t>
  </si>
  <si>
    <t>1384</t>
  </si>
  <si>
    <t>1386</t>
  </si>
  <si>
    <t>1392</t>
  </si>
  <si>
    <t>1393</t>
  </si>
  <si>
    <t>1394</t>
  </si>
  <si>
    <t>1395</t>
  </si>
  <si>
    <t>1400</t>
  </si>
  <si>
    <t>1401</t>
  </si>
  <si>
    <t>1403</t>
  </si>
  <si>
    <t>1413</t>
  </si>
  <si>
    <t>1418</t>
  </si>
  <si>
    <t>1423</t>
  </si>
  <si>
    <t>1424</t>
  </si>
  <si>
    <t>1426</t>
  </si>
  <si>
    <t>1430</t>
  </si>
  <si>
    <t>1431</t>
  </si>
  <si>
    <t>1433</t>
  </si>
  <si>
    <t>1436</t>
  </si>
  <si>
    <t>1437</t>
  </si>
  <si>
    <t>1441</t>
  </si>
  <si>
    <t>1443</t>
  </si>
  <si>
    <t>1447</t>
  </si>
  <si>
    <t>1450</t>
  </si>
  <si>
    <t>1451</t>
  </si>
  <si>
    <t>1454</t>
  </si>
  <si>
    <t>1455</t>
  </si>
  <si>
    <t>1457</t>
  </si>
  <si>
    <t>1458</t>
  </si>
  <si>
    <t>1460</t>
  </si>
  <si>
    <t>1461</t>
  </si>
  <si>
    <t>1462</t>
  </si>
  <si>
    <t>1464</t>
  </si>
  <si>
    <t>1465</t>
  </si>
  <si>
    <t>1466</t>
  </si>
  <si>
    <t>1469</t>
  </si>
  <si>
    <t>1473</t>
  </si>
  <si>
    <t>1474</t>
  </si>
  <si>
    <t>1475</t>
  </si>
  <si>
    <t>1476</t>
  </si>
  <si>
    <t>1477</t>
  </si>
  <si>
    <t>1478</t>
  </si>
  <si>
    <t>1480</t>
  </si>
  <si>
    <t>1481</t>
  </si>
  <si>
    <t>1482</t>
  </si>
  <si>
    <t>1486</t>
  </si>
  <si>
    <t>1491</t>
  </si>
  <si>
    <t>1494</t>
  </si>
  <si>
    <t>1495</t>
  </si>
  <si>
    <t>1500</t>
  </si>
  <si>
    <t>1504</t>
  </si>
  <si>
    <t>1508</t>
  </si>
  <si>
    <t>1511</t>
  </si>
  <si>
    <t>1514</t>
  </si>
  <si>
    <t>1530</t>
  </si>
  <si>
    <t>1534</t>
  </si>
  <si>
    <t>1538</t>
  </si>
  <si>
    <t>1547</t>
  </si>
  <si>
    <t>1549</t>
  </si>
  <si>
    <t>1553</t>
  </si>
  <si>
    <t>1556</t>
  </si>
  <si>
    <t>1557</t>
  </si>
  <si>
    <t>1562</t>
  </si>
  <si>
    <t>1570</t>
  </si>
  <si>
    <t>1572</t>
  </si>
  <si>
    <t>1575</t>
  </si>
  <si>
    <t>1576</t>
  </si>
  <si>
    <t>1577</t>
  </si>
  <si>
    <t>1588</t>
  </si>
  <si>
    <t>1592</t>
  </si>
  <si>
    <t>1595</t>
  </si>
  <si>
    <t>1596</t>
  </si>
  <si>
    <t>1597</t>
  </si>
  <si>
    <t>1598</t>
  </si>
  <si>
    <t>1599</t>
  </si>
  <si>
    <t>1609</t>
  </si>
  <si>
    <t>1611</t>
  </si>
  <si>
    <t>1614</t>
  </si>
  <si>
    <t>1619</t>
  </si>
  <si>
    <t>1620</t>
  </si>
  <si>
    <t>1624</t>
  </si>
  <si>
    <t>1625</t>
  </si>
  <si>
    <t>1633</t>
  </si>
  <si>
    <t>1637</t>
  </si>
  <si>
    <t>1641</t>
  </si>
  <si>
    <t>1642</t>
  </si>
  <si>
    <t>1643</t>
  </si>
  <si>
    <t>1645</t>
  </si>
  <si>
    <t>1647</t>
  </si>
  <si>
    <t>1649</t>
  </si>
  <si>
    <t>1651</t>
  </si>
  <si>
    <t>1653</t>
  </si>
  <si>
    <t>1655</t>
  </si>
  <si>
    <t>1670</t>
  </si>
  <si>
    <t>1674</t>
  </si>
  <si>
    <t>1677</t>
  </si>
  <si>
    <t>1679</t>
  </si>
  <si>
    <t>1681</t>
  </si>
  <si>
    <t>1685</t>
  </si>
  <si>
    <t>1687</t>
  </si>
  <si>
    <t>1692</t>
  </si>
  <si>
    <t>1696</t>
  </si>
  <si>
    <t>1697</t>
  </si>
  <si>
    <t>1699</t>
  </si>
  <si>
    <t>1701</t>
  </si>
  <si>
    <t>1702</t>
  </si>
  <si>
    <t>1705</t>
  </si>
  <si>
    <t>1706</t>
  </si>
  <si>
    <t>1707</t>
  </si>
  <si>
    <t>1710</t>
  </si>
  <si>
    <t>1713</t>
  </si>
  <si>
    <t>1716</t>
  </si>
  <si>
    <t>1717</t>
  </si>
  <si>
    <t>1719</t>
  </si>
  <si>
    <t>1720</t>
  </si>
  <si>
    <t>1721</t>
  </si>
  <si>
    <t>1734</t>
  </si>
  <si>
    <t>1735</t>
  </si>
  <si>
    <t>1736</t>
  </si>
  <si>
    <t>1741</t>
  </si>
  <si>
    <t>1744</t>
  </si>
  <si>
    <t>1745</t>
  </si>
  <si>
    <t>1746</t>
  </si>
  <si>
    <t>1747</t>
  </si>
  <si>
    <t>1761</t>
  </si>
  <si>
    <t>1762</t>
  </si>
  <si>
    <t>1769</t>
  </si>
  <si>
    <t>1772</t>
  </si>
  <si>
    <t>1794</t>
  </si>
  <si>
    <t>1796</t>
  </si>
  <si>
    <t>1799</t>
  </si>
  <si>
    <t>1801</t>
  </si>
  <si>
    <t>1803</t>
  </si>
  <si>
    <t>1807</t>
  </si>
  <si>
    <t>1809</t>
  </si>
  <si>
    <t>1810</t>
  </si>
  <si>
    <t>1815</t>
  </si>
  <si>
    <t>1819</t>
  </si>
  <si>
    <t>1832</t>
  </si>
  <si>
    <t>1841</t>
  </si>
  <si>
    <t>1849</t>
  </si>
  <si>
    <t>1867</t>
  </si>
  <si>
    <t>1874</t>
  </si>
  <si>
    <t>1878</t>
  </si>
  <si>
    <t>1884</t>
  </si>
  <si>
    <t>1885</t>
  </si>
  <si>
    <t>1892</t>
  </si>
  <si>
    <t>1902</t>
  </si>
  <si>
    <t>1909</t>
  </si>
  <si>
    <t>1913</t>
  </si>
  <si>
    <t>1924</t>
  </si>
  <si>
    <t>1925</t>
  </si>
  <si>
    <t>1927</t>
  </si>
  <si>
    <t>1934</t>
  </si>
  <si>
    <t>1936</t>
  </si>
  <si>
    <t>1938</t>
  </si>
  <si>
    <t>1946</t>
  </si>
  <si>
    <t>1950</t>
  </si>
  <si>
    <t>1951</t>
  </si>
  <si>
    <t>1954</t>
  </si>
  <si>
    <t>1963</t>
  </si>
  <si>
    <t>1967</t>
  </si>
  <si>
    <t>1968</t>
  </si>
  <si>
    <t>1969</t>
  </si>
  <si>
    <t>1970</t>
  </si>
  <si>
    <t>1974</t>
  </si>
  <si>
    <t>1976</t>
  </si>
  <si>
    <t>1978</t>
  </si>
  <si>
    <t>1980</t>
  </si>
  <si>
    <t>1986</t>
  </si>
  <si>
    <t>1989</t>
  </si>
  <si>
    <t>1999</t>
  </si>
  <si>
    <t>2000</t>
  </si>
  <si>
    <t>2005</t>
  </si>
  <si>
    <t>2007</t>
  </si>
  <si>
    <t>2008</t>
  </si>
  <si>
    <t>2011</t>
  </si>
  <si>
    <t>2015</t>
  </si>
  <si>
    <t>2017</t>
  </si>
  <si>
    <t>2019</t>
  </si>
  <si>
    <t>2025</t>
  </si>
  <si>
    <t>2026</t>
  </si>
  <si>
    <t>2028</t>
  </si>
  <si>
    <t>2035</t>
  </si>
  <si>
    <t>2041</t>
  </si>
  <si>
    <t>2043</t>
  </si>
  <si>
    <t>2046</t>
  </si>
  <si>
    <t>2054</t>
  </si>
  <si>
    <t>2055</t>
  </si>
  <si>
    <t>2059</t>
  </si>
  <si>
    <t>2060</t>
  </si>
  <si>
    <t>2065</t>
  </si>
  <si>
    <t>2066</t>
  </si>
  <si>
    <t>2069</t>
  </si>
  <si>
    <t>2071</t>
  </si>
  <si>
    <t>2072</t>
  </si>
  <si>
    <t>2075</t>
  </si>
  <si>
    <t>2076</t>
  </si>
  <si>
    <t>2097</t>
  </si>
  <si>
    <t>2102</t>
  </si>
  <si>
    <t>2106</t>
  </si>
  <si>
    <t>2107</t>
  </si>
  <si>
    <t>2114</t>
  </si>
  <si>
    <t>2121</t>
  </si>
  <si>
    <t>2125</t>
  </si>
  <si>
    <t>2132</t>
  </si>
  <si>
    <t>2140</t>
  </si>
  <si>
    <t>2145</t>
  </si>
  <si>
    <t>2149</t>
  </si>
  <si>
    <t>2150</t>
  </si>
  <si>
    <t>2154</t>
  </si>
  <si>
    <t>2165</t>
  </si>
  <si>
    <t>2166</t>
  </si>
  <si>
    <t>2167</t>
  </si>
  <si>
    <t>2168</t>
  </si>
  <si>
    <t>2170</t>
  </si>
  <si>
    <t>2177</t>
  </si>
  <si>
    <t>2188</t>
  </si>
  <si>
    <t>2191</t>
  </si>
  <si>
    <t>2195</t>
  </si>
  <si>
    <t>2198</t>
  </si>
  <si>
    <t>2200</t>
  </si>
  <si>
    <t>2209</t>
  </si>
  <si>
    <t>2216</t>
  </si>
  <si>
    <t>2221</t>
  </si>
  <si>
    <t>2228</t>
  </si>
  <si>
    <t>2244</t>
  </si>
  <si>
    <t>2250</t>
  </si>
  <si>
    <t>2255</t>
  </si>
  <si>
    <t>2261</t>
  </si>
  <si>
    <t>2266</t>
  </si>
  <si>
    <t>2267</t>
  </si>
  <si>
    <t>2276</t>
  </si>
  <si>
    <t>2279</t>
  </si>
  <si>
    <t>2294</t>
  </si>
  <si>
    <t>2302</t>
  </si>
  <si>
    <t>2303</t>
  </si>
  <si>
    <t>2309</t>
  </si>
  <si>
    <t>2310</t>
  </si>
  <si>
    <t>2311</t>
  </si>
  <si>
    <t>2312</t>
  </si>
  <si>
    <t>2316</t>
  </si>
  <si>
    <t>2317</t>
  </si>
  <si>
    <t>2318</t>
  </si>
  <si>
    <t>2319</t>
  </si>
  <si>
    <t>2322</t>
  </si>
  <si>
    <t>2325</t>
  </si>
  <si>
    <t>2332</t>
  </si>
  <si>
    <t>2333</t>
  </si>
  <si>
    <t>2336</t>
  </si>
  <si>
    <t>2337</t>
  </si>
  <si>
    <t>2339</t>
  </si>
  <si>
    <t>2340</t>
  </si>
  <si>
    <t>2342</t>
  </si>
  <si>
    <t>2346</t>
  </si>
  <si>
    <t>2349</t>
  </si>
  <si>
    <t>2350</t>
  </si>
  <si>
    <t>2353</t>
  </si>
  <si>
    <t>2354</t>
  </si>
  <si>
    <t>2355</t>
  </si>
  <si>
    <t>2359</t>
  </si>
  <si>
    <t>2363</t>
  </si>
  <si>
    <t>2365</t>
  </si>
  <si>
    <t>2367</t>
  </si>
  <si>
    <t>2370</t>
  </si>
  <si>
    <t>2372</t>
  </si>
  <si>
    <t>2373</t>
  </si>
  <si>
    <t>2375</t>
  </si>
  <si>
    <t>2377</t>
  </si>
  <si>
    <t>2378</t>
  </si>
  <si>
    <t>2379</t>
  </si>
  <si>
    <t>2381</t>
  </si>
  <si>
    <t>2382</t>
  </si>
  <si>
    <t>2386</t>
  </si>
  <si>
    <t>2387</t>
  </si>
  <si>
    <t>2388</t>
  </si>
  <si>
    <t>2389</t>
  </si>
  <si>
    <t>2391</t>
  </si>
  <si>
    <t>2394</t>
  </si>
  <si>
    <t>2398</t>
  </si>
  <si>
    <t>2400</t>
  </si>
  <si>
    <t>2402</t>
  </si>
  <si>
    <t>2403</t>
  </si>
  <si>
    <t>2406</t>
  </si>
  <si>
    <t>2407</t>
  </si>
  <si>
    <t>2409</t>
  </si>
  <si>
    <t>2413</t>
  </si>
  <si>
    <t>2414</t>
  </si>
  <si>
    <t>2415</t>
  </si>
  <si>
    <t>2420</t>
  </si>
  <si>
    <t>2421</t>
  </si>
  <si>
    <t>2425</t>
  </si>
  <si>
    <t>2426</t>
  </si>
  <si>
    <t>2427</t>
  </si>
  <si>
    <t>2428</t>
  </si>
  <si>
    <t>2432</t>
  </si>
  <si>
    <t>2435</t>
  </si>
  <si>
    <t>2436</t>
  </si>
  <si>
    <t>2437</t>
  </si>
  <si>
    <t>2438</t>
  </si>
  <si>
    <t>2440</t>
  </si>
  <si>
    <t>2442</t>
  </si>
  <si>
    <t>2444</t>
  </si>
  <si>
    <t>2445</t>
  </si>
  <si>
    <t>2446</t>
  </si>
  <si>
    <t>2447</t>
  </si>
  <si>
    <t>2449</t>
  </si>
  <si>
    <t>2450</t>
  </si>
  <si>
    <t>2452</t>
  </si>
  <si>
    <t>2453</t>
  </si>
  <si>
    <t>2458</t>
  </si>
  <si>
    <t>2459</t>
  </si>
  <si>
    <t>2460</t>
  </si>
  <si>
    <t>2461</t>
  </si>
  <si>
    <t>2463</t>
  </si>
  <si>
    <t>2464</t>
  </si>
  <si>
    <t>2468</t>
  </si>
  <si>
    <t>2470</t>
  </si>
  <si>
    <t>2471</t>
  </si>
  <si>
    <t>2474</t>
  </si>
  <si>
    <t>2475</t>
  </si>
  <si>
    <t>2476</t>
  </si>
  <si>
    <t>2481</t>
  </si>
  <si>
    <t>2483</t>
  </si>
  <si>
    <t>2484</t>
  </si>
  <si>
    <t>2485</t>
  </si>
  <si>
    <t>2486</t>
  </si>
  <si>
    <t>2488</t>
  </si>
  <si>
    <t>2489</t>
  </si>
  <si>
    <t>2490</t>
  </si>
  <si>
    <t>2493</t>
  </si>
  <si>
    <t>2494</t>
  </si>
  <si>
    <t>2496</t>
  </si>
  <si>
    <t>2499</t>
  </si>
  <si>
    <t>2500</t>
  </si>
  <si>
    <t>2501</t>
  </si>
  <si>
    <t>2502</t>
  </si>
  <si>
    <t>2504</t>
  </si>
  <si>
    <t>2517</t>
  </si>
  <si>
    <t>2518</t>
  </si>
  <si>
    <t>2521</t>
  </si>
  <si>
    <t>2525</t>
  </si>
  <si>
    <t>2529</t>
  </si>
  <si>
    <t>2532</t>
  </si>
  <si>
    <t>2533</t>
  </si>
  <si>
    <t>2536</t>
  </si>
  <si>
    <t>2537</t>
  </si>
  <si>
    <t>2541</t>
  </si>
  <si>
    <t>2542</t>
  </si>
  <si>
    <t>2543</t>
  </si>
  <si>
    <t>2546</t>
  </si>
  <si>
    <t>2551</t>
  </si>
  <si>
    <t>2553</t>
  </si>
  <si>
    <t>2554</t>
  </si>
  <si>
    <t>2557</t>
  </si>
  <si>
    <t>2569</t>
  </si>
  <si>
    <t>2576</t>
  </si>
  <si>
    <t>2577</t>
  </si>
  <si>
    <t>2585</t>
  </si>
  <si>
    <t>2594</t>
  </si>
  <si>
    <t>2598</t>
  </si>
  <si>
    <t>2600</t>
  </si>
  <si>
    <t>2602</t>
  </si>
  <si>
    <t>2607</t>
  </si>
  <si>
    <t>2609</t>
  </si>
  <si>
    <t>2610</t>
  </si>
  <si>
    <t>2613</t>
  </si>
  <si>
    <t>2614</t>
  </si>
  <si>
    <t>2617</t>
  </si>
  <si>
    <t>2621</t>
  </si>
  <si>
    <t>2624</t>
  </si>
  <si>
    <t>2626</t>
  </si>
  <si>
    <t>2627</t>
  </si>
  <si>
    <t>2628</t>
  </si>
  <si>
    <t>2629</t>
  </si>
  <si>
    <t>2630</t>
  </si>
  <si>
    <t>2632</t>
  </si>
  <si>
    <t>2633</t>
  </si>
  <si>
    <t>2634</t>
  </si>
  <si>
    <t>2635</t>
  </si>
  <si>
    <t>2637</t>
  </si>
  <si>
    <t>2641</t>
  </si>
  <si>
    <t>2642</t>
  </si>
  <si>
    <t>2648</t>
  </si>
  <si>
    <t>2654</t>
  </si>
  <si>
    <t>2657</t>
  </si>
  <si>
    <t>2660</t>
  </si>
  <si>
    <t>2661</t>
  </si>
  <si>
    <t>2669</t>
  </si>
  <si>
    <t>2675</t>
  </si>
  <si>
    <t>2678</t>
  </si>
  <si>
    <t>2679</t>
  </si>
  <si>
    <t>2681</t>
  </si>
  <si>
    <t>2686</t>
  </si>
  <si>
    <t>2689</t>
  </si>
  <si>
    <t>2692</t>
  </si>
  <si>
    <t>2694</t>
  </si>
  <si>
    <t>2697</t>
  </si>
  <si>
    <t>2698</t>
  </si>
  <si>
    <t>2699</t>
  </si>
  <si>
    <t>2701</t>
  </si>
  <si>
    <t>2708</t>
  </si>
  <si>
    <t>2711</t>
  </si>
  <si>
    <t>2717</t>
  </si>
  <si>
    <t>2721</t>
  </si>
  <si>
    <t>2722</t>
  </si>
  <si>
    <t>2724</t>
  </si>
  <si>
    <t>2728</t>
  </si>
  <si>
    <t>2729</t>
  </si>
  <si>
    <t>2730</t>
  </si>
  <si>
    <t>2736</t>
  </si>
  <si>
    <t>2739</t>
  </si>
  <si>
    <t>2742</t>
  </si>
  <si>
    <t>2749</t>
  </si>
  <si>
    <t>2751</t>
  </si>
  <si>
    <t>2757</t>
  </si>
  <si>
    <t>2764</t>
  </si>
  <si>
    <t>2765</t>
  </si>
  <si>
    <t>2767</t>
  </si>
  <si>
    <t>2772</t>
  </si>
  <si>
    <t>2775</t>
  </si>
  <si>
    <t>2779</t>
  </si>
  <si>
    <t>2783</t>
  </si>
  <si>
    <t>2786</t>
  </si>
  <si>
    <t>2787</t>
  </si>
  <si>
    <t>2788</t>
  </si>
  <si>
    <t>2791</t>
  </si>
  <si>
    <t>2794</t>
  </si>
  <si>
    <t>2796</t>
  </si>
  <si>
    <t>2797</t>
  </si>
  <si>
    <t>2798</t>
  </si>
  <si>
    <t>2799</t>
  </si>
  <si>
    <t>2801</t>
  </si>
  <si>
    <t>2802</t>
  </si>
  <si>
    <t>2806</t>
  </si>
  <si>
    <t>2811</t>
  </si>
  <si>
    <t>2812</t>
  </si>
  <si>
    <t>2813</t>
  </si>
  <si>
    <t>2818</t>
  </si>
  <si>
    <t>2819</t>
  </si>
  <si>
    <t>2820</t>
  </si>
  <si>
    <t>2821</t>
  </si>
  <si>
    <t>2825</t>
  </si>
  <si>
    <t>2827</t>
  </si>
  <si>
    <t>2829</t>
  </si>
  <si>
    <t>2833</t>
  </si>
  <si>
    <t>2835</t>
  </si>
  <si>
    <t>2837</t>
  </si>
  <si>
    <t>2841</t>
  </si>
  <si>
    <t>2843</t>
  </si>
  <si>
    <t>2845</t>
  </si>
  <si>
    <t>2846</t>
  </si>
  <si>
    <t>2852</t>
  </si>
  <si>
    <t>2855</t>
  </si>
  <si>
    <t>2857</t>
  </si>
  <si>
    <t>2858</t>
  </si>
  <si>
    <t>2859</t>
  </si>
  <si>
    <t>2860</t>
  </si>
  <si>
    <t>2861</t>
  </si>
  <si>
    <t>2862</t>
  </si>
  <si>
    <t>2864</t>
  </si>
  <si>
    <t>2865</t>
  </si>
  <si>
    <t>2867</t>
  </si>
  <si>
    <t>2868</t>
  </si>
  <si>
    <t>2872</t>
  </si>
  <si>
    <t>2874</t>
  </si>
  <si>
    <t>2876</t>
  </si>
  <si>
    <t>2877</t>
  </si>
  <si>
    <t>2880</t>
  </si>
  <si>
    <t>2884</t>
  </si>
  <si>
    <t>2887</t>
  </si>
  <si>
    <t>2888</t>
  </si>
  <si>
    <t>2890</t>
  </si>
  <si>
    <t>2897</t>
  </si>
  <si>
    <t>2903</t>
  </si>
  <si>
    <t>2907</t>
  </si>
  <si>
    <t>2908</t>
  </si>
  <si>
    <t>2910</t>
  </si>
  <si>
    <t>2912</t>
  </si>
  <si>
    <t>2913</t>
  </si>
  <si>
    <t>2916</t>
  </si>
  <si>
    <t>2917</t>
  </si>
  <si>
    <t>2919</t>
  </si>
  <si>
    <t>2920</t>
  </si>
  <si>
    <t>2921</t>
  </si>
  <si>
    <t>2922</t>
  </si>
  <si>
    <t>2923</t>
  </si>
  <si>
    <t>2925</t>
  </si>
  <si>
    <t>2928</t>
  </si>
  <si>
    <t>2930</t>
  </si>
  <si>
    <t>2932</t>
  </si>
  <si>
    <t>2933</t>
  </si>
  <si>
    <t>2937</t>
  </si>
  <si>
    <t>2942</t>
  </si>
  <si>
    <t>2946</t>
  </si>
  <si>
    <t>2947</t>
  </si>
  <si>
    <t>2953</t>
  </si>
  <si>
    <t>2954</t>
  </si>
  <si>
    <t>2958</t>
  </si>
  <si>
    <t>2960</t>
  </si>
  <si>
    <t>2962</t>
  </si>
  <si>
    <t>2966</t>
  </si>
  <si>
    <t>2968</t>
  </si>
  <si>
    <t>2971</t>
  </si>
  <si>
    <t>2975</t>
  </si>
  <si>
    <t>2977</t>
  </si>
  <si>
    <t>2982</t>
  </si>
  <si>
    <t>2983</t>
  </si>
  <si>
    <t>2984</t>
  </si>
  <si>
    <t>2989</t>
  </si>
  <si>
    <t>2991</t>
  </si>
  <si>
    <t>2996</t>
  </si>
  <si>
    <t>2998</t>
  </si>
  <si>
    <t>2999</t>
  </si>
  <si>
    <t>3002</t>
  </si>
  <si>
    <t>3003</t>
  </si>
  <si>
    <t>3005</t>
  </si>
  <si>
    <t>3017</t>
  </si>
  <si>
    <t>3022</t>
  </si>
  <si>
    <t>3024</t>
  </si>
  <si>
    <t>3025</t>
  </si>
  <si>
    <t>3031</t>
  </si>
  <si>
    <t>3033</t>
  </si>
  <si>
    <t>3035</t>
  </si>
  <si>
    <t>3038</t>
  </si>
  <si>
    <t>3043</t>
  </si>
  <si>
    <t>3045</t>
  </si>
  <si>
    <t>3050</t>
  </si>
  <si>
    <t>3055</t>
  </si>
  <si>
    <t>3059</t>
  </si>
  <si>
    <t>3064</t>
  </si>
  <si>
    <t>3066</t>
  </si>
  <si>
    <t>3074</t>
  </si>
  <si>
    <t>3075</t>
  </si>
  <si>
    <t>3086</t>
  </si>
  <si>
    <t>3092</t>
  </si>
  <si>
    <t>3094</t>
  </si>
  <si>
    <t>3097</t>
  </si>
  <si>
    <t>3098</t>
  </si>
  <si>
    <t>3099</t>
  </si>
  <si>
    <t>3103</t>
  </si>
  <si>
    <t>3107</t>
  </si>
  <si>
    <t>3108</t>
  </si>
  <si>
    <t>3112</t>
  </si>
  <si>
    <t>3116</t>
  </si>
  <si>
    <t>3119</t>
  </si>
  <si>
    <t>3123</t>
  </si>
  <si>
    <t>3124</t>
  </si>
  <si>
    <t>3125</t>
  </si>
  <si>
    <t>3127</t>
  </si>
  <si>
    <t>3132</t>
  </si>
  <si>
    <t>3133</t>
  </si>
  <si>
    <t>3134</t>
  </si>
  <si>
    <t>3137</t>
  </si>
  <si>
    <t>3139</t>
  </si>
  <si>
    <t>3140</t>
  </si>
  <si>
    <t>3141</t>
  </si>
  <si>
    <t>3144</t>
  </si>
  <si>
    <t>3145</t>
  </si>
  <si>
    <t>3146</t>
  </si>
  <si>
    <t>3147</t>
  </si>
  <si>
    <t>3148</t>
  </si>
  <si>
    <t>3149</t>
  </si>
  <si>
    <t>3150</t>
  </si>
  <si>
    <t>3152</t>
  </si>
  <si>
    <t>3158</t>
  </si>
  <si>
    <t>3161</t>
  </si>
  <si>
    <t>3163</t>
  </si>
  <si>
    <t>3165</t>
  </si>
  <si>
    <t>3167</t>
  </si>
  <si>
    <t>3168</t>
  </si>
  <si>
    <t>3174</t>
  </si>
  <si>
    <t>3176</t>
  </si>
  <si>
    <t>3183</t>
  </si>
  <si>
    <t>3186</t>
  </si>
  <si>
    <t>3203</t>
  </si>
  <si>
    <t>3205</t>
  </si>
  <si>
    <t>3206</t>
  </si>
  <si>
    <t>3207</t>
  </si>
  <si>
    <t>3208</t>
  </si>
  <si>
    <t>3213</t>
  </si>
  <si>
    <t>3215</t>
  </si>
  <si>
    <t>3217</t>
  </si>
  <si>
    <t>3219</t>
  </si>
  <si>
    <t>3220</t>
  </si>
  <si>
    <t>3222</t>
  </si>
  <si>
    <t>3223</t>
  </si>
  <si>
    <t>3227</t>
  </si>
  <si>
    <t>3228</t>
  </si>
  <si>
    <t>3230</t>
  </si>
  <si>
    <t>3231</t>
  </si>
  <si>
    <t>3234</t>
  </si>
  <si>
    <t>3235</t>
  </si>
  <si>
    <t>3238</t>
  </si>
  <si>
    <t>3240</t>
  </si>
  <si>
    <t>3245</t>
  </si>
  <si>
    <t>3246</t>
  </si>
  <si>
    <t>3247</t>
  </si>
  <si>
    <t>3253</t>
  </si>
  <si>
    <t>3254</t>
  </si>
  <si>
    <t>3255</t>
  </si>
  <si>
    <t>3258</t>
  </si>
  <si>
    <t>3259</t>
  </si>
  <si>
    <t>3260</t>
  </si>
  <si>
    <t>3262</t>
  </si>
  <si>
    <t>3271</t>
  </si>
  <si>
    <t>3273</t>
  </si>
  <si>
    <t>3274</t>
  </si>
  <si>
    <t>3281</t>
  </si>
  <si>
    <t>3284</t>
  </si>
  <si>
    <t>3296</t>
  </si>
  <si>
    <t>3301</t>
  </si>
  <si>
    <t>3302</t>
  </si>
  <si>
    <t>3311</t>
  </si>
  <si>
    <t>3313</t>
  </si>
  <si>
    <t>3327</t>
  </si>
  <si>
    <t>3328</t>
  </si>
  <si>
    <t>3329</t>
  </si>
  <si>
    <t>3331</t>
  </si>
  <si>
    <t>3332</t>
  </si>
  <si>
    <t>3333</t>
  </si>
  <si>
    <t>3334</t>
  </si>
  <si>
    <t>3337</t>
  </si>
  <si>
    <t>3339</t>
  </si>
  <si>
    <t>3340</t>
  </si>
  <si>
    <t>3349</t>
  </si>
  <si>
    <t>3350</t>
  </si>
  <si>
    <t>3366</t>
  </si>
  <si>
    <t>3371</t>
  </si>
  <si>
    <t>3391</t>
  </si>
  <si>
    <t>3401</t>
  </si>
  <si>
    <t>3409</t>
  </si>
  <si>
    <t>3433</t>
  </si>
  <si>
    <t>3438</t>
  </si>
  <si>
    <t>3440</t>
  </si>
  <si>
    <t>3444</t>
  </si>
  <si>
    <t>3445</t>
  </si>
  <si>
    <t>3446</t>
  </si>
  <si>
    <t>3451</t>
  </si>
  <si>
    <t>3452</t>
  </si>
  <si>
    <t>3456</t>
  </si>
  <si>
    <t>3457</t>
  </si>
  <si>
    <t>3462</t>
  </si>
  <si>
    <t>3475</t>
  </si>
  <si>
    <t>3491</t>
  </si>
  <si>
    <t>3493</t>
  </si>
  <si>
    <t>3499</t>
  </si>
  <si>
    <t>3514</t>
  </si>
  <si>
    <t>3518</t>
  </si>
  <si>
    <t>3521</t>
  </si>
  <si>
    <t>3526</t>
  </si>
  <si>
    <t>3529</t>
  </si>
  <si>
    <t>3530</t>
  </si>
  <si>
    <t>3540</t>
  </si>
  <si>
    <t>3545</t>
  </si>
  <si>
    <t>3546</t>
  </si>
  <si>
    <t>3547</t>
  </si>
  <si>
    <t>3549</t>
  </si>
  <si>
    <t>3564</t>
  </si>
  <si>
    <t>3565</t>
  </si>
  <si>
    <t>3566</t>
  </si>
  <si>
    <t>3569</t>
  </si>
  <si>
    <t>3587</t>
  </si>
  <si>
    <t>3588</t>
  </si>
  <si>
    <t>3592</t>
  </si>
  <si>
    <t>3596</t>
  </si>
  <si>
    <t>3601</t>
  </si>
  <si>
    <t>3603</t>
  </si>
  <si>
    <t>3607</t>
  </si>
  <si>
    <t>3624</t>
  </si>
  <si>
    <t>3625</t>
  </si>
  <si>
    <t>3633</t>
  </si>
  <si>
    <t>3637</t>
  </si>
  <si>
    <t>3652</t>
  </si>
  <si>
    <t>3653</t>
  </si>
  <si>
    <t>3670</t>
  </si>
  <si>
    <t>3676</t>
  </si>
  <si>
    <t>3680</t>
  </si>
  <si>
    <t>3703</t>
  </si>
  <si>
    <t>3704</t>
  </si>
  <si>
    <t>3705</t>
  </si>
  <si>
    <t>3707</t>
  </si>
  <si>
    <t>3711</t>
  </si>
  <si>
    <t>3714</t>
  </si>
  <si>
    <t>3716</t>
  </si>
  <si>
    <t>3717</t>
  </si>
  <si>
    <t>3720</t>
  </si>
  <si>
    <t>3721</t>
  </si>
  <si>
    <t>3722</t>
  </si>
  <si>
    <t>3728</t>
  </si>
  <si>
    <t>3729</t>
  </si>
  <si>
    <t>3730</t>
  </si>
  <si>
    <t>3731</t>
  </si>
  <si>
    <t>3736</t>
  </si>
  <si>
    <t>3738</t>
  </si>
  <si>
    <t>3741</t>
  </si>
  <si>
    <t>3742</t>
  </si>
  <si>
    <t>3744</t>
  </si>
  <si>
    <t>3746</t>
  </si>
  <si>
    <t>3747</t>
  </si>
  <si>
    <t>3757</t>
  </si>
  <si>
    <t>3759</t>
  </si>
  <si>
    <t>3760</t>
  </si>
  <si>
    <t>3766</t>
  </si>
  <si>
    <t>3767</t>
  </si>
  <si>
    <t>3775</t>
  </si>
  <si>
    <t>3778</t>
  </si>
  <si>
    <t>3779</t>
  </si>
  <si>
    <t>3782</t>
  </si>
  <si>
    <t>3783</t>
  </si>
  <si>
    <t>3786</t>
  </si>
  <si>
    <t>3787</t>
  </si>
  <si>
    <t>3788</t>
  </si>
  <si>
    <t>3789</t>
  </si>
  <si>
    <t>3790</t>
  </si>
  <si>
    <t>3791</t>
  </si>
  <si>
    <t>3793</t>
  </si>
  <si>
    <t>3799</t>
  </si>
  <si>
    <t>3803</t>
  </si>
  <si>
    <t>3804</t>
  </si>
  <si>
    <t>3807</t>
  </si>
  <si>
    <t>3810</t>
  </si>
  <si>
    <t>3811</t>
  </si>
  <si>
    <t>3816</t>
  </si>
  <si>
    <t>3817</t>
  </si>
  <si>
    <t>3821</t>
  </si>
  <si>
    <t>3822</t>
  </si>
  <si>
    <t>3823</t>
  </si>
  <si>
    <t>3827</t>
  </si>
  <si>
    <t>3833</t>
  </si>
  <si>
    <t>3842</t>
  </si>
  <si>
    <t>3854</t>
  </si>
  <si>
    <t>3858</t>
  </si>
  <si>
    <t>3870</t>
  </si>
  <si>
    <t>3871</t>
  </si>
  <si>
    <t>3877</t>
  </si>
  <si>
    <t>3880</t>
  </si>
  <si>
    <t>3881</t>
  </si>
  <si>
    <t>3884</t>
  </si>
  <si>
    <t>3887</t>
  </si>
  <si>
    <t>3888</t>
  </si>
  <si>
    <t>3889</t>
  </si>
  <si>
    <t>3890</t>
  </si>
  <si>
    <t>3891</t>
  </si>
  <si>
    <t>3897</t>
  </si>
  <si>
    <t>3898</t>
  </si>
  <si>
    <t>3901</t>
  </si>
  <si>
    <t>3907</t>
  </si>
  <si>
    <t>3912</t>
  </si>
  <si>
    <t>3913</t>
  </si>
  <si>
    <t>3916</t>
  </si>
  <si>
    <t>3923</t>
  </si>
  <si>
    <t>3925</t>
  </si>
  <si>
    <t>3929</t>
  </si>
  <si>
    <t>3933</t>
  </si>
  <si>
    <t>4901</t>
  </si>
  <si>
    <t>4919</t>
  </si>
  <si>
    <t>4933</t>
  </si>
  <si>
    <t>4934</t>
  </si>
  <si>
    <t>4939</t>
  </si>
  <si>
    <t>4955</t>
  </si>
  <si>
    <t>4956</t>
  </si>
  <si>
    <t>4963</t>
  </si>
  <si>
    <t>4971</t>
  </si>
  <si>
    <t>4972</t>
  </si>
  <si>
    <t>4973</t>
  </si>
  <si>
    <t>4979</t>
  </si>
  <si>
    <t>4980</t>
  </si>
  <si>
    <t>4987</t>
  </si>
  <si>
    <t>4993</t>
  </si>
  <si>
    <t>5006</t>
  </si>
  <si>
    <t>5009</t>
  </si>
  <si>
    <t>5010</t>
  </si>
  <si>
    <t>5012</t>
  </si>
  <si>
    <t>5013</t>
  </si>
  <si>
    <t>5016</t>
  </si>
  <si>
    <t>5018</t>
  </si>
  <si>
    <t>5022</t>
  </si>
  <si>
    <t>5023</t>
  </si>
  <si>
    <t>5025</t>
  </si>
  <si>
    <t>5027</t>
  </si>
  <si>
    <t>5030</t>
  </si>
  <si>
    <t>5033</t>
  </si>
  <si>
    <t>5036</t>
  </si>
  <si>
    <t>5037</t>
  </si>
  <si>
    <t>5038</t>
  </si>
  <si>
    <t>5039</t>
  </si>
  <si>
    <t>5041</t>
  </si>
  <si>
    <t>5044</t>
  </si>
  <si>
    <t>5047</t>
  </si>
  <si>
    <t>5305</t>
  </si>
  <si>
    <t>5306</t>
  </si>
  <si>
    <t>5308</t>
  </si>
  <si>
    <t>5309</t>
  </si>
  <si>
    <t>5310</t>
  </si>
  <si>
    <t>5312</t>
  </si>
  <si>
    <t>5313</t>
  </si>
  <si>
    <t>5315</t>
  </si>
  <si>
    <t>5321</t>
  </si>
  <si>
    <t>5322</t>
  </si>
  <si>
    <t>5325</t>
  </si>
  <si>
    <t>5326</t>
  </si>
  <si>
    <t>5332</t>
  </si>
  <si>
    <t>5333</t>
  </si>
  <si>
    <t>5344</t>
  </si>
  <si>
    <t>5354</t>
  </si>
  <si>
    <t>5355</t>
  </si>
  <si>
    <t>5455</t>
  </si>
  <si>
    <t>5457</t>
  </si>
  <si>
    <t>5516</t>
  </si>
  <si>
    <t>5520</t>
  </si>
  <si>
    <t>5521</t>
  </si>
  <si>
    <t>5522</t>
  </si>
  <si>
    <t>5523</t>
  </si>
  <si>
    <t>5524</t>
  </si>
  <si>
    <t>5527</t>
  </si>
  <si>
    <t>5529</t>
  </si>
  <si>
    <t>5534</t>
  </si>
  <si>
    <t>5548</t>
  </si>
  <si>
    <t>5549</t>
  </si>
  <si>
    <t>5550</t>
  </si>
  <si>
    <t>5551</t>
  </si>
  <si>
    <t>5560</t>
  </si>
  <si>
    <t>5563</t>
  </si>
  <si>
    <t>5564</t>
  </si>
  <si>
    <t>5565</t>
  </si>
  <si>
    <t>5569</t>
  </si>
  <si>
    <t>5570</t>
  </si>
  <si>
    <t>5574</t>
  </si>
  <si>
    <t>5646</t>
  </si>
  <si>
    <t>5648</t>
  </si>
  <si>
    <t>5653</t>
  </si>
  <si>
    <t>5689</t>
  </si>
  <si>
    <t>5690</t>
  </si>
  <si>
    <t>5693</t>
  </si>
  <si>
    <t>5695</t>
  </si>
  <si>
    <t>5696</t>
  </si>
  <si>
    <t>5697</t>
  </si>
  <si>
    <t>5698</t>
  </si>
  <si>
    <t>5699</t>
  </si>
  <si>
    <t>5702</t>
  </si>
  <si>
    <t>5703</t>
  </si>
  <si>
    <t>5705</t>
  </si>
  <si>
    <t>5721</t>
  </si>
  <si>
    <t>5724</t>
  </si>
  <si>
    <t>5727</t>
  </si>
  <si>
    <t>5799</t>
  </si>
  <si>
    <t>5801</t>
  </si>
  <si>
    <t>5802</t>
  </si>
  <si>
    <t>5803</t>
  </si>
  <si>
    <t>5810</t>
  </si>
  <si>
    <t>5812</t>
  </si>
  <si>
    <t>5813</t>
  </si>
  <si>
    <t>5824</t>
  </si>
  <si>
    <t>5825</t>
  </si>
  <si>
    <t>5831</t>
  </si>
  <si>
    <t>5832</t>
  </si>
  <si>
    <t>5861</t>
  </si>
  <si>
    <t>5864</t>
  </si>
  <si>
    <t>5865</t>
  </si>
  <si>
    <t>5877</t>
  </si>
  <si>
    <t>5883</t>
  </si>
  <si>
    <t>5884</t>
  </si>
  <si>
    <t>5958</t>
  </si>
  <si>
    <t>5982</t>
  </si>
  <si>
    <t>5983</t>
  </si>
  <si>
    <t>6001</t>
  </si>
  <si>
    <t>6010</t>
  </si>
  <si>
    <t>6018</t>
  </si>
  <si>
    <t>6025</t>
  </si>
  <si>
    <t>6026</t>
  </si>
  <si>
    <t>6100</t>
  </si>
  <si>
    <t>6139</t>
  </si>
  <si>
    <t>6141</t>
  </si>
  <si>
    <t>6142</t>
  </si>
  <si>
    <t>6143</t>
  </si>
  <si>
    <t>6144</t>
  </si>
  <si>
    <t>6145</t>
  </si>
  <si>
    <t>6154</t>
  </si>
  <si>
    <t>6223</t>
  </si>
  <si>
    <t>6275</t>
  </si>
  <si>
    <t>6296</t>
  </si>
  <si>
    <t>6356</t>
  </si>
  <si>
    <t>6360</t>
  </si>
  <si>
    <t>6367</t>
  </si>
  <si>
    <t>6373</t>
  </si>
  <si>
    <t>6374</t>
  </si>
  <si>
    <t>6386</t>
  </si>
  <si>
    <t>6387</t>
  </si>
  <si>
    <t>6388</t>
  </si>
  <si>
    <t>6389</t>
  </si>
  <si>
    <t>6390</t>
  </si>
  <si>
    <t>6391</t>
  </si>
  <si>
    <t>6394</t>
  </si>
  <si>
    <t>6395</t>
  </si>
  <si>
    <t>6396</t>
  </si>
  <si>
    <t>6397</t>
  </si>
  <si>
    <t>6398</t>
  </si>
  <si>
    <t>6399</t>
  </si>
  <si>
    <t>6400</t>
  </si>
  <si>
    <t>6401</t>
  </si>
  <si>
    <t>6402</t>
  </si>
  <si>
    <t>6403</t>
  </si>
  <si>
    <t>6405</t>
  </si>
  <si>
    <t>6493</t>
  </si>
  <si>
    <t>6543</t>
  </si>
  <si>
    <t>6556</t>
  </si>
  <si>
    <t>6560</t>
  </si>
  <si>
    <t>6561</t>
  </si>
  <si>
    <t>6562</t>
  </si>
  <si>
    <t>6637</t>
  </si>
  <si>
    <t>6638</t>
  </si>
  <si>
    <t>6651</t>
  </si>
  <si>
    <t>6665</t>
  </si>
  <si>
    <t>6688</t>
  </si>
  <si>
    <t>00085</t>
  </si>
  <si>
    <t>00013</t>
  </si>
  <si>
    <t>00024</t>
  </si>
  <si>
    <t>00032</t>
  </si>
  <si>
    <t>03458</t>
  </si>
  <si>
    <t>00087</t>
  </si>
  <si>
    <t>03448</t>
  </si>
  <si>
    <t>03736</t>
  </si>
  <si>
    <t>03388</t>
  </si>
  <si>
    <t>00302</t>
  </si>
  <si>
    <t>00315</t>
  </si>
  <si>
    <t>00351</t>
  </si>
  <si>
    <t>03763</t>
  </si>
  <si>
    <t>03571</t>
  </si>
  <si>
    <t>03767</t>
  </si>
  <si>
    <t>03572</t>
  </si>
  <si>
    <t>03498</t>
  </si>
  <si>
    <t>03497</t>
  </si>
  <si>
    <t>03279</t>
  </si>
  <si>
    <t>03650</t>
  </si>
  <si>
    <t>03652</t>
  </si>
  <si>
    <t>03647</t>
  </si>
  <si>
    <t>03712</t>
  </si>
  <si>
    <t>03713</t>
  </si>
  <si>
    <t>03764</t>
  </si>
  <si>
    <t>03806</t>
  </si>
  <si>
    <t>03877</t>
  </si>
  <si>
    <t>00439</t>
  </si>
  <si>
    <t>00556</t>
  </si>
  <si>
    <t>03651</t>
  </si>
  <si>
    <t>03710</t>
  </si>
  <si>
    <t>00609</t>
  </si>
  <si>
    <t>00633</t>
  </si>
  <si>
    <t>00611</t>
  </si>
  <si>
    <t>00590</t>
  </si>
  <si>
    <t>00572</t>
  </si>
  <si>
    <t>00718</t>
  </si>
  <si>
    <t>00673</t>
  </si>
  <si>
    <t>00674</t>
  </si>
  <si>
    <t>00869</t>
  </si>
  <si>
    <t>00852</t>
  </si>
  <si>
    <t>03686</t>
  </si>
  <si>
    <t>03548</t>
  </si>
  <si>
    <t>00920</t>
  </si>
  <si>
    <t>00921</t>
  </si>
  <si>
    <t>03751</t>
  </si>
  <si>
    <t>03499</t>
  </si>
  <si>
    <t>03490</t>
  </si>
  <si>
    <t>03552</t>
  </si>
  <si>
    <t>03657</t>
  </si>
  <si>
    <t>03705</t>
  </si>
  <si>
    <t>03846</t>
  </si>
  <si>
    <t>03693</t>
  </si>
  <si>
    <t>03661</t>
  </si>
  <si>
    <t>03660</t>
  </si>
  <si>
    <t>03695</t>
  </si>
  <si>
    <t>01181</t>
  </si>
  <si>
    <t>01185</t>
  </si>
  <si>
    <t>01128</t>
  </si>
  <si>
    <t>01191</t>
  </si>
  <si>
    <t>01273</t>
  </si>
  <si>
    <t>01105</t>
  </si>
  <si>
    <t>03597</t>
  </si>
  <si>
    <t>01182</t>
  </si>
  <si>
    <t>03706</t>
  </si>
  <si>
    <t>01037</t>
  </si>
  <si>
    <t>01151</t>
  </si>
  <si>
    <t>01153</t>
  </si>
  <si>
    <t>01184</t>
  </si>
  <si>
    <t>01221</t>
  </si>
  <si>
    <t>03554</t>
  </si>
  <si>
    <t>01188</t>
  </si>
  <si>
    <t>01190</t>
  </si>
  <si>
    <t>03511</t>
  </si>
  <si>
    <t>03512</t>
  </si>
  <si>
    <t>03513</t>
  </si>
  <si>
    <t>03720</t>
  </si>
  <si>
    <t>03492</t>
  </si>
  <si>
    <t>03656</t>
  </si>
  <si>
    <t>03681</t>
  </si>
  <si>
    <t>03682</t>
  </si>
  <si>
    <t>03758</t>
  </si>
  <si>
    <t>03860</t>
  </si>
  <si>
    <t>03862</t>
  </si>
  <si>
    <t>03864</t>
  </si>
  <si>
    <t>01576</t>
  </si>
  <si>
    <t>03432</t>
  </si>
  <si>
    <t>03430</t>
  </si>
  <si>
    <t>03586</t>
  </si>
  <si>
    <t>03815</t>
  </si>
  <si>
    <t>03450</t>
  </si>
  <si>
    <t>01716</t>
  </si>
  <si>
    <t>01663</t>
  </si>
  <si>
    <t>03816</t>
  </si>
  <si>
    <t>03434</t>
  </si>
  <si>
    <t>03610</t>
  </si>
  <si>
    <t>01712</t>
  </si>
  <si>
    <t>01634</t>
  </si>
  <si>
    <t>01638</t>
  </si>
  <si>
    <t>03786</t>
  </si>
  <si>
    <t>03410</t>
  </si>
  <si>
    <t>03845</t>
  </si>
  <si>
    <t>01943</t>
  </si>
  <si>
    <t>01957</t>
  </si>
  <si>
    <t>01871</t>
  </si>
  <si>
    <t>01911</t>
  </si>
  <si>
    <t>01946</t>
  </si>
  <si>
    <t>01928</t>
  </si>
  <si>
    <t>01944</t>
  </si>
  <si>
    <t>01884</t>
  </si>
  <si>
    <t>01951</t>
  </si>
  <si>
    <t>03414</t>
  </si>
  <si>
    <t>01939</t>
  </si>
  <si>
    <t>02014</t>
  </si>
  <si>
    <t>02048</t>
  </si>
  <si>
    <t>03542</t>
  </si>
  <si>
    <t>03782</t>
  </si>
  <si>
    <t>02103</t>
  </si>
  <si>
    <t>02184</t>
  </si>
  <si>
    <t>02206</t>
  </si>
  <si>
    <t>03524</t>
  </si>
  <si>
    <t>03672</t>
  </si>
  <si>
    <t>03523</t>
  </si>
  <si>
    <t>03440</t>
  </si>
  <si>
    <t>03673</t>
  </si>
  <si>
    <t>02247</t>
  </si>
  <si>
    <t>02257</t>
  </si>
  <si>
    <t>02259</t>
  </si>
  <si>
    <t>02278</t>
  </si>
  <si>
    <t>03535</t>
  </si>
  <si>
    <t>02352</t>
  </si>
  <si>
    <t>03411</t>
  </si>
  <si>
    <t>03612</t>
  </si>
  <si>
    <t>04230</t>
  </si>
  <si>
    <t>02404</t>
  </si>
  <si>
    <t>03393</t>
  </si>
  <si>
    <t>02345</t>
  </si>
  <si>
    <t>03609</t>
  </si>
  <si>
    <t>02371</t>
  </si>
  <si>
    <t>03746</t>
  </si>
  <si>
    <t>03611</t>
  </si>
  <si>
    <t>03427</t>
  </si>
  <si>
    <t>02373</t>
  </si>
  <si>
    <t>02297</t>
  </si>
  <si>
    <t>02435</t>
  </si>
  <si>
    <t>03589</t>
  </si>
  <si>
    <t>02281</t>
  </si>
  <si>
    <t>03455</t>
  </si>
  <si>
    <t>02585</t>
  </si>
  <si>
    <t>03869</t>
  </si>
  <si>
    <t>03431</t>
  </si>
  <si>
    <t>02758</t>
  </si>
  <si>
    <t>02835</t>
  </si>
  <si>
    <t>02589</t>
  </si>
  <si>
    <t>02791</t>
  </si>
  <si>
    <t>03266</t>
  </si>
  <si>
    <t>03592</t>
  </si>
  <si>
    <t>02519</t>
  </si>
  <si>
    <t>03750</t>
  </si>
  <si>
    <t>03687</t>
  </si>
  <si>
    <t>02613</t>
  </si>
  <si>
    <t>02868</t>
  </si>
  <si>
    <t>02579</t>
  </si>
  <si>
    <t>02617</t>
  </si>
  <si>
    <t>03756</t>
  </si>
  <si>
    <t>02660</t>
  </si>
  <si>
    <t>02708</t>
  </si>
  <si>
    <t>03401</t>
  </si>
  <si>
    <t>02657</t>
  </si>
  <si>
    <t>02852</t>
  </si>
  <si>
    <t>02597</t>
  </si>
  <si>
    <t>03690</t>
  </si>
  <si>
    <t>03400</t>
  </si>
  <si>
    <t>02783</t>
  </si>
  <si>
    <t>02619</t>
  </si>
  <si>
    <t>02825</t>
  </si>
  <si>
    <t>02555</t>
  </si>
  <si>
    <t>03449</t>
  </si>
  <si>
    <t>02829</t>
  </si>
  <si>
    <t>03404</t>
  </si>
  <si>
    <t>03405</t>
  </si>
  <si>
    <t>03468</t>
  </si>
  <si>
    <t>03578</t>
  </si>
  <si>
    <t>02888</t>
  </si>
  <si>
    <t>03011</t>
  </si>
  <si>
    <t>03052</t>
  </si>
  <si>
    <t>02923</t>
  </si>
  <si>
    <t>03081</t>
  </si>
  <si>
    <t>02959</t>
  </si>
  <si>
    <t>03069</t>
  </si>
  <si>
    <t>00028</t>
  </si>
  <si>
    <t>03409</t>
  </si>
  <si>
    <t>03506</t>
  </si>
  <si>
    <t>02968</t>
  </si>
  <si>
    <t>03638</t>
  </si>
  <si>
    <t>03008</t>
  </si>
  <si>
    <t>03415</t>
  </si>
  <si>
    <t>03518</t>
  </si>
  <si>
    <t>03194</t>
  </si>
  <si>
    <t>02960</t>
  </si>
  <si>
    <t>03851</t>
  </si>
  <si>
    <t>03207</t>
  </si>
  <si>
    <t>03849</t>
  </si>
  <si>
    <t>02466</t>
  </si>
  <si>
    <t>03588</t>
  </si>
  <si>
    <t>03590</t>
  </si>
  <si>
    <t>03731</t>
  </si>
  <si>
    <t>02461</t>
  </si>
  <si>
    <t>02510</t>
  </si>
  <si>
    <t>02446</t>
  </si>
  <si>
    <t>02453</t>
  </si>
  <si>
    <t>02490</t>
  </si>
  <si>
    <t>02503</t>
  </si>
  <si>
    <t>00840</t>
  </si>
  <si>
    <t>02477</t>
  </si>
  <si>
    <t>03423</t>
  </si>
  <si>
    <t>03483</t>
  </si>
  <si>
    <t>03625</t>
  </si>
  <si>
    <t>02139</t>
  </si>
  <si>
    <t>02120</t>
  </si>
  <si>
    <t>01765</t>
  </si>
  <si>
    <t>01807</t>
  </si>
  <si>
    <t>01767</t>
  </si>
  <si>
    <t>03688</t>
  </si>
  <si>
    <t>03906</t>
  </si>
  <si>
    <t>03924</t>
  </si>
  <si>
    <t>03928</t>
  </si>
  <si>
    <t>03940</t>
  </si>
  <si>
    <t>03908</t>
  </si>
  <si>
    <t>03949</t>
  </si>
  <si>
    <t>03897</t>
  </si>
  <si>
    <t>03898</t>
  </si>
  <si>
    <t>03899</t>
  </si>
  <si>
    <t>03903</t>
  </si>
  <si>
    <t>03902</t>
  </si>
  <si>
    <t>03927</t>
  </si>
  <si>
    <t>03929</t>
  </si>
  <si>
    <t>03963</t>
  </si>
  <si>
    <t>02273</t>
  </si>
  <si>
    <t>03912</t>
  </si>
  <si>
    <t>03913</t>
  </si>
  <si>
    <t>03930</t>
  </si>
  <si>
    <t>03915</t>
  </si>
  <si>
    <t>03914</t>
  </si>
  <si>
    <t>03920</t>
  </si>
  <si>
    <t>03991</t>
  </si>
  <si>
    <t>03917</t>
  </si>
  <si>
    <t>03905</t>
  </si>
  <si>
    <t>03733</t>
  </si>
  <si>
    <t>03937</t>
  </si>
  <si>
    <t>03933</t>
  </si>
  <si>
    <t>03947</t>
  </si>
  <si>
    <t>03948</t>
  </si>
  <si>
    <t>03923</t>
  </si>
  <si>
    <t>03932</t>
  </si>
  <si>
    <t>03973</t>
  </si>
  <si>
    <t>03942</t>
  </si>
  <si>
    <t>03941</t>
  </si>
  <si>
    <t>03974</t>
  </si>
  <si>
    <t>04020</t>
  </si>
  <si>
    <t>03938</t>
  </si>
  <si>
    <t>03986</t>
  </si>
  <si>
    <t>04015</t>
  </si>
  <si>
    <t>03985</t>
  </si>
  <si>
    <t>03978</t>
  </si>
  <si>
    <t>03992</t>
  </si>
  <si>
    <t>03983</t>
  </si>
  <si>
    <t>04002</t>
  </si>
  <si>
    <t>03987</t>
  </si>
  <si>
    <t>03994</t>
  </si>
  <si>
    <t>03988</t>
  </si>
  <si>
    <t>04006</t>
  </si>
  <si>
    <t>02557</t>
  </si>
  <si>
    <t>04061</t>
  </si>
  <si>
    <t>04062</t>
  </si>
  <si>
    <t>04063</t>
  </si>
  <si>
    <t>04059</t>
  </si>
  <si>
    <t>04055</t>
  </si>
  <si>
    <t>04028</t>
  </si>
  <si>
    <t>04058</t>
  </si>
  <si>
    <t>04041</t>
  </si>
  <si>
    <t>04043</t>
  </si>
  <si>
    <t>04044</t>
  </si>
  <si>
    <t>04048</t>
  </si>
  <si>
    <t>04030</t>
  </si>
  <si>
    <t>04027</t>
  </si>
  <si>
    <t>04060</t>
  </si>
  <si>
    <t>04052</t>
  </si>
  <si>
    <t>04051</t>
  </si>
  <si>
    <t>04054</t>
  </si>
  <si>
    <t>04090</t>
  </si>
  <si>
    <t>04091</t>
  </si>
  <si>
    <t>04074</t>
  </si>
  <si>
    <t>04105</t>
  </si>
  <si>
    <t>04086</t>
  </si>
  <si>
    <t>04088</t>
  </si>
  <si>
    <t>04079</t>
  </si>
  <si>
    <t>04115</t>
  </si>
  <si>
    <t>04108</t>
  </si>
  <si>
    <t>04078</t>
  </si>
  <si>
    <t>04077</t>
  </si>
  <si>
    <t>04093</t>
  </si>
  <si>
    <t>04076</t>
  </si>
  <si>
    <t>04072</t>
  </si>
  <si>
    <t>04100</t>
  </si>
  <si>
    <t>04097</t>
  </si>
  <si>
    <t>04101</t>
  </si>
  <si>
    <t>04138</t>
  </si>
  <si>
    <t>04155</t>
  </si>
  <si>
    <t>04154</t>
  </si>
  <si>
    <t>04153</t>
  </si>
  <si>
    <t>04136</t>
  </si>
  <si>
    <t>04152</t>
  </si>
  <si>
    <t>04151</t>
  </si>
  <si>
    <t>04157</t>
  </si>
  <si>
    <t>04125</t>
  </si>
  <si>
    <t>04144</t>
  </si>
  <si>
    <t>04150</t>
  </si>
  <si>
    <t>04148</t>
  </si>
  <si>
    <t>04119</t>
  </si>
  <si>
    <t>04149</t>
  </si>
  <si>
    <t>04124</t>
  </si>
  <si>
    <t>04120</t>
  </si>
  <si>
    <t>04175</t>
  </si>
  <si>
    <t>04169</t>
  </si>
  <si>
    <t>04170</t>
  </si>
  <si>
    <t>04174</t>
  </si>
  <si>
    <t>04177</t>
  </si>
  <si>
    <t>04178</t>
  </si>
  <si>
    <t>04172</t>
  </si>
  <si>
    <t>04183</t>
  </si>
  <si>
    <t>04197</t>
  </si>
  <si>
    <t>04196</t>
  </si>
  <si>
    <t>04192</t>
  </si>
  <si>
    <t>04203</t>
  </si>
  <si>
    <t>04193</t>
  </si>
  <si>
    <t>04194</t>
  </si>
  <si>
    <t>04195</t>
  </si>
  <si>
    <t>04073</t>
  </si>
  <si>
    <t>04208</t>
  </si>
  <si>
    <t>04210</t>
  </si>
  <si>
    <t>04212</t>
  </si>
  <si>
    <t>04263</t>
  </si>
  <si>
    <t>04227</t>
  </si>
  <si>
    <t>04316</t>
  </si>
  <si>
    <t>04229</t>
  </si>
  <si>
    <t>04264</t>
  </si>
  <si>
    <t>04244</t>
  </si>
  <si>
    <t>04231</t>
  </si>
  <si>
    <t>04233</t>
  </si>
  <si>
    <t>04248</t>
  </si>
  <si>
    <t>04241</t>
  </si>
  <si>
    <t>04249</t>
  </si>
  <si>
    <t>04238</t>
  </si>
  <si>
    <t>04237</t>
  </si>
  <si>
    <t>04236</t>
  </si>
  <si>
    <t>04235</t>
  </si>
  <si>
    <t>04234</t>
  </si>
  <si>
    <t>04246</t>
  </si>
  <si>
    <t>04247</t>
  </si>
  <si>
    <t>04245</t>
  </si>
  <si>
    <t>04242</t>
  </si>
  <si>
    <t>04243</t>
  </si>
  <si>
    <t>04240</t>
  </si>
  <si>
    <t>04269</t>
  </si>
  <si>
    <t>04278</t>
  </si>
  <si>
    <t>04291</t>
  </si>
  <si>
    <t>04293</t>
  </si>
  <si>
    <t>04294</t>
  </si>
  <si>
    <t>04295</t>
  </si>
  <si>
    <t>04306</t>
  </si>
  <si>
    <t>04307</t>
  </si>
  <si>
    <t>04310</t>
  </si>
  <si>
    <t>04318</t>
  </si>
  <si>
    <t>04319</t>
  </si>
  <si>
    <t>ODETTE NAJAR PALOMO</t>
  </si>
  <si>
    <t>BUENAVENTURA CORRALES</t>
  </si>
  <si>
    <t>LILLIAM VARGAS PEREZ</t>
  </si>
  <si>
    <t>CARLOS SANABRIA MORA</t>
  </si>
  <si>
    <t>ESMERALDA OREAMUNO</t>
  </si>
  <si>
    <t>HELBERT SANDI CORRALES</t>
  </si>
  <si>
    <t>ESPAÑA</t>
  </si>
  <si>
    <t>VIVIANA ALVAREZ GUTIERREZ</t>
  </si>
  <si>
    <t>MARCELINO GARCIA FLAMENCO</t>
  </si>
  <si>
    <t>ANA VICTORIA LEON BENAVIDES</t>
  </si>
  <si>
    <t>AMERICA CENTRAL</t>
  </si>
  <si>
    <t>MARIO VARGAS PEREZ</t>
  </si>
  <si>
    <t>ABRAHAM LINCOLN</t>
  </si>
  <si>
    <t>MONSERRAT</t>
  </si>
  <si>
    <t>JUAN RAFAEL MORA  PORRAS</t>
  </si>
  <si>
    <t>JOSE RAFAEL ARAYA ROJAS</t>
  </si>
  <si>
    <t>HERIBERTO AGUILAR SANCHEZ</t>
  </si>
  <si>
    <t>DANTE ALIGHIERI</t>
  </si>
  <si>
    <t>GENERAL MANUEL BELGRANO GONZALEZ</t>
  </si>
  <si>
    <t>HECTOR MORA ALICAMA</t>
  </si>
  <si>
    <t>PORFIRIO BRENES CASTRO</t>
  </si>
  <si>
    <t>REPUBLICA DE CHILE</t>
  </si>
  <si>
    <t>REPUBLICA DE NICARAGUA</t>
  </si>
  <si>
    <t>ROBERTO CANTILLANO VINDAS</t>
  </si>
  <si>
    <t>JUAN XXIII</t>
  </si>
  <si>
    <t>REPUBLICA DOMINICANA</t>
  </si>
  <si>
    <t>ISMAEL COTO FERNANDEZ</t>
  </si>
  <si>
    <t>CARLOS CAMACHO MOSCOSO</t>
  </si>
  <si>
    <t>INGLATERRA</t>
  </si>
  <si>
    <t>JESUS CHACON LIZANO</t>
  </si>
  <si>
    <t>JOSE ANA MARIN CUBERO</t>
  </si>
  <si>
    <t>NAPOLEON QUESADA SALAZAR</t>
  </si>
  <si>
    <t>MARLEN BARREDA LIZANO</t>
  </si>
  <si>
    <t>MIGUEL DE CERVANTES SAAVEDRA</t>
  </si>
  <si>
    <t>PATRICIA DELGADO BONILLA</t>
  </si>
  <si>
    <t>JESSICA CAMPOS CASTRO</t>
  </si>
  <si>
    <t>BAJO LOS ARIAS</t>
  </si>
  <si>
    <t>BERLY MENDOZA QUIROS</t>
  </si>
  <si>
    <t>BIJAGUAL NORTE</t>
  </si>
  <si>
    <t>HEYLEEN MORA MORA</t>
  </si>
  <si>
    <t>ISABEL LA CATOLICA</t>
  </si>
  <si>
    <t>JOAQUIN GARCIA MONGE</t>
  </si>
  <si>
    <t>GILBERTO ABARCA VILLALOBOS</t>
  </si>
  <si>
    <t>LEANDRO FONSECA NARANJO</t>
  </si>
  <si>
    <t>JOCOTAL ABAJO</t>
  </si>
  <si>
    <t>LA MESA</t>
  </si>
  <si>
    <t>LAS LIMAS</t>
  </si>
  <si>
    <t>HECTOR SEGURA PRADO</t>
  </si>
  <si>
    <t>NARANJAL</t>
  </si>
  <si>
    <t>REPUBLICA DE HAITI</t>
  </si>
  <si>
    <t>ROGER SALAZAR ESPINOZA</t>
  </si>
  <si>
    <t>SOTERO GONZALEZ BARQUERO</t>
  </si>
  <si>
    <t>SOLEDAD</t>
  </si>
  <si>
    <t>ELIAS JIMENEZ CASTRO</t>
  </si>
  <si>
    <t>INES POVEDA SANCHEZ</t>
  </si>
  <si>
    <t>CENTRAL SAN SEBASTIAN</t>
  </si>
  <si>
    <t>ROCIO CESPEDES CALDERON</t>
  </si>
  <si>
    <t>SEVILLA</t>
  </si>
  <si>
    <t>ALEXIS VARGAS CALDERON</t>
  </si>
  <si>
    <t>ARTURO RODRIGUEZ MENA</t>
  </si>
  <si>
    <t>LAURA FALLAS DURAN</t>
  </si>
  <si>
    <t>TIQUIRITOS</t>
  </si>
  <si>
    <t>ZONCUANO</t>
  </si>
  <si>
    <t>CASPIROLA</t>
  </si>
  <si>
    <t>HUGO ALBERTO FUENTES ARIAS</t>
  </si>
  <si>
    <t>LA PACAYA</t>
  </si>
  <si>
    <t>ANA ROSA JIMENEZ POLANCO</t>
  </si>
  <si>
    <t>LUIS ALBERTO MORALES CALDERON</t>
  </si>
  <si>
    <t>LAS LETRAS</t>
  </si>
  <si>
    <t>COLONIA GAMALOTILLO</t>
  </si>
  <si>
    <t>GAMALOTILLO</t>
  </si>
  <si>
    <t>MARCOS PEREZ</t>
  </si>
  <si>
    <t>GUISELLE MORA MORA</t>
  </si>
  <si>
    <t>BAJO LOS MURILLO</t>
  </si>
  <si>
    <t>BAJO BADILLA</t>
  </si>
  <si>
    <t>EL GALAN</t>
  </si>
  <si>
    <t>ANDREY MORERA ANCHIA</t>
  </si>
  <si>
    <t>I.D.A. BIJAGUAL</t>
  </si>
  <si>
    <t>LA HACIENDA</t>
  </si>
  <si>
    <t>ROXANA GONZALEZ CALVO</t>
  </si>
  <si>
    <t>ALTOS DE PEREZ ASTUA</t>
  </si>
  <si>
    <t>DENNIS ARIAS HIDALGO</t>
  </si>
  <si>
    <t>LLANO HERMOSO</t>
  </si>
  <si>
    <t>RONNY ALFREDO SANCHEZ QUIROS</t>
  </si>
  <si>
    <t>GRIFO BAJO</t>
  </si>
  <si>
    <t>LA PITA</t>
  </si>
  <si>
    <t>EL SUR</t>
  </si>
  <si>
    <t>TUFARES</t>
  </si>
  <si>
    <t>FLORIBETH MORA JIMENEZ</t>
  </si>
  <si>
    <t>NANCY ARAYA GOMEZ</t>
  </si>
  <si>
    <t>CRICELDI RIVERA PORRAS</t>
  </si>
  <si>
    <t>JUAN CARLOS CALDERON MORA</t>
  </si>
  <si>
    <t>PAULINO JIMENEZ ROJAS</t>
  </si>
  <si>
    <t>JILGUERAL</t>
  </si>
  <si>
    <t>MARIA ELENA QUESADA DURAN</t>
  </si>
  <si>
    <t>LA FILA DEL AGUACATE</t>
  </si>
  <si>
    <t>ANA CRISTINA RUBI BRENES</t>
  </si>
  <si>
    <t>LA LEGÜITA</t>
  </si>
  <si>
    <t>MARJORIE SOLIS SALAS</t>
  </si>
  <si>
    <t>ROGELIO QUIROS VALVERDE</t>
  </si>
  <si>
    <t>ROGER VARGAS CAMPOS</t>
  </si>
  <si>
    <t>POTENCIANA ARRIBA</t>
  </si>
  <si>
    <t>LANAS</t>
  </si>
  <si>
    <t>MANUEL BUSTAMANTE VARGAS</t>
  </si>
  <si>
    <t>YESSENIA JIMENEZ ACOSTA</t>
  </si>
  <si>
    <t>MASTATAL</t>
  </si>
  <si>
    <t>HUMBERTO CAMPOS MADRIGAL</t>
  </si>
  <si>
    <t>PEDERNAL</t>
  </si>
  <si>
    <t>THELMA ROSSY PORRAS LOPEZ</t>
  </si>
  <si>
    <t>OLGA MARLENE CHACON BARBOZA</t>
  </si>
  <si>
    <t>PURIRES</t>
  </si>
  <si>
    <t>ELIZABETH ARCE ACUNA</t>
  </si>
  <si>
    <t>JOHNNY APUY CORDERO</t>
  </si>
  <si>
    <t>ANICETO JIMENEZ BARBOZA</t>
  </si>
  <si>
    <t>LAGUNAS</t>
  </si>
  <si>
    <t>NOEMY CABALCETA BARRANTES</t>
  </si>
  <si>
    <t>FILA NEGRA</t>
  </si>
  <si>
    <t>GILBERTO JIMENEZ RETANA</t>
  </si>
  <si>
    <t>MANFRED CARVAJAL AGÜERO</t>
  </si>
  <si>
    <t>BAJO BURGOS</t>
  </si>
  <si>
    <t>DORIS SILES GONZALEZ</t>
  </si>
  <si>
    <t>MAURICIO GARCIA CERDAS</t>
  </si>
  <si>
    <t>AGUAS BUENAS</t>
  </si>
  <si>
    <t>LA NUEVA HORTENSIA</t>
  </si>
  <si>
    <t>LORENA SALAZAR FLORES</t>
  </si>
  <si>
    <t>RENACER</t>
  </si>
  <si>
    <t>MAYRA SANCHEZ CORTES</t>
  </si>
  <si>
    <t>ALTO DE LAS MORAS</t>
  </si>
  <si>
    <t>GRACE MAROTO SÁNCHEZ</t>
  </si>
  <si>
    <t>BIDYAN</t>
  </si>
  <si>
    <t>JUAN PEDRO UREÑA MORALES</t>
  </si>
  <si>
    <t>GREDIN ELIZONDO CHAVES</t>
  </si>
  <si>
    <t>CARLOS HIDALGO LEIVA</t>
  </si>
  <si>
    <t>EL GUAYACÁN</t>
  </si>
  <si>
    <t>ESDRAS CEDEÑO MIRANDA</t>
  </si>
  <si>
    <t>FABIO LÁZARO MORA</t>
  </si>
  <si>
    <t>HEIDY VARGAS GUTIERREZ</t>
  </si>
  <si>
    <t>LOS MADEROS</t>
  </si>
  <si>
    <t>BAJO DE SÁBALO</t>
  </si>
  <si>
    <t>PENSILVANIA</t>
  </si>
  <si>
    <t>TALARI</t>
  </si>
  <si>
    <t>CARLOMAGNO MONGE VALVERDE</t>
  </si>
  <si>
    <t>PATRICIA SEGURA PICADO</t>
  </si>
  <si>
    <t>BOCA DE LIMÓN</t>
  </si>
  <si>
    <t>CARLOS NARANJO BADILLA</t>
  </si>
  <si>
    <t>EL CAMPO</t>
  </si>
  <si>
    <t>ZULAY GRANADOS MARTINEZ</t>
  </si>
  <si>
    <t>PUERTO NUEVO</t>
  </si>
  <si>
    <t>GLADYS JIMÉNEZ SOLANO</t>
  </si>
  <si>
    <t>OASIS</t>
  </si>
  <si>
    <t>ANA VIOLETA BERMUDEZ GOMEZ</t>
  </si>
  <si>
    <t>CAJÓN</t>
  </si>
  <si>
    <t>OLMAN GONZALEZ FERNANDEZ</t>
  </si>
  <si>
    <t>ALTO DE VERAGUA</t>
  </si>
  <si>
    <t>CALLE MORA ARRIBA</t>
  </si>
  <si>
    <t>VILLA MILLS</t>
  </si>
  <si>
    <t>RODRIGO VILLALOBOS VALDERRAMOS</t>
  </si>
  <si>
    <t>GABRIEL TORRES MORALES</t>
  </si>
  <si>
    <t>YORLENY SOLANO GONZÁLEZ</t>
  </si>
  <si>
    <t>ALEXANDER RODRIGUEZ DUARTE</t>
  </si>
  <si>
    <t>LA HORTENSIA</t>
  </si>
  <si>
    <t>NATALIA VILLAREVIA RIVERA</t>
  </si>
  <si>
    <t>BOQUETE</t>
  </si>
  <si>
    <t>JESSICA MORA CARRILLO</t>
  </si>
  <si>
    <t>BIKAKLA</t>
  </si>
  <si>
    <t>SILVIA JENNY MORA LEIVA</t>
  </si>
  <si>
    <t>EL NIVEL</t>
  </si>
  <si>
    <t>ROSIBETH FONSECA FALLAS</t>
  </si>
  <si>
    <t>OCOCHOBI</t>
  </si>
  <si>
    <t>LA ALFOMBRA</t>
  </si>
  <si>
    <t>LAS ESPERANZAS</t>
  </si>
  <si>
    <t>ALEXANDER ROJAS FERNANDEZ</t>
  </si>
  <si>
    <t>LA SIERRA</t>
  </si>
  <si>
    <t>LAGARTO</t>
  </si>
  <si>
    <t>LAS TUMBAS</t>
  </si>
  <si>
    <t>MARIETTA QUESADA CASTILLO</t>
  </si>
  <si>
    <t>NURIA AGUERO AGUERO</t>
  </si>
  <si>
    <t>MARIA ELENA GRANADOS MARTINEZ</t>
  </si>
  <si>
    <t>LA LIRA</t>
  </si>
  <si>
    <t>EDUARDO ILAMA SOLORZANO</t>
  </si>
  <si>
    <t>LAS CAVERNAS</t>
  </si>
  <si>
    <t>MORETE</t>
  </si>
  <si>
    <t>OLAN</t>
  </si>
  <si>
    <t>MARVIN MAROTO MORALES</t>
  </si>
  <si>
    <t>BAJO DE VERAGUA</t>
  </si>
  <si>
    <t>MANUEL VILA VARGAS</t>
  </si>
  <si>
    <t>LOS JILGUEROS</t>
  </si>
  <si>
    <t>ANGEL MORALES LEIVA</t>
  </si>
  <si>
    <t>LA DIBUJADA</t>
  </si>
  <si>
    <t>JHONNY CAMACHO NARANJO</t>
  </si>
  <si>
    <t>OLIVIER BARBOZA AGUILAR</t>
  </si>
  <si>
    <t>PUNTO DE MIRA</t>
  </si>
  <si>
    <t>JOHNNY MUÑOZ SALAZAR</t>
  </si>
  <si>
    <t>LA REINA</t>
  </si>
  <si>
    <t>IVANNIA ARAYA SOLIS</t>
  </si>
  <si>
    <t>ALTO DE LA TRINIDAD</t>
  </si>
  <si>
    <t>ELIZABETH JIMENEZ ROJAS</t>
  </si>
  <si>
    <t>RUDY CASTRO PICADO</t>
  </si>
  <si>
    <t>SAN GERARDO DE PLATANARES</t>
  </si>
  <si>
    <t>SAN JUAN MIRAMAR</t>
  </si>
  <si>
    <t>ALEJANDRO BONILLA VARGAS</t>
  </si>
  <si>
    <t>BAJO LAS BRISAS</t>
  </si>
  <si>
    <t>LAS CRUCES</t>
  </si>
  <si>
    <t>TRES PIEDRAS</t>
  </si>
  <si>
    <t>VALENCIA</t>
  </si>
  <si>
    <t>MIRIAM CHAVES FERNANDEZ</t>
  </si>
  <si>
    <t>VILLA ARGENTINA</t>
  </si>
  <si>
    <t>LUIS APU GUTIERREZ</t>
  </si>
  <si>
    <t>FELINA SANCHEZ SOLIS</t>
  </si>
  <si>
    <t>EL TRÉBOL</t>
  </si>
  <si>
    <t>VICTOR JULIO ARAUZ QUIEL</t>
  </si>
  <si>
    <t>PASO REAL</t>
  </si>
  <si>
    <t>CLAVERA</t>
  </si>
  <si>
    <t>JOSE URIEL VASQUEZ CARVAJAL</t>
  </si>
  <si>
    <t>CHONTALES</t>
  </si>
  <si>
    <t>JALISCO</t>
  </si>
  <si>
    <t>CESAR QUESADA GONZALEZ</t>
  </si>
  <si>
    <t>LA TINTA</t>
  </si>
  <si>
    <t>YUAVIN</t>
  </si>
  <si>
    <t>LA BONGA</t>
  </si>
  <si>
    <t>MARIO ALTAMIRANO BARRANTES</t>
  </si>
  <si>
    <t>BAJOS DE MAMEY</t>
  </si>
  <si>
    <t>SIKÉBATA</t>
  </si>
  <si>
    <t>DEIVER BARRANTES ROJAS</t>
  </si>
  <si>
    <t>ALTO DE LA PERLA</t>
  </si>
  <si>
    <t>MARIANELA QUESADA NAVARRO</t>
  </si>
  <si>
    <t>ESTEFANY GONZALEZ ROJAS</t>
  </si>
  <si>
    <t>FLORY ROJAS ROJAS</t>
  </si>
  <si>
    <t>LOS VEGA</t>
  </si>
  <si>
    <t>JORGE MONGE MORA</t>
  </si>
  <si>
    <t>JUAN CARLOS VALVERDE RIVERA</t>
  </si>
  <si>
    <t>FABIOLA BLANCO ARAYA</t>
  </si>
  <si>
    <t>DEINER ROJAS DELGADO</t>
  </si>
  <si>
    <t>MALLAL</t>
  </si>
  <si>
    <t>BARROETA</t>
  </si>
  <si>
    <t>LILIANA CORTES GONZALEZ</t>
  </si>
  <si>
    <t>RICARDO BATALLA PEREZ</t>
  </si>
  <si>
    <t>MANUELA SANTAMARIA</t>
  </si>
  <si>
    <t>JUAN RAFAEL MEOÑO HIDALGO</t>
  </si>
  <si>
    <t>EDUARDO UMAÑA FERNADEZ</t>
  </si>
  <si>
    <t>ALEXANDER LOPEZ CAMPOS</t>
  </si>
  <si>
    <t>MADERAL</t>
  </si>
  <si>
    <t>PRIMO VARGAS VALVERDE</t>
  </si>
  <si>
    <t>REPUBLICA DE GUATEMALA</t>
  </si>
  <si>
    <t>EVA M. GUTIERREZ HERNANDEZ</t>
  </si>
  <si>
    <t>PEDRO AGUIRRE CERDA</t>
  </si>
  <si>
    <t>SIMON BOLIVAR PALACIOS</t>
  </si>
  <si>
    <t>LILLIANA RODRIGUEZ BARRANTES</t>
  </si>
  <si>
    <t>ALTO DEL MONTE</t>
  </si>
  <si>
    <t>HAYSA PATRICIA CHAVES GONZALEZ</t>
  </si>
  <si>
    <t>CARLOS CASTILLO MORA</t>
  </si>
  <si>
    <t>SAN JORGE LAS ROCAS</t>
  </si>
  <si>
    <t>BALBOA</t>
  </si>
  <si>
    <t>PATA DE GALLO</t>
  </si>
  <si>
    <t>ANTONIO GDO. MORA ARCE</t>
  </si>
  <si>
    <t>GABINO ARAYA BLANCO</t>
  </si>
  <si>
    <t>ALEXANDER BENAVIDES LOBO</t>
  </si>
  <si>
    <t>CARRERA BUENA</t>
  </si>
  <si>
    <t>EL SALVADOR</t>
  </si>
  <si>
    <t>FEDERICO SALAS CARVAJAL</t>
  </si>
  <si>
    <t>JORGE WASHINGTON</t>
  </si>
  <si>
    <t>PILAR UMAÑA JIMENEZ</t>
  </si>
  <si>
    <t>BAJO SAN ANTONIO</t>
  </si>
  <si>
    <t>MORELOS</t>
  </si>
  <si>
    <t>SHIRLEY SALAS BOGANTES</t>
  </si>
  <si>
    <t>MA LUZ SALAZAR RODRIGUEZ</t>
  </si>
  <si>
    <t>DORIS MARIA CALDERON PORRAS</t>
  </si>
  <si>
    <t>Mª LORENA OBANDO MATARRITA</t>
  </si>
  <si>
    <t>POTRERILLOS</t>
  </si>
  <si>
    <t>RODRIGO ARAYA SEGURA</t>
  </si>
  <si>
    <t>DOS AGUAS</t>
  </si>
  <si>
    <t>ILIANA MARIA PEREZ RAMIREZ</t>
  </si>
  <si>
    <t>EL CONCHITO</t>
  </si>
  <si>
    <t>COLONIA PARIS</t>
  </si>
  <si>
    <t>COOPE SAN JUAN</t>
  </si>
  <si>
    <t>SANGREGADO</t>
  </si>
  <si>
    <t>MARBEN GONZALEZ RODRIGUEZ</t>
  </si>
  <si>
    <t>BOCA DE RIO CUREÑA</t>
  </si>
  <si>
    <t>YERLIN GARCIA REYES</t>
  </si>
  <si>
    <t>LA TROCHA</t>
  </si>
  <si>
    <t>SANTA ESPERANZA</t>
  </si>
  <si>
    <t>MANUEL JARQUIN SAENZ</t>
  </si>
  <si>
    <t>LA CASCADA</t>
  </si>
  <si>
    <t>MARVY CABALCETA BARRANTES</t>
  </si>
  <si>
    <t>YUCATAN</t>
  </si>
  <si>
    <t>VIRGILIO CAMPOS BARRANTES</t>
  </si>
  <si>
    <t>SAN ALEJO</t>
  </si>
  <si>
    <t>MARLENY MOLINA QUESADA</t>
  </si>
  <si>
    <t>I.D.A. EL RUBI</t>
  </si>
  <si>
    <t>ENID OBANDO CUBILLO</t>
  </si>
  <si>
    <t>ROGELIO ACUÑA MENA</t>
  </si>
  <si>
    <t>EL COROZO DE PATASTE</t>
  </si>
  <si>
    <t>EL BURIO</t>
  </si>
  <si>
    <t>CAÑO CIEGO</t>
  </si>
  <si>
    <t>SARA REYES LOPEZ</t>
  </si>
  <si>
    <t>CHAPARRON</t>
  </si>
  <si>
    <t>MAURICIO ORTIZ RUIZ</t>
  </si>
  <si>
    <t>CANANEO</t>
  </si>
  <si>
    <t>LOS CERRITOS</t>
  </si>
  <si>
    <t>OLGA ROJAS VASQUEZ</t>
  </si>
  <si>
    <t>EL PINAR</t>
  </si>
  <si>
    <t>CARLOS ALBERTO CARRILLO OBANDO</t>
  </si>
  <si>
    <t>SAMEN</t>
  </si>
  <si>
    <t>SILVANA CASCANTE OBREGON</t>
  </si>
  <si>
    <t>ELBETHIA LOAICIGA MORALES</t>
  </si>
  <si>
    <t>VICTOR HUGO SANCHEZ GRIJALBA</t>
  </si>
  <si>
    <t>CHAMBACU</t>
  </si>
  <si>
    <t>NIXON MORERA ESPINOZA</t>
  </si>
  <si>
    <t>ALEXANDER CONTRERAS CONTRERAS</t>
  </si>
  <si>
    <t>CASTELMARE</t>
  </si>
  <si>
    <t>COQUITALES</t>
  </si>
  <si>
    <t>JUAN CARLOS GONZALEZ SALGUERA</t>
  </si>
  <si>
    <t>RANDY LOPEZ LOPEZ</t>
  </si>
  <si>
    <t>CURIRE</t>
  </si>
  <si>
    <t>SILVIA MARIA VALERIO MADRIGAL</t>
  </si>
  <si>
    <t>QUIJONGO</t>
  </si>
  <si>
    <t>MAYNOR RODRIGUEZ ACUÑA</t>
  </si>
  <si>
    <t>PATRICIA ESPINOZA VARGAS</t>
  </si>
  <si>
    <t>LA ORQUIDEA</t>
  </si>
  <si>
    <t>EL COMBATE</t>
  </si>
  <si>
    <t>ISLA CHICA</t>
  </si>
  <si>
    <t>RAFAEL HERNANDEZ UMAÑA</t>
  </si>
  <si>
    <t>CRUCITAS</t>
  </si>
  <si>
    <t>ALEXANDER PORRAS RAMIREZ</t>
  </si>
  <si>
    <t>LA NUEVA LUCHA</t>
  </si>
  <si>
    <t>SANTOS A.RODRIGUEZ BELLO</t>
  </si>
  <si>
    <t>RIO TICO</t>
  </si>
  <si>
    <t>LA TIRICIA</t>
  </si>
  <si>
    <t>JOHNNY JIMENEZ FLORES</t>
  </si>
  <si>
    <t>ANGELES DE LA COLONIA SUR</t>
  </si>
  <si>
    <t>MAURICIO JOSE CAMPOS BRAVO</t>
  </si>
  <si>
    <t>JOSE SANCHEZ CHAVARRIA</t>
  </si>
  <si>
    <t>EL BOTIJO</t>
  </si>
  <si>
    <t>LAUREL GALAN</t>
  </si>
  <si>
    <t>SHIRLEY PEREZ OBREGON</t>
  </si>
  <si>
    <t>PATASTILLO</t>
  </si>
  <si>
    <t>DIEGO ORTIZ RUIZ</t>
  </si>
  <si>
    <t>CERRO BLANCO</t>
  </si>
  <si>
    <t>PUERTO SECO</t>
  </si>
  <si>
    <t>SIDIAN ARROYO CISNEROS</t>
  </si>
  <si>
    <t>SABOGAL</t>
  </si>
  <si>
    <t>ANGEL GONZALEZ GONZALEZ</t>
  </si>
  <si>
    <t>MARITZA SOLANO JIMENEZ</t>
  </si>
  <si>
    <t>Mª ISABEL HERRERA VASQUEZ</t>
  </si>
  <si>
    <t>DORIS GONZALEZ MURILLO</t>
  </si>
  <si>
    <t>ELVIS CARAVACA ESPINOZA</t>
  </si>
  <si>
    <t>ADONAY OVIEDO AGUERO</t>
  </si>
  <si>
    <t>EDUARDO ARIAS SALAS</t>
  </si>
  <si>
    <t>SANTA TERESA NORTE</t>
  </si>
  <si>
    <t>EL CACHITO</t>
  </si>
  <si>
    <t>GALLO PINTO</t>
  </si>
  <si>
    <t>SONIA MARIA HERNANDEZ VIQUEZ</t>
  </si>
  <si>
    <t>NELSON ALPIZAR ROJAS</t>
  </si>
  <si>
    <t>EDUARDO GUIDO GUIDO</t>
  </si>
  <si>
    <t>AGUAS NEGRAS</t>
  </si>
  <si>
    <t>MARIA DEL ROSARIO ROJAS UGALDE</t>
  </si>
  <si>
    <t>HENRY ANGULO CRUZ</t>
  </si>
  <si>
    <t>SAN HUMBERTO</t>
  </si>
  <si>
    <t>RON RON ABAJO</t>
  </si>
  <si>
    <t>ELADIA GOMEZ NARVAEZ</t>
  </si>
  <si>
    <t>JABONCILLO</t>
  </si>
  <si>
    <t>ALTO DE SAN JUAN</t>
  </si>
  <si>
    <t>LAURA MARIA GARRO MARTINEZ</t>
  </si>
  <si>
    <t>SANTA ROSA ARRIBA</t>
  </si>
  <si>
    <t>FREDDY MORA VARGAS</t>
  </si>
  <si>
    <t>BAJO LOS ANGELES</t>
  </si>
  <si>
    <t>HANNIA RUTH CHACON CHACON</t>
  </si>
  <si>
    <t>ROY CASTRO JIMENEZ</t>
  </si>
  <si>
    <t>BAJO LA TRINIDAD</t>
  </si>
  <si>
    <t>ARELLYS MONDRAGON VINDAS</t>
  </si>
  <si>
    <t>ARGENTINA GONGORA DE ROBERT</t>
  </si>
  <si>
    <t>VIRGEN DE SANTA JUANA</t>
  </si>
  <si>
    <t>SANTA JUANA</t>
  </si>
  <si>
    <t>LIGIA KAROL GUTIERREZ SOTO</t>
  </si>
  <si>
    <t>HAZEL CALDERON QUIROS</t>
  </si>
  <si>
    <t>HECTOR MONESTEL SOLANO</t>
  </si>
  <si>
    <t>VICTOR CAMPOS VALVERDE</t>
  </si>
  <si>
    <t>CARLOS JOAQUIN PERALTA ECHEVERRIA</t>
  </si>
  <si>
    <t>JUAN VAZQUEZ DE CORONADO</t>
  </si>
  <si>
    <t>TERESITA CUBERO MAROTO</t>
  </si>
  <si>
    <t>JESUS JIMENEZ</t>
  </si>
  <si>
    <t>CUESTA DE MORAS</t>
  </si>
  <si>
    <t>MARIA EUGENIA ACUÑA SEGURA</t>
  </si>
  <si>
    <t>JOSE MATARRITA CARRILLO</t>
  </si>
  <si>
    <t>NAPOLES</t>
  </si>
  <si>
    <t>PALMITAL SUR</t>
  </si>
  <si>
    <t>ALEXANDER MADRIGAL LEANDRO</t>
  </si>
  <si>
    <t>JACQUELINE ARAYA SERRANO</t>
  </si>
  <si>
    <t>SAN GUILLERMO</t>
  </si>
  <si>
    <t>MARIA JOSE MONGE NAVARRO</t>
  </si>
  <si>
    <t>REPUBLICA FRANCESA</t>
  </si>
  <si>
    <t>HERNAN AGUSTIN MORA GUTIERREZ</t>
  </si>
  <si>
    <t>BERNARDITA SALAS ARAYA</t>
  </si>
  <si>
    <t>CENTRAL DE TRES RIOS</t>
  </si>
  <si>
    <t>RODOLFO VALVERDE FUENTES</t>
  </si>
  <si>
    <t>ADOLFO JIMENEZ PORRAS</t>
  </si>
  <si>
    <t>JORGE FUENTES AZOFEIFA</t>
  </si>
  <si>
    <t>ANA IRIS ARIAS ARRIETA</t>
  </si>
  <si>
    <t>JOSE HIDALGO BRAVO</t>
  </si>
  <si>
    <t>FREDDY GONZALEZ JIMENEZ</t>
  </si>
  <si>
    <t>ALTO DE VARAS</t>
  </si>
  <si>
    <t>RICARDO NAJERA BRAVO</t>
  </si>
  <si>
    <t>LAURA ALVAREZ ALFARO</t>
  </si>
  <si>
    <t>SIKUA DITZÄ</t>
  </si>
  <si>
    <t>BEATRIZ VALVERDE QUIROS</t>
  </si>
  <si>
    <t>SHARABATA</t>
  </si>
  <si>
    <t>GERARDO VILLANUEVA ZUNIGA</t>
  </si>
  <si>
    <t>MARCELA SANCHES BOGANTES</t>
  </si>
  <si>
    <t>BAYEI</t>
  </si>
  <si>
    <t>GREIVIN DELGADO ZUNIGA</t>
  </si>
  <si>
    <t>JOSE A. VILLALOBOS SANCHEZ</t>
  </si>
  <si>
    <t>SARKLI</t>
  </si>
  <si>
    <t>CINDY CAMPOS HERNANDEZ</t>
  </si>
  <si>
    <t>BONILLA</t>
  </si>
  <si>
    <t>MAUREEN AGUILAR FONSECA</t>
  </si>
  <si>
    <t>EL SEIS</t>
  </si>
  <si>
    <t>CARLOS FERNANDEZ RAMIREZ</t>
  </si>
  <si>
    <t>GABRIELA ESTRADA QUIROS</t>
  </si>
  <si>
    <t>ANTONIO MARTINEZ CAMPOS</t>
  </si>
  <si>
    <t>BAYEIÑAK</t>
  </si>
  <si>
    <t>KSARIÑAK</t>
  </si>
  <si>
    <t>GABRIEL SALAZAR SALAZAR</t>
  </si>
  <si>
    <t>EL SOL</t>
  </si>
  <si>
    <t>LUIS DIEGO SOLANO RAMIREZ</t>
  </si>
  <si>
    <t>EL SITIO DE LAS ABRAS</t>
  </si>
  <si>
    <t>LA REUNION</t>
  </si>
  <si>
    <t>VERBENA NORTE</t>
  </si>
  <si>
    <t>YOLANDA</t>
  </si>
  <si>
    <t>ANA MENA ALVARADO</t>
  </si>
  <si>
    <t>LUIS FERNANDO ALVARADO ABARCA</t>
  </si>
  <si>
    <t>MATA DE GUINEO</t>
  </si>
  <si>
    <t>SONIA MENDEZ MENDEZ</t>
  </si>
  <si>
    <t>MURCIA</t>
  </si>
  <si>
    <t>JENARO BONILLA AGUILAR</t>
  </si>
  <si>
    <t>ALONSO MORA VALVERDE</t>
  </si>
  <si>
    <t>PACUARE</t>
  </si>
  <si>
    <t>MILENA AGUILAR CESPEDES</t>
  </si>
  <si>
    <t>EVELYN VELASQUEZ GALBAN</t>
  </si>
  <si>
    <t>ESMERALDA RODRIGUEZ QUIROS</t>
  </si>
  <si>
    <t>SANTA CRISTINA</t>
  </si>
  <si>
    <t>ALVARO ULLOA RODA</t>
  </si>
  <si>
    <t>MONICA RUIZ SEGURA</t>
  </si>
  <si>
    <t>EL VOLCAN</t>
  </si>
  <si>
    <t>MARTA SOLIS SEGURA</t>
  </si>
  <si>
    <t>BAJO PACUARE</t>
  </si>
  <si>
    <t>LAS VIRTUDES</t>
  </si>
  <si>
    <t>ROGER ZAMORA MESEN</t>
  </si>
  <si>
    <t>GILBERTO SOTO ALFARO</t>
  </si>
  <si>
    <t>ALFREDO MIRANDA GARCIA</t>
  </si>
  <si>
    <t>SONORA</t>
  </si>
  <si>
    <t>BOCA DE LA CEIBA</t>
  </si>
  <si>
    <t>REMOLINITOS</t>
  </si>
  <si>
    <t>CARLOS FELIX OBANDO FLORES</t>
  </si>
  <si>
    <t>LA DELIA</t>
  </si>
  <si>
    <t>HAZEL ARCE ZAMORA</t>
  </si>
  <si>
    <t>CONSERVATORIO DE CASTELLA</t>
  </si>
  <si>
    <t>LOURDES DE SACRAMENTO</t>
  </si>
  <si>
    <t>LA UNION DEL TORO</t>
  </si>
  <si>
    <t>HECTOR PORRAS VARELA</t>
  </si>
  <si>
    <t>BOCA DEL TORO</t>
  </si>
  <si>
    <t>SHERRY SANCHEZ ALVAREZ</t>
  </si>
  <si>
    <t>LA PLATANERA</t>
  </si>
  <si>
    <t>SANDRA OCONOR ZUNIGA</t>
  </si>
  <si>
    <t>EL GASPAR</t>
  </si>
  <si>
    <t>DAUBE ESPINOZA UGALDE</t>
  </si>
  <si>
    <t>LOS ANGELES DE LA VIRGEN</t>
  </si>
  <si>
    <t>ROSIBETH CHAVARRIA SANCHEZ</t>
  </si>
  <si>
    <t>LOS ANGELES DEL RIO</t>
  </si>
  <si>
    <t>LOS ARBOLITOS</t>
  </si>
  <si>
    <t>EMMA VALDIVIA OBANDO</t>
  </si>
  <si>
    <t>KARLA PEREIRA NAJERA</t>
  </si>
  <si>
    <t>BERNARDITA LOBO HERNANDEZ</t>
  </si>
  <si>
    <t>EL MUELLE</t>
  </si>
  <si>
    <t>GERARDO ALVARADO MONTOYA</t>
  </si>
  <si>
    <t>RAFAEL MOYA MURILLO</t>
  </si>
  <si>
    <t>ROXANA CASTRO LARA</t>
  </si>
  <si>
    <t>ARACELLY ROBLES AGUIRRE</t>
  </si>
  <si>
    <t>CINDY OVIEDO RODRIGUEZ</t>
  </si>
  <si>
    <t>ESTADOS UNIDOS DE AMÉRICA</t>
  </si>
  <si>
    <t>PEDRO MARIA BADILLA BOLAÑOS</t>
  </si>
  <si>
    <t>VIRGEN DEL SOCORRO</t>
  </si>
  <si>
    <t>FINCA SIETE</t>
  </si>
  <si>
    <t>JOSE WILLIAM PEREZ NAVARRO</t>
  </si>
  <si>
    <t>I.D.A. SAN RAMÓN</t>
  </si>
  <si>
    <t>ALBA OCAMPO ALVARADO</t>
  </si>
  <si>
    <t>I.D.A. BAGATZI</t>
  </si>
  <si>
    <t>HEINER A. CHEVEZ MAYORGA</t>
  </si>
  <si>
    <t>I.D.A. LAS PLAYITAS</t>
  </si>
  <si>
    <t>CUIPILAPA</t>
  </si>
  <si>
    <t>CARMEN ARAYA CANALES</t>
  </si>
  <si>
    <t>SERGIO SOTELA BORGES</t>
  </si>
  <si>
    <t>MAYRA MORA ALVARADO</t>
  </si>
  <si>
    <t>LOS ANDES</t>
  </si>
  <si>
    <t>IDIABEL QUESADA GUZMAN</t>
  </si>
  <si>
    <t>MARIA INES GARITA RODRIGUEZ</t>
  </si>
  <si>
    <t>SAN PEDRO DE MOGOTE</t>
  </si>
  <si>
    <t>ISABEL BROWN BROWN</t>
  </si>
  <si>
    <t>LAURA ELENA RUIZ CALDERA</t>
  </si>
  <si>
    <t>PUERTO JESUS</t>
  </si>
  <si>
    <t>MATAMBAS</t>
  </si>
  <si>
    <t>DENIA CORTES VILLAGRA</t>
  </si>
  <si>
    <t>CUESTA ROJA</t>
  </si>
  <si>
    <t>NOEMY MOLINA ROJAS</t>
  </si>
  <si>
    <t>CAIMITALITO</t>
  </si>
  <si>
    <t>PUERTO MORENO</t>
  </si>
  <si>
    <t>ALTOS DEL SOCORRO</t>
  </si>
  <si>
    <t>SEIDY LOPEZ MEDINA</t>
  </si>
  <si>
    <t>ARBOLITO</t>
  </si>
  <si>
    <t>MOROTE</t>
  </si>
  <si>
    <t>ROXANA CASTILLO TORUÑO</t>
  </si>
  <si>
    <t>FLOR MARIA MATARRITA ELIZONDO</t>
  </si>
  <si>
    <t>YESENIA PADILLA GALAGARZA</t>
  </si>
  <si>
    <t>LISETH VARGAS CAMPOS</t>
  </si>
  <si>
    <t>GRACE MARIA MENA QUIROS</t>
  </si>
  <si>
    <t>TORTUGUERO</t>
  </si>
  <si>
    <t>ANALIETH OBANDO LAWSON</t>
  </si>
  <si>
    <t>YAMIL ALVAREZ CABALCETA</t>
  </si>
  <si>
    <t>COLAS DE GALLO</t>
  </si>
  <si>
    <t>JESUS BALTODANO VARGAS</t>
  </si>
  <si>
    <t>MIRIAM SIBAJA BADILLA</t>
  </si>
  <si>
    <t>COROZALITO</t>
  </si>
  <si>
    <t>DANIEL RAMIREZ LOPEZ</t>
  </si>
  <si>
    <t>CORRAL DE PIEDRA</t>
  </si>
  <si>
    <t>BEATRIZ REYES REYES</t>
  </si>
  <si>
    <t>CERRO AZUL</t>
  </si>
  <si>
    <t>JUAN DE LEON</t>
  </si>
  <si>
    <t>LYDIA ORTEGA VIALES</t>
  </si>
  <si>
    <t>NOSARITA</t>
  </si>
  <si>
    <t>ESTERONES</t>
  </si>
  <si>
    <t>CAÑAL</t>
  </si>
  <si>
    <t>FRANCISCO VILLAREAL GUEVARA.</t>
  </si>
  <si>
    <t>EL FLOR</t>
  </si>
  <si>
    <t>MIGUEL ADOLFO MENDEZ BRIONES</t>
  </si>
  <si>
    <t>EL JOBO NORTE</t>
  </si>
  <si>
    <t>MADRE TERESA DE CALCUTA</t>
  </si>
  <si>
    <t>NUBIA MARCHENA VIALES</t>
  </si>
  <si>
    <t>GARCIMUÑOZ</t>
  </si>
  <si>
    <t>GUASTOMATAL</t>
  </si>
  <si>
    <t>JUNTAS DE NOSARA</t>
  </si>
  <si>
    <t>IGUANITA</t>
  </si>
  <si>
    <t>JOSE ELIEL NUÑEZ VILLEGAS</t>
  </si>
  <si>
    <t>GLENDA OBANDO VARGAS</t>
  </si>
  <si>
    <t>LA MONTAÑITA</t>
  </si>
  <si>
    <t>FANNY VILLALOBOS FAJARDO</t>
  </si>
  <si>
    <t>LAJAS DE QUIRIMAN</t>
  </si>
  <si>
    <t>JOSE GERARDO MOLINA GUTIERREZ</t>
  </si>
  <si>
    <t>LAS PAMPAS</t>
  </si>
  <si>
    <t>PUERTO SAN PABLO</t>
  </si>
  <si>
    <t>ROCIO BALTODANO BRENES</t>
  </si>
  <si>
    <t>OLENDIA MONTIEL GUTIERREZ</t>
  </si>
  <si>
    <t>MONTE GALAN</t>
  </si>
  <si>
    <t>NARANJALITO</t>
  </si>
  <si>
    <t>PILAS BLANCAS</t>
  </si>
  <si>
    <t>PITA RAYADA</t>
  </si>
  <si>
    <t>POLVAZALES</t>
  </si>
  <si>
    <t>FLORY GUTIERREZ GUEVARA</t>
  </si>
  <si>
    <t>PORTAL DE GARZA</t>
  </si>
  <si>
    <t>ALAN ADRIAN RUIZ BALTODANO</t>
  </si>
  <si>
    <t>POZO DE AGUA</t>
  </si>
  <si>
    <t>ROSE MARIE GUTIERREZ GUEVARA</t>
  </si>
  <si>
    <t>ODETTE BALTODANO VARGAS</t>
  </si>
  <si>
    <t>PUERTO HUMO</t>
  </si>
  <si>
    <t>QUEBRADA DE NANDO</t>
  </si>
  <si>
    <t>WILMAR GERARDO OBANDO MENDOZA</t>
  </si>
  <si>
    <t>JOSE MANUEL VILLAFUERTE ROMERO</t>
  </si>
  <si>
    <t>ANDRES BRICEÑO ACEVEDO</t>
  </si>
  <si>
    <t>CANJELITO</t>
  </si>
  <si>
    <t>RIO MONTAÑA</t>
  </si>
  <si>
    <t>FREDDY VILLARREAL RAMIREZ</t>
  </si>
  <si>
    <t>RUFINO CARRILLO TORRES</t>
  </si>
  <si>
    <t>RITA URIETA CARRILLO</t>
  </si>
  <si>
    <t>YESSENIA CRUZ CASTRO</t>
  </si>
  <si>
    <t>JAVIER SALAZAR MORA</t>
  </si>
  <si>
    <t>ELIAS AIZA RIOS</t>
  </si>
  <si>
    <t>MARIA ELISA CARRILLO ALEMAN</t>
  </si>
  <si>
    <t>DORIS SANCHEZ MIRANDA</t>
  </si>
  <si>
    <t>RODNY SOLORZANO AGUILAR</t>
  </si>
  <si>
    <t>JESSICA GARCIA CESPEDES</t>
  </si>
  <si>
    <t>GILBER SEQUEIRA ELIZONDO</t>
  </si>
  <si>
    <t>TACANI</t>
  </si>
  <si>
    <t>MAILITH BRICEÑO CRUZ</t>
  </si>
  <si>
    <t>CYNTHIA ODETH DIAZ TORUÑO</t>
  </si>
  <si>
    <t>CERRO EL CHOMPIPE</t>
  </si>
  <si>
    <t>DUNIA ALVARADO GONZALEZ</t>
  </si>
  <si>
    <t>ANABELLE MONTIEL MONTIEL</t>
  </si>
  <si>
    <t>RIO DE ORO</t>
  </si>
  <si>
    <t>RODIS ELIZONDO SALAZAR</t>
  </si>
  <si>
    <t>FULVIO ALVAREZ PRENDAS</t>
  </si>
  <si>
    <t>LA Y GRIEGA</t>
  </si>
  <si>
    <t>HEDERLY ANGULO JIMENEZ</t>
  </si>
  <si>
    <t>EDUARDO VILLARREAL LARA</t>
  </si>
  <si>
    <t>JAVIER ROSALES ROSALES</t>
  </si>
  <si>
    <t>LOS RANCHOS</t>
  </si>
  <si>
    <t>VISTALMAR</t>
  </si>
  <si>
    <t>LUIS FERNANDO CHAVES VASQUEZ</t>
  </si>
  <si>
    <t>CAÑAFISTULA</t>
  </si>
  <si>
    <t>JOSE PABLO CASTELLON ARIAS</t>
  </si>
  <si>
    <t>MATIAS DUARTE SOTELA</t>
  </si>
  <si>
    <t>DEIDA Mª ROMERO PIZARRO</t>
  </si>
  <si>
    <t>LINDEROS</t>
  </si>
  <si>
    <t>PLAYA JUNQUILLAL</t>
  </si>
  <si>
    <t>RIO SECO</t>
  </si>
  <si>
    <t>ANAYANCY AGUILAR BRICEÑO</t>
  </si>
  <si>
    <t>RIO TABACO</t>
  </si>
  <si>
    <t>JOSE RAIMUNDO CASTILLO TORUNO</t>
  </si>
  <si>
    <t>DIONISIO LEAL VALLEJOS</t>
  </si>
  <si>
    <t>ESPABELAR</t>
  </si>
  <si>
    <t>RAIMUNDO GUTIERREZ VILLAFUERTE</t>
  </si>
  <si>
    <t>ADRIAN GUTIERREZ GOMEZ</t>
  </si>
  <si>
    <t>JAZMINAL</t>
  </si>
  <si>
    <t>AZUCENA CASTILLO OBANDO</t>
  </si>
  <si>
    <t>JAVIER ENRIQUE GARCIA VALLEJO</t>
  </si>
  <si>
    <t>RIO CAÑAS VIEJO</t>
  </si>
  <si>
    <t>NUEVO COLON</t>
  </si>
  <si>
    <t>LUIS ALFREDO MENDOZA MENDOZA</t>
  </si>
  <si>
    <t>LUIS ZAPATA CERDAS</t>
  </si>
  <si>
    <t>SAN JOSE DE PINILLA</t>
  </si>
  <si>
    <t>JOSEFINA LOPEZ BONILLA</t>
  </si>
  <si>
    <t>CELIA PASTRANA GUTIERREZ</t>
  </si>
  <si>
    <t>EYLIN MARIELA PEREZ GARCIA</t>
  </si>
  <si>
    <t>ALTOS DE CEBADILLA</t>
  </si>
  <si>
    <t>VIEJO ARENAL</t>
  </si>
  <si>
    <t>LOS CEDROS</t>
  </si>
  <si>
    <t>I.D.A. ASENTAMIENTO NUEVO ARENAL</t>
  </si>
  <si>
    <t>MONSEÑOR LUIS LEIPOLD</t>
  </si>
  <si>
    <t>BLANCA NIEVES MEJIAS ARAYA</t>
  </si>
  <si>
    <t>EL NISPERO</t>
  </si>
  <si>
    <t>YUDANIA RUIZ MORENO</t>
  </si>
  <si>
    <t>HILDA RAMIREZ GARCIA</t>
  </si>
  <si>
    <t>BARRIO JESUS</t>
  </si>
  <si>
    <t>ANA GRACE HERNANDEZ CARRANZA</t>
  </si>
  <si>
    <t>RIO CHIQUITO</t>
  </si>
  <si>
    <t>RAIZAL</t>
  </si>
  <si>
    <t>CERRO SAN JOSE</t>
  </si>
  <si>
    <t>RUNIA CASTILLO MORALES</t>
  </si>
  <si>
    <t>SONIA REYES REYES</t>
  </si>
  <si>
    <t>MONTE LOS OLIVOS</t>
  </si>
  <si>
    <t>ELIZABETH JIMENEZ MORA</t>
  </si>
  <si>
    <t>CLARA LUISA RUIZ CARMONA</t>
  </si>
  <si>
    <t>FARID GOMEZ MATARRITA</t>
  </si>
  <si>
    <t>RANCHITOS</t>
  </si>
  <si>
    <t>LOS PATIOS</t>
  </si>
  <si>
    <t>PRISCILLA MARTINEZ BADILLA</t>
  </si>
  <si>
    <t>IDALIA MURILLO LOPEZ</t>
  </si>
  <si>
    <t>WALTER ALLAN MAJANO MORENO</t>
  </si>
  <si>
    <t>SANDIAL</t>
  </si>
  <si>
    <t>SOLANIA</t>
  </si>
  <si>
    <t>TRES HERMANOS</t>
  </si>
  <si>
    <t>YADIRA JIMENEZ CORRALES</t>
  </si>
  <si>
    <t>TURIN</t>
  </si>
  <si>
    <t>HIGUERILLAS</t>
  </si>
  <si>
    <t>RIOJALANDIA</t>
  </si>
  <si>
    <t>LA ABUELA</t>
  </si>
  <si>
    <t>DIEGO DE ARTIEDA CHIRINO</t>
  </si>
  <si>
    <t>ARANJUECITO</t>
  </si>
  <si>
    <t>IVETTE VASQUEZ ACEVEDO</t>
  </si>
  <si>
    <t>ISLA DE CEDROS</t>
  </si>
  <si>
    <t>RODRIGO SALAZAR ROJAS</t>
  </si>
  <si>
    <t>BAJOS DE ARIO</t>
  </si>
  <si>
    <t>BAJOS NEGROS</t>
  </si>
  <si>
    <t>WILLIS CORDERO JIMENEZ</t>
  </si>
  <si>
    <t>BRUSELAS</t>
  </si>
  <si>
    <t>ARTURO TORRES MARTINEZ</t>
  </si>
  <si>
    <t>MEYLIN ARROYO VASQUEZ</t>
  </si>
  <si>
    <t>ROLANDO FONSECA ELIZONDO</t>
  </si>
  <si>
    <t>MARIANELA CESPEDES MORA</t>
  </si>
  <si>
    <t>PUNTA CUCHILLO</t>
  </si>
  <si>
    <t>JOSE GABRIEL GARCIA MONTIEL</t>
  </si>
  <si>
    <t>I.D.A. EL BARON</t>
  </si>
  <si>
    <t>FERNANDEZ</t>
  </si>
  <si>
    <t>MARIA DEL CARMEN ALCOCER DIAZ</t>
  </si>
  <si>
    <t>SHIRLEY PATRICIA OBANDO RUIZ</t>
  </si>
  <si>
    <t>MESETAS ABAJO</t>
  </si>
  <si>
    <t>ANDREA VARELA CHAVES</t>
  </si>
  <si>
    <t>PABLO JESUS GONZALEZ ARROYO</t>
  </si>
  <si>
    <t>YORLENY FERNANDEZ CHAVES</t>
  </si>
  <si>
    <t>SANTA CLEMENCIA</t>
  </si>
  <si>
    <t>MARISOL VARGAS ELIZONDO</t>
  </si>
  <si>
    <t>DELIA URBINA DE GUEVARA</t>
  </si>
  <si>
    <t>DIONEL MENDEZ SALAZAR</t>
  </si>
  <si>
    <t>EL BRILLANTE</t>
  </si>
  <si>
    <t>EL COTO</t>
  </si>
  <si>
    <t>ALEIDA ROSALES VALENCIA</t>
  </si>
  <si>
    <t>MERCEDES CASTILLO CAMACHO</t>
  </si>
  <si>
    <t>GIGANTE</t>
  </si>
  <si>
    <t>GREGORIO PRENDAS MONTERO</t>
  </si>
  <si>
    <t>JUAN RAFAEL JIMENEZ GRANADOS</t>
  </si>
  <si>
    <t>LA FRESCA</t>
  </si>
  <si>
    <t>LA ILUSION</t>
  </si>
  <si>
    <t>JEANNETTE CASTRO AVILA</t>
  </si>
  <si>
    <t>ANA YANCY VILLALOBOS GONZALEZ</t>
  </si>
  <si>
    <t>LAS VENTANAS</t>
  </si>
  <si>
    <t>EUGENIA ALVAREZ VALLEJO</t>
  </si>
  <si>
    <t>MARATON</t>
  </si>
  <si>
    <t>COCOROCAS</t>
  </si>
  <si>
    <t>OLIVA MORA VEGA</t>
  </si>
  <si>
    <t>EUGENIA ESCALANTE MONTERO</t>
  </si>
  <si>
    <t>SABANA BONITA</t>
  </si>
  <si>
    <t>ROXANA CORELLA ULATE</t>
  </si>
  <si>
    <t>SAN MARTIN SUR</t>
  </si>
  <si>
    <t>ROSA MARIA GUTIERREZ ZUÑIGA</t>
  </si>
  <si>
    <t>JACKELINE BADILLA ELIZONDO</t>
  </si>
  <si>
    <t>LAURA DANIELA SIRIAS CORTES</t>
  </si>
  <si>
    <t>TAJO ALTO</t>
  </si>
  <si>
    <t>ZAGALA VIEJA</t>
  </si>
  <si>
    <t>ZAGALA NUEVA</t>
  </si>
  <si>
    <t>ALTOS DEL BRUJO</t>
  </si>
  <si>
    <t>ALTOS DE KM. 83</t>
  </si>
  <si>
    <t>JUAN MANUEL ROSALES SEGURA</t>
  </si>
  <si>
    <t>BOCA GUARUMAL</t>
  </si>
  <si>
    <t>ALTO LOS MOGOS</t>
  </si>
  <si>
    <t>IVANNIA JIMENEZ PORRAS</t>
  </si>
  <si>
    <t>VILLA ROMA</t>
  </si>
  <si>
    <t>YESENIA SEGURA ARROYO</t>
  </si>
  <si>
    <t>GILBERTO GUEVARA VENEGAS</t>
  </si>
  <si>
    <t>LUIS CARLOS ESPINOZA GONZÁLEZ</t>
  </si>
  <si>
    <t>VALLE LOS CEDROS</t>
  </si>
  <si>
    <t>BAJOS DE LIMONCITO</t>
  </si>
  <si>
    <t>AJUNTADERAS</t>
  </si>
  <si>
    <t>GERARDO REYES GÓMEZ SOLERA</t>
  </si>
  <si>
    <t>PUEBLO DE DIOS</t>
  </si>
  <si>
    <t>KOGOKEAIBTA</t>
  </si>
  <si>
    <t>LA HIERBA</t>
  </si>
  <si>
    <t>BALSAR</t>
  </si>
  <si>
    <t>ANGELA OSORNO CAMACHO</t>
  </si>
  <si>
    <t>ELIZABETH DARCE DELGADO</t>
  </si>
  <si>
    <t>PUNTA VANEGAS</t>
  </si>
  <si>
    <t>CUERVITO</t>
  </si>
  <si>
    <t>KOGORIBTDA</t>
  </si>
  <si>
    <t>DENIS BEJARANO ATENCIO</t>
  </si>
  <si>
    <t>CAÑA BLANCA</t>
  </si>
  <si>
    <t>LINETH GONZALEZ MORA</t>
  </si>
  <si>
    <t>ALTO MONTERREY</t>
  </si>
  <si>
    <t>RANDALL MAROTO LEAL</t>
  </si>
  <si>
    <t>LA JUANITA</t>
  </si>
  <si>
    <t>COTO SUR</t>
  </si>
  <si>
    <t>ENILDA MORAGA TORUÑO</t>
  </si>
  <si>
    <t>ESTEBAN VENEGAS NAVARRO</t>
  </si>
  <si>
    <t>QUEBRADA LA TARDE</t>
  </si>
  <si>
    <t>CAMPO DOS Y MEDIO</t>
  </si>
  <si>
    <t>CARACOL NORTE</t>
  </si>
  <si>
    <t>XINIA PICADO CABALLERO</t>
  </si>
  <si>
    <t>GUAYABI</t>
  </si>
  <si>
    <t>CARLOS LUIS CANALES ZAPATA</t>
  </si>
  <si>
    <t>CLAUDIA VINDAS QUESADA</t>
  </si>
  <si>
    <t>CACORAGUA</t>
  </si>
  <si>
    <t>CARIARE</t>
  </si>
  <si>
    <t>ESTERO GUERRA</t>
  </si>
  <si>
    <t>RAFAEL EDUARDO BARBOZA FALLAS</t>
  </si>
  <si>
    <t>SANDRA VELA ARIAS</t>
  </si>
  <si>
    <t>LOS CASTAÑOS</t>
  </si>
  <si>
    <t>AGUAS FRESCAS</t>
  </si>
  <si>
    <t>NIBIRIBOTDA</t>
  </si>
  <si>
    <t>CHOCUACO</t>
  </si>
  <si>
    <t>WILFRIDO JIMÉNEZ LEIVA</t>
  </si>
  <si>
    <t>VERONICA CASTRO VALVERDE</t>
  </si>
  <si>
    <t>VISTA DE TÉRRABA</t>
  </si>
  <si>
    <t>DEIFILIA LEAL HENRIQUEZ</t>
  </si>
  <si>
    <t>LA FLOR DEL ROBLE</t>
  </si>
  <si>
    <t>GRACE VILLALOBOS OVARES</t>
  </si>
  <si>
    <t>EL REFUGIO</t>
  </si>
  <si>
    <t>ALLAN ARTURO HERNANDEZ MENDEZ</t>
  </si>
  <si>
    <t>COQUITO</t>
  </si>
  <si>
    <t>ELIOTH CAMPOS ROMERO</t>
  </si>
  <si>
    <t>KAROL LETICIA BARRANTES SOTO</t>
  </si>
  <si>
    <t>LA MANCHURIA</t>
  </si>
  <si>
    <t>LA PEÑA</t>
  </si>
  <si>
    <t>BAHíA CHAL</t>
  </si>
  <si>
    <t>SILVANA CARBALLO CHACÓN</t>
  </si>
  <si>
    <t>RIYITO</t>
  </si>
  <si>
    <t>LOURDES MENDEZ FERNANDEZ</t>
  </si>
  <si>
    <t>LAS TRENZAS</t>
  </si>
  <si>
    <t>FINCA JALACA</t>
  </si>
  <si>
    <t>OLGA RUBI CHAVARRIA</t>
  </si>
  <si>
    <t>POTREROS DE SIERPE</t>
  </si>
  <si>
    <t>I.D.A. ALTO DE SAN JUAN</t>
  </si>
  <si>
    <t>MARÍA CRISTINA JIMÉNEZ LÓPEZ</t>
  </si>
  <si>
    <t>NUEVA ZELANDIA</t>
  </si>
  <si>
    <t>LA CHACARITA</t>
  </si>
  <si>
    <t>NIELSEN JUÁREZ ROSALES</t>
  </si>
  <si>
    <t>COYOCHE</t>
  </si>
  <si>
    <t>JORGE LUIS MENDOZA ESPINOZA</t>
  </si>
  <si>
    <t>ESTRELLA DEL SUR</t>
  </si>
  <si>
    <t>EMILIO BEITA OCONITRILLO</t>
  </si>
  <si>
    <t>TIGRITO</t>
  </si>
  <si>
    <t>CANGREJO VERDE</t>
  </si>
  <si>
    <t>SÁBALO DE SIERPE</t>
  </si>
  <si>
    <t>SABALO</t>
  </si>
  <si>
    <t>LUIS ALBERTO SOTO SANABRIA</t>
  </si>
  <si>
    <t>SANTIAGO ALANIS BENDAÑA</t>
  </si>
  <si>
    <t>JOSE MANUEL BLANCO JIMENEZ</t>
  </si>
  <si>
    <t>I.D.A. GUADALUPE</t>
  </si>
  <si>
    <t>XINIA MATARRITA MATARRITA</t>
  </si>
  <si>
    <t>FINCA DOCE</t>
  </si>
  <si>
    <t>DORIS ACEVEDO MÁRQUEZ</t>
  </si>
  <si>
    <t>COTO 56-57</t>
  </si>
  <si>
    <t>MARISOL ESQUIVEL CHINCHILLA</t>
  </si>
  <si>
    <t>COTO 44</t>
  </si>
  <si>
    <t>YAMILETH MEZA VALVERDE</t>
  </si>
  <si>
    <t>TORRE ALTA</t>
  </si>
  <si>
    <t>KAY RIGOBERTO MONTES  GARCIA</t>
  </si>
  <si>
    <t>GINETTE MONTES MARCHENA</t>
  </si>
  <si>
    <t>I.D.A. AGROINDUSTRIAL</t>
  </si>
  <si>
    <t>NIDIA ZAPATA PIZARRO</t>
  </si>
  <si>
    <t>ALMIRANTE</t>
  </si>
  <si>
    <t>ERICK MURILLO CARMONA</t>
  </si>
  <si>
    <t>PLAYA CACAO</t>
  </si>
  <si>
    <t>IGNACIO ZELAYA ZELAYA</t>
  </si>
  <si>
    <t>HARVERY CHAVARRIA ZUÑIGA</t>
  </si>
  <si>
    <t>FILA NARANJO</t>
  </si>
  <si>
    <t>RUTH MARY HIDALGO PORRAS</t>
  </si>
  <si>
    <t>ESTERO REAL</t>
  </si>
  <si>
    <t>YAZMINA SANCHEZ CHAVERRI</t>
  </si>
  <si>
    <t>LAS VEGUITAS</t>
  </si>
  <si>
    <t>RINCON DE OSA</t>
  </si>
  <si>
    <t>PUESTO LA PLAYA</t>
  </si>
  <si>
    <t>COTO 49</t>
  </si>
  <si>
    <t>ALTOS DE BONILLA</t>
  </si>
  <si>
    <t>TROCHA LOS CEIBOS</t>
  </si>
  <si>
    <t>KATTIA THOMAS EDUARDS</t>
  </si>
  <si>
    <t>LA JOSEFINA</t>
  </si>
  <si>
    <t>ADRITH GUIDO CHAVARRIA</t>
  </si>
  <si>
    <t>PATIÑO</t>
  </si>
  <si>
    <t>ALTOS KACHABLI</t>
  </si>
  <si>
    <t>BARRA DE PACUARE</t>
  </si>
  <si>
    <t>JORGE ARRIETA VALDERRAMOS</t>
  </si>
  <si>
    <t>KATUIR</t>
  </si>
  <si>
    <t>JAVIER BRENES BRENES</t>
  </si>
  <si>
    <t>LA CATALINA</t>
  </si>
  <si>
    <t>HENRY FERNANDEZ MARTINEZ</t>
  </si>
  <si>
    <t>SONIA ABRAHAMS NUÑEZ</t>
  </si>
  <si>
    <t>SEIS AMIGOS</t>
  </si>
  <si>
    <t>COLONIA PURISCALEÑA</t>
  </si>
  <si>
    <t>MARITZA GAITAN GARCIA</t>
  </si>
  <si>
    <t>CASORLA</t>
  </si>
  <si>
    <t>PALESTINA DE ZENT</t>
  </si>
  <si>
    <t>SIBUJÚ</t>
  </si>
  <si>
    <t>JULIO RIVAS SELLES</t>
  </si>
  <si>
    <t>CELINA</t>
  </si>
  <si>
    <t>RIO VICTORIA</t>
  </si>
  <si>
    <t>DENDRA DRUMMONDS WHINTER</t>
  </si>
  <si>
    <t>KATTIA GUISELLE MORALES REYES</t>
  </si>
  <si>
    <t>IRIS RIOS HIDALGO</t>
  </si>
  <si>
    <t>IVAN SOLANO LOPEZ</t>
  </si>
  <si>
    <t>JAIRO MARÍN BUITRAGO</t>
  </si>
  <si>
    <t>DINDIRI</t>
  </si>
  <si>
    <t>TUBA CREEK #1</t>
  </si>
  <si>
    <t>JACQUELINE FORBES SHAW</t>
  </si>
  <si>
    <t>EL TREBOL</t>
  </si>
  <si>
    <t>ELINEY MARCHENA BUSTOS</t>
  </si>
  <si>
    <t>AKBERIE</t>
  </si>
  <si>
    <t>SANTOS CHÁVES VEGA</t>
  </si>
  <si>
    <t>ANGELITA LOPEZ TAPIA</t>
  </si>
  <si>
    <t>CAÑO BLANCO</t>
  </si>
  <si>
    <t>EMEL REYES GARCIA</t>
  </si>
  <si>
    <t>JARVI GOMEZ PEREZ</t>
  </si>
  <si>
    <t>MATA DE LIMON</t>
  </si>
  <si>
    <t>KËKÖLDI</t>
  </si>
  <si>
    <t>MANUEL LÓPEZ CORTÉS</t>
  </si>
  <si>
    <t>UNION RIO PEJE</t>
  </si>
  <si>
    <t>OSCAR MELENDEZ MELENDEZ</t>
  </si>
  <si>
    <t>SAN CECILIO</t>
  </si>
  <si>
    <t>KRISTIAN REYES WEIN</t>
  </si>
  <si>
    <t>MELIDA BROOKS JOHNSON</t>
  </si>
  <si>
    <t>LA PASCUA</t>
  </si>
  <si>
    <t>ROLANDO BALLESTEROS UMAÑA</t>
  </si>
  <si>
    <t>SAN ISIDRO DE FLORIDA</t>
  </si>
  <si>
    <t>DANIEL BALLESTERO UMAÑA</t>
  </si>
  <si>
    <t>ADA LUZ CHAVES CHAVES</t>
  </si>
  <si>
    <t>ROSA I. GUTIEREZ ABARCA</t>
  </si>
  <si>
    <t>LIDER WESTFALIA</t>
  </si>
  <si>
    <t>LA UNION RIO PERLA</t>
  </si>
  <si>
    <t>BREYSI ARROLIGA LOPEZ</t>
  </si>
  <si>
    <t>SHUABB</t>
  </si>
  <si>
    <t>MILTON ROSALES ROSALES</t>
  </si>
  <si>
    <t>ZURQUÍ</t>
  </si>
  <si>
    <t>TÁMARA</t>
  </si>
  <si>
    <t>LAS BRISAS TORO AMARILLO</t>
  </si>
  <si>
    <t>LAS BRISAS DEL RÍO BLANCO</t>
  </si>
  <si>
    <t>RÍO SARDINAS</t>
  </si>
  <si>
    <t>MARIO SOLÓRZANO GUEVARA</t>
  </si>
  <si>
    <t>GERARDO DIAZ DIAZ</t>
  </si>
  <si>
    <t>DENIA VALVERDE SANDERS</t>
  </si>
  <si>
    <t>DELTA</t>
  </si>
  <si>
    <t>SARA MARTINEZ RODRIGUEZ</t>
  </si>
  <si>
    <t>ADELITA NÚÑEZ MURILLO</t>
  </si>
  <si>
    <t>POCOCÍ</t>
  </si>
  <si>
    <t>DEIVI TELLES JIMENEZ</t>
  </si>
  <si>
    <t>BOCA DEL RÍO SILENCIO</t>
  </si>
  <si>
    <t>CENTRAL DE GUÁPILES</t>
  </si>
  <si>
    <t>MARIBEL MONTIEL GARCIA</t>
  </si>
  <si>
    <t>NELSON GODINEZ HIDALGO</t>
  </si>
  <si>
    <t>EL SOTA</t>
  </si>
  <si>
    <t>VICTOR HUGO GOMEZ GARCIA</t>
  </si>
  <si>
    <t>COOPEMALANGA</t>
  </si>
  <si>
    <t>LA SIRENA</t>
  </si>
  <si>
    <t>BARBUDAL</t>
  </si>
  <si>
    <t>GRACE AGUILAR CHINCHILLA</t>
  </si>
  <si>
    <t>CERROS ARRIBA</t>
  </si>
  <si>
    <t>CUARROS</t>
  </si>
  <si>
    <t>EDUARDO ANTONIO ARIAS ARIAS</t>
  </si>
  <si>
    <t>RUTH XINIA TORRES GODINEZ</t>
  </si>
  <si>
    <t>ESTERILLOS OESTE</t>
  </si>
  <si>
    <t>MARITZA MORERA CALDERON</t>
  </si>
  <si>
    <t>EL SUKIA</t>
  </si>
  <si>
    <t>DOS BOCAS</t>
  </si>
  <si>
    <t>ANA YENSI QUIROS PEREZ</t>
  </si>
  <si>
    <t>ESTRELLA MORA NUÑEZ</t>
  </si>
  <si>
    <t>EL PASITO</t>
  </si>
  <si>
    <t>EL REY</t>
  </si>
  <si>
    <t>FINCA NICOYA</t>
  </si>
  <si>
    <t>ISLA PALO SECO</t>
  </si>
  <si>
    <t>DOUGLAS SANCHEZ JIMENEZ</t>
  </si>
  <si>
    <t>LA CHIRRACA</t>
  </si>
  <si>
    <t>LA GALLEGA</t>
  </si>
  <si>
    <t>MARIA SUSANA VARGAS GUTIERREZ</t>
  </si>
  <si>
    <t>LA LOMA</t>
  </si>
  <si>
    <t>MIREYA BRENES NUÑEZ</t>
  </si>
  <si>
    <t>JEANNETTE ARIAS JIMENEZ</t>
  </si>
  <si>
    <t>PIRRIS</t>
  </si>
  <si>
    <t>DIMAS JIMENEZ ROJAS</t>
  </si>
  <si>
    <t>POCHOTAL</t>
  </si>
  <si>
    <t>CRISTHIAN DIAZ ESPINOZA</t>
  </si>
  <si>
    <t>MARIA EUGENIA VINDAS MENDEZ</t>
  </si>
  <si>
    <t>FRANCISCO JOSE VARGAS GUERRERO</t>
  </si>
  <si>
    <t>FINCA MONA</t>
  </si>
  <si>
    <t>GERARDO CERDAS QUESADA</t>
  </si>
  <si>
    <t>MINOR MENDOZA CABALCETA</t>
  </si>
  <si>
    <t>SARDINAL SUR</t>
  </si>
  <si>
    <t>YAHEL GONZALEZ CORTES</t>
  </si>
  <si>
    <t>CAPULIN</t>
  </si>
  <si>
    <t>Mª TERESA AGUILAR RODRIGUEZ</t>
  </si>
  <si>
    <t>QUEBRADA ARROYO</t>
  </si>
  <si>
    <t>ADRIAN VILA FERNANDEZ</t>
  </si>
  <si>
    <t>FINCA ANITA</t>
  </si>
  <si>
    <t>LUIS MARIANO ROJAS BADILLA</t>
  </si>
  <si>
    <t>YESENIA REYES CORTES</t>
  </si>
  <si>
    <t>EL NEGRO</t>
  </si>
  <si>
    <t>LA RESERVA</t>
  </si>
  <si>
    <t>ADONAY MATARRITA MENDOZA</t>
  </si>
  <si>
    <t>TUJANKIR # 2</t>
  </si>
  <si>
    <t>GUSTAVO CHAVARRIA SERRANO</t>
  </si>
  <si>
    <t>COSTA ANA</t>
  </si>
  <si>
    <t>ARGENDORA</t>
  </si>
  <si>
    <t>LUIS ALEJANDRO APONTE QUIROS</t>
  </si>
  <si>
    <t>CAÑO RITO</t>
  </si>
  <si>
    <t>ENID SALAZAR CASTRO</t>
  </si>
  <si>
    <t>LAS GARZAS</t>
  </si>
  <si>
    <t>NIDYA CERDAS ROMERO</t>
  </si>
  <si>
    <t>LLANO BONITO #2</t>
  </si>
  <si>
    <t>FLOR MARTINEZ SALGADO</t>
  </si>
  <si>
    <t>MARIBEL MORAGA ESPINALES</t>
  </si>
  <si>
    <t>MONICO</t>
  </si>
  <si>
    <t>ANA VICTORIA ZAMORA JIMENEZ</t>
  </si>
  <si>
    <t>GUACALITO</t>
  </si>
  <si>
    <t>MARJORIE ALFARO MURILLO</t>
  </si>
  <si>
    <t>CAMPO VERDE</t>
  </si>
  <si>
    <t>I.D.A. SAN JOSE</t>
  </si>
  <si>
    <t>MAYELA PARRALES MEDINA</t>
  </si>
  <si>
    <t>I.D.A. LA JABALINA</t>
  </si>
  <si>
    <t>LIZBETH NAVARRETE RODRIGUEZ</t>
  </si>
  <si>
    <t>SUAMPITO</t>
  </si>
  <si>
    <t>FLORIBETH RAMIREZ GARCIA</t>
  </si>
  <si>
    <t>CIRIACO CALDERON PEÑA</t>
  </si>
  <si>
    <t>ELEVINIA PICHARDO VILLEGAS</t>
  </si>
  <si>
    <t>JENARO OCAMPO ESTRADA</t>
  </si>
  <si>
    <t>BELICE</t>
  </si>
  <si>
    <t>LA CABAÑA</t>
  </si>
  <si>
    <t>YETTY VILLALOBOS MURILLO</t>
  </si>
  <si>
    <t>CRISTER GUADAMUZ RODRIGUEZ</t>
  </si>
  <si>
    <t>EL ENCUENTRO</t>
  </si>
  <si>
    <t>MERCEDES BALTODANO OROZCO</t>
  </si>
  <si>
    <t>JUAN ENRIQUE PESTALOZZI</t>
  </si>
  <si>
    <t>XINIA PATRICIA VARGAS CORRALES</t>
  </si>
  <si>
    <t>EL PITAL</t>
  </si>
  <si>
    <t>NAVAJUELAR</t>
  </si>
  <si>
    <t>ODILIE CHAVARRIA BLANCO</t>
  </si>
  <si>
    <t>BAHAMAS</t>
  </si>
  <si>
    <t>RODOLFO MORALES ALEMAN</t>
  </si>
  <si>
    <t>TULËSI</t>
  </si>
  <si>
    <t>CARLOS MADRIZ REYES</t>
  </si>
  <si>
    <t>SHINABLA</t>
  </si>
  <si>
    <t>ROJOMACA</t>
  </si>
  <si>
    <t>ESTRELLA UGALDE PANIAGUA</t>
  </si>
  <si>
    <t>RIO MAGDALENA</t>
  </si>
  <si>
    <t>JOSE OSLEY BRICEÑO MENDOZA</t>
  </si>
  <si>
    <t>VICTOR ANCHIA ROJAS</t>
  </si>
  <si>
    <t>LA PLAZA</t>
  </si>
  <si>
    <t>OLGA CASCANTE ORTEGA</t>
  </si>
  <si>
    <t>BALLENA</t>
  </si>
  <si>
    <t>MARITZA SOTELA DUARTE</t>
  </si>
  <si>
    <t>ALTO URÉN</t>
  </si>
  <si>
    <t>OROCHICO</t>
  </si>
  <si>
    <t>BAJO BLEY</t>
  </si>
  <si>
    <t>MARIA DEL SOCORRO VILLARREAL M</t>
  </si>
  <si>
    <t>NUEVO SANTO DOMINGO</t>
  </si>
  <si>
    <t>LIGIA ARAYA UMAÑA</t>
  </si>
  <si>
    <t>BARBADOS</t>
  </si>
  <si>
    <t>ARELLYS MENDEZ MURILLO</t>
  </si>
  <si>
    <t>SARDINA</t>
  </si>
  <si>
    <t>ALLEN BRENES MENDOZA</t>
  </si>
  <si>
    <t>ESCOCIA</t>
  </si>
  <si>
    <t>MACADAMIA</t>
  </si>
  <si>
    <t>GEOVANNI HIDALGO GARBANZO</t>
  </si>
  <si>
    <t>TSIPIRI ÑAK</t>
  </si>
  <si>
    <t>NIMARI TÄWÄ</t>
  </si>
  <si>
    <t>KARKO</t>
  </si>
  <si>
    <t>RANDALL LEON CHAVARRIA</t>
  </si>
  <si>
    <t>YÖLDI KICHA</t>
  </si>
  <si>
    <t>SHORDI</t>
  </si>
  <si>
    <t>BELARMINO LOPEZ VARGAS</t>
  </si>
  <si>
    <t>SHIKIARI TÄWÄ</t>
  </si>
  <si>
    <t>ALONSO LIZANO MORA</t>
  </si>
  <si>
    <t>CALIENTA TIGRA</t>
  </si>
  <si>
    <t>CRUZ MORALES LEIVA</t>
  </si>
  <si>
    <t>SONIA MARIN MORA</t>
  </si>
  <si>
    <t>EL GUAPOTE</t>
  </si>
  <si>
    <t>OROCU</t>
  </si>
  <si>
    <t>DOS RAMAS</t>
  </si>
  <si>
    <t>SAN JUAN DE DIOS HIGUITO</t>
  </si>
  <si>
    <t>SEIDY VILLALOBOS PORRAS</t>
  </si>
  <si>
    <t>LIMONCITO DE CUTRIS</t>
  </si>
  <si>
    <t>LAUREN BLANCO SALAZAR</t>
  </si>
  <si>
    <t>BRIS</t>
  </si>
  <si>
    <t>MARTA MORALES MENDEZ</t>
  </si>
  <si>
    <t>SIPAR</t>
  </si>
  <si>
    <t>QUEBRADAS ARRIBA</t>
  </si>
  <si>
    <t>DURIÑAK</t>
  </si>
  <si>
    <t>LOS PLANCITOS</t>
  </si>
  <si>
    <t>CEDRAL ARRIBA</t>
  </si>
  <si>
    <t>GERARDO BALTODANO GUTIERREZ</t>
  </si>
  <si>
    <t>UKA TIPËY</t>
  </si>
  <si>
    <t>MARIANO CORDERO</t>
  </si>
  <si>
    <t>JAMEIKÄRI YOKSORO</t>
  </si>
  <si>
    <t>ROSMERY CESPEDES FERNANDEZ</t>
  </si>
  <si>
    <t>AUREY LEON FERNANDEZ</t>
  </si>
  <si>
    <t>MARIA RAFFOLS</t>
  </si>
  <si>
    <t>ROLANDO ESPINOZA ENRIQUEZ</t>
  </si>
  <si>
    <t>SECTOR BARRANTES</t>
  </si>
  <si>
    <t>ANA GROSS ESCAMILLA</t>
  </si>
  <si>
    <t>TKAK-RI</t>
  </si>
  <si>
    <t>FLOR VILLALOBOS OVARES</t>
  </si>
  <si>
    <t>TSIÖBATA</t>
  </si>
  <si>
    <t>BUKERI</t>
  </si>
  <si>
    <t>TSIRBÄKLÄ</t>
  </si>
  <si>
    <t>TKANYÄKÄ</t>
  </si>
  <si>
    <t>ALTO COÉN</t>
  </si>
  <si>
    <t>ELVIS ROMERO GARCÍA</t>
  </si>
  <si>
    <t>JAKKJUABATA</t>
  </si>
  <si>
    <t>JAMO</t>
  </si>
  <si>
    <t>MONTE LIRIO</t>
  </si>
  <si>
    <t>ELIAS GARCIA MENDOZA</t>
  </si>
  <si>
    <t>EL ESTABLO</t>
  </si>
  <si>
    <t>KATTIA ORIAS ALVARADO</t>
  </si>
  <si>
    <t>EL PARAÍSO</t>
  </si>
  <si>
    <t>ANDY CARRANZA PORRAS</t>
  </si>
  <si>
    <t>LAS ROSAS</t>
  </si>
  <si>
    <t>SUËBATA</t>
  </si>
  <si>
    <t>ELIAS TORRES ORTIZ</t>
  </si>
  <si>
    <t>KJALARI</t>
  </si>
  <si>
    <t>DUSIRIÑAK</t>
  </si>
  <si>
    <t>LAGUNAS DE BARÚ</t>
  </si>
  <si>
    <t>JAKUE</t>
  </si>
  <si>
    <t>MOLOTUBTA</t>
  </si>
  <si>
    <t>JORGE ROSSI CHAVARRIA</t>
  </si>
  <si>
    <t>PUNTA DE LANZA</t>
  </si>
  <si>
    <t>LOURDES PINO AGUILAR</t>
  </si>
  <si>
    <t>JAMARI TÄWÄ</t>
  </si>
  <si>
    <t>REYNER PAEZ FERNANDEZ</t>
  </si>
  <si>
    <t>TOLOK KICHA</t>
  </si>
  <si>
    <t>JEUDY SEGURA GARRO</t>
  </si>
  <si>
    <t>MARIARIBUTA</t>
  </si>
  <si>
    <t>RIGOBERTO ESPINOZA MORALES</t>
  </si>
  <si>
    <t>ALFONSO RAMIREZ BRENES</t>
  </si>
  <si>
    <t>BAJO DE MOLLEJONES</t>
  </si>
  <si>
    <t>OROCHICO 2</t>
  </si>
  <si>
    <t>ÑORIBATA</t>
  </si>
  <si>
    <t>ALTO KATSI</t>
  </si>
  <si>
    <t>COLINAS DEL ESTE</t>
  </si>
  <si>
    <t>MOI</t>
  </si>
  <si>
    <t>CHORRERAS</t>
  </si>
  <si>
    <t>KABERI</t>
  </si>
  <si>
    <t>DUERI</t>
  </si>
  <si>
    <t>ERIC MORALES FERNANDEZ</t>
  </si>
  <si>
    <t>SULAJU</t>
  </si>
  <si>
    <t>TAKLAK YAKA</t>
  </si>
  <si>
    <t>ULUJERIÑAK</t>
  </si>
  <si>
    <t>REINALDO SEGURA GARCIA</t>
  </si>
  <si>
    <t>CHRISTIAN SOLANO SANCHEZ</t>
  </si>
  <si>
    <t>KONOBATA</t>
  </si>
  <si>
    <t>ARISTIDES MAYORGA ROJAS</t>
  </si>
  <si>
    <t>BOCA BRAVA</t>
  </si>
  <si>
    <t>EMANUEL VARGAS JIMENEZ</t>
  </si>
  <si>
    <t>SHIRLENY TORRES ORTÍZ</t>
  </si>
  <si>
    <t>CARMEN FIGUEROA ZUÑIGA</t>
  </si>
  <si>
    <t>ALTO PALMERA</t>
  </si>
  <si>
    <t>PALENQUE EL SOL</t>
  </si>
  <si>
    <t>POSADA DE BELEN</t>
  </si>
  <si>
    <t>LUIS CASCANTE FERNANDEZ</t>
  </si>
  <si>
    <t>SELENIA ARIAS CASTRO</t>
  </si>
  <si>
    <t>BAKÖM DI</t>
  </si>
  <si>
    <t>JENNY ORTÍZ FIGUEROA</t>
  </si>
  <si>
    <t>KUNABRI</t>
  </si>
  <si>
    <t>ARROZ ITÄRÍ</t>
  </si>
  <si>
    <t>BAJO COHEN</t>
  </si>
  <si>
    <t>NIMARI</t>
  </si>
  <si>
    <t>BAJO BLEY SUR</t>
  </si>
  <si>
    <t>BISÖLA</t>
  </si>
  <si>
    <t>JÄBËJUKTÖ</t>
  </si>
  <si>
    <t>FARLIN D. ZÚÑIGA HIDALGO</t>
  </si>
  <si>
    <t>DÜCHIRIBATA</t>
  </si>
  <si>
    <t>JOSÉ HURTADO JIMÉNEZ</t>
  </si>
  <si>
    <t>BLEITÖ</t>
  </si>
  <si>
    <t>JÄKTÖKÖLO</t>
  </si>
  <si>
    <t>KOWA</t>
  </si>
  <si>
    <t>DUCHARI</t>
  </si>
  <si>
    <t>TAMIJU</t>
  </si>
  <si>
    <t>RENE LEIVA GONZALEZ</t>
  </si>
  <si>
    <t>JUITÖ</t>
  </si>
  <si>
    <t>LEOPOLDO GARCIA SALAZAR</t>
  </si>
  <si>
    <t>KSARABATA</t>
  </si>
  <si>
    <t>PALMITAS II</t>
  </si>
  <si>
    <t>PROGRESO</t>
  </si>
  <si>
    <t>TSINI KICHA</t>
  </si>
  <si>
    <t>TOLOKSACO</t>
  </si>
  <si>
    <t>DABABLI</t>
  </si>
  <si>
    <t>TIQUIRUZAS</t>
  </si>
  <si>
    <t>ASENTAMIENTO EL GALLO</t>
  </si>
  <si>
    <t>RIO SAN CARLOS SECTOR ESTE</t>
  </si>
  <si>
    <t>ACADEMICA DE LA TECNOLOGIA MODERNA</t>
  </si>
  <si>
    <t>ANTONIANO</t>
  </si>
  <si>
    <t>BILINGüE DEL SAGRADO CORAZON JESUS</t>
  </si>
  <si>
    <t>BILINGüE LLAMA DEL BOSQUE</t>
  </si>
  <si>
    <t>BILINGüE MARIA AUXILIADORA</t>
  </si>
  <si>
    <t>BILINGüE NUESTRA SEÑORA DE LOURDES</t>
  </si>
  <si>
    <t>BILINGUE SAN ANGEL</t>
  </si>
  <si>
    <t>BILINGüE VIRGEN DE FATIMA</t>
  </si>
  <si>
    <t>BILINGüE VIRGEN DEL PILAR</t>
  </si>
  <si>
    <t>CAMINANTES</t>
  </si>
  <si>
    <t>CENIT</t>
  </si>
  <si>
    <t>CIENTIFICO BILINGüE DEL SUR</t>
  </si>
  <si>
    <t>CRISTIANA ASAMBLEAS DE DIOS</t>
  </si>
  <si>
    <t>CRISTIANA ASAMBLEAS DE DIOS LOS GUIDOS</t>
  </si>
  <si>
    <t>FATHER´S  HOME</t>
  </si>
  <si>
    <t>FORMATIVO NUEVO MILENIO</t>
  </si>
  <si>
    <t>FUTURO VERDE</t>
  </si>
  <si>
    <t>GRAYMAR SCHOOL</t>
  </si>
  <si>
    <t>INSTITUTO DE EDUCACION INTEGRAL</t>
  </si>
  <si>
    <t>IRIBO</t>
  </si>
  <si>
    <t>LABORATORIO BILINGüE</t>
  </si>
  <si>
    <t>LOVE AT WORK INTERNATIONAL CHRISTIAN SCHOOL</t>
  </si>
  <si>
    <t>NEW HORIZON CHRISTIAN SCHOOL</t>
  </si>
  <si>
    <t>NUESTRA SEÑORA DE GUADALUPE</t>
  </si>
  <si>
    <t>PLAYA CHIQUITA</t>
  </si>
  <si>
    <t>SAN CARLOS BORROMEO</t>
  </si>
  <si>
    <t>SAN DIEGO BILINGUAL HIGH SCHOOL</t>
  </si>
  <si>
    <t>SHKENUK</t>
  </si>
  <si>
    <t>TREE OF LIFE LEARNING CENTER</t>
  </si>
  <si>
    <t>WASHINGTON SCHOOL</t>
  </si>
  <si>
    <t>04161</t>
  </si>
  <si>
    <t>03841</t>
  </si>
  <si>
    <t>03773</t>
  </si>
  <si>
    <t>02908</t>
  </si>
  <si>
    <t>04260</t>
  </si>
  <si>
    <t>03781</t>
  </si>
  <si>
    <t>03636</t>
  </si>
  <si>
    <t>04299</t>
  </si>
  <si>
    <t>03757</t>
  </si>
  <si>
    <t>03780</t>
  </si>
  <si>
    <t>04162</t>
  </si>
  <si>
    <t>04286</t>
  </si>
  <si>
    <t>04301</t>
  </si>
  <si>
    <t>04205</t>
  </si>
  <si>
    <t>03895</t>
  </si>
  <si>
    <t>04281</t>
  </si>
  <si>
    <t>03613</t>
  </si>
  <si>
    <t>03475</t>
  </si>
  <si>
    <t>04160</t>
  </si>
  <si>
    <t>03726</t>
  </si>
  <si>
    <t>04279</t>
  </si>
  <si>
    <t>04188</t>
  </si>
  <si>
    <t>SILVIA CAMBRONERO MORAGA</t>
  </si>
  <si>
    <t>EDGARDO PIEDRA GARITA</t>
  </si>
  <si>
    <t>IRENE KELLER</t>
  </si>
  <si>
    <t>ADRIANA SERRANO MUNOZ</t>
  </si>
  <si>
    <t>CINTHYA ROMERO CASTILLO</t>
  </si>
  <si>
    <t>KAROL SANCHEZ CHACON</t>
  </si>
  <si>
    <t>JORGE A. FERNANDEZ SANDI</t>
  </si>
  <si>
    <t>BERNARDITA SANCHEZ BOGANTES</t>
  </si>
  <si>
    <t>FERNANDO RODOLFO GRAY ROGERS</t>
  </si>
  <si>
    <t>GERARDO MEJIAS BRENES</t>
  </si>
  <si>
    <t>ROWENA MCCOOK MCCOOK</t>
  </si>
  <si>
    <t>MARIA EUGENIA SALAZAR CASTRO</t>
  </si>
  <si>
    <t>ANA ELENA ULLOA FONSECA</t>
  </si>
  <si>
    <t>FRANCISCO A.QUESADA SOLANO</t>
  </si>
  <si>
    <t>ANA CATALINA NAVARRO PIEDRA</t>
  </si>
  <si>
    <t>JENNY ALVAREZ HIDALGO</t>
  </si>
  <si>
    <t>SUSANA PEÑA RAWSON</t>
  </si>
  <si>
    <t>MARITZA PORRAS MORALES</t>
  </si>
  <si>
    <t>ANA VIRGINIA ANGULO JIMENEZ</t>
  </si>
  <si>
    <t>MELISSA ELIZONDO AGUERO</t>
  </si>
  <si>
    <t>MARIELA BARQUERO RIVERA</t>
  </si>
  <si>
    <t>Hom-
bres</t>
  </si>
  <si>
    <t>Mu-
jeres</t>
  </si>
  <si>
    <t>Nota:</t>
  </si>
  <si>
    <t>5/  Alumnos que abandonaron el Centro Educativo.  Deben considerar a todos los estudiantes que abandonaron los estudios, sin importar el motivo por el que lo hicieron.</t>
  </si>
  <si>
    <t>OBSERVACIONES / COMENTARIOS:</t>
  </si>
  <si>
    <t>CUADRO 4</t>
  </si>
  <si>
    <t>Teléfono de la institución:</t>
  </si>
  <si>
    <r>
      <t xml:space="preserve">Nombre director: </t>
    </r>
    <r>
      <rPr>
        <u/>
        <sz val="12"/>
        <color theme="1"/>
        <rFont val="Cambria"/>
        <family val="1"/>
        <scheme val="major"/>
      </rPr>
      <t/>
    </r>
  </si>
  <si>
    <t>Nombre supervisor:</t>
  </si>
  <si>
    <t>Teléfono director:</t>
  </si>
  <si>
    <t>Sello institución</t>
  </si>
  <si>
    <t>Es aquel trabajo o actividad económica realizada por niños, niñas y adolescentes menores de 15 años, cualquiera que sea su condición laboral (trabajo asalariado, trabajo independiente, trabajo familiar no remunerado, trabajo doméstico en hogares de terceros, otros), impidiéndoles desarrollarse dignamente, restringiendo su participación y derecho a la educación, causándoles perjuicios en su salud física, moral y espiritual.  (Directriz 09-2008).  Este trabajo o actividad es totalmente prohibido según lo establece el artículo 92 (Prohibición Laboral) del Código de la Niñez y la Adolescencia (CNA, 1998).</t>
  </si>
  <si>
    <t>(NO INCLUIR ESTUDIANTES QUE ABANDONARON LOS ESTUDIOS -DESERTORES-)</t>
  </si>
  <si>
    <t>Circuito escolar:</t>
  </si>
  <si>
    <t>AMERICAN INTERNACIONAL SCHOOL</t>
  </si>
  <si>
    <t>SANTA INES</t>
  </si>
  <si>
    <t>C.E.I. SAN JORGE</t>
  </si>
  <si>
    <t>TALLER PEDAGOGICO MONTEBELLO</t>
  </si>
  <si>
    <t>INSTITUTO EDUCATIVO ABC</t>
  </si>
  <si>
    <t>CAI NIÑOS Y NIÑAS TRIUNFADORES</t>
  </si>
  <si>
    <t>ECOLOGICO LA BOCA DEL MONTE</t>
  </si>
  <si>
    <t>COSTA BALLENA</t>
  </si>
  <si>
    <t>MONTESSORI COMMUNITY SCHOOL</t>
  </si>
  <si>
    <t>SAN DANIEL COMBONI</t>
  </si>
  <si>
    <t>CASPARI MONTESSORI SCHOOL</t>
  </si>
  <si>
    <t>SAMARA PACIFIC SCHOOL</t>
  </si>
  <si>
    <t>LAKE MARY PRIMARIA</t>
  </si>
  <si>
    <t>04324</t>
  </si>
  <si>
    <t>04325</t>
  </si>
  <si>
    <t>04326</t>
  </si>
  <si>
    <t>04327</t>
  </si>
  <si>
    <t>04328</t>
  </si>
  <si>
    <t>04329</t>
  </si>
  <si>
    <t>04330</t>
  </si>
  <si>
    <t>04331</t>
  </si>
  <si>
    <t>04332</t>
  </si>
  <si>
    <t>MARIA DEL PILAR ROJAS BLANCO</t>
  </si>
  <si>
    <t>AMBAR VALVERDE MONTOYA</t>
  </si>
  <si>
    <t>LILLIAM CAMACHO BENAVIDES</t>
  </si>
  <si>
    <t>VILMA DEL CARMEN MENDOZA YANES</t>
  </si>
  <si>
    <t>ELSA BROWN MC FARLANE</t>
  </si>
  <si>
    <t>MILENA BRENES MONTERO</t>
  </si>
  <si>
    <t>PATRICIA VILLANEA BREALEY</t>
  </si>
  <si>
    <t>JEHANINA FALLAS GONZALEZ</t>
  </si>
  <si>
    <t>MARIA GAIRAUD ARAYA</t>
  </si>
  <si>
    <t>LIONEL HERNANDEZ GAMBOA</t>
  </si>
  <si>
    <t>MARJORIE PERALTA ROJAS</t>
  </si>
  <si>
    <t>LYCETTE BOLANOS BARQUERO</t>
  </si>
  <si>
    <t>JEREMY BRAVO FLORES</t>
  </si>
  <si>
    <t>VIVIANA SOLIS ALPIZAR</t>
  </si>
  <si>
    <t>GRETTEL MIRANDA VILLALTA</t>
  </si>
  <si>
    <t>MARIA EMMA PRADA GRANADOS</t>
  </si>
  <si>
    <t>ESTEBAN RIVERA CORDOBA</t>
  </si>
  <si>
    <t>SHARON CASTRO ROJAS</t>
  </si>
  <si>
    <t>MARLENE SALAZAR SOLÓRZANO</t>
  </si>
  <si>
    <t>ORFILIA LEON QUESADA</t>
  </si>
  <si>
    <t>FRANCINY VIQUEZ ARCE</t>
  </si>
  <si>
    <t>MINOR GERARDO VARELA ROJAS</t>
  </si>
  <si>
    <t>MARVIN ALEXIS OROZCO BARRANTES</t>
  </si>
  <si>
    <t>SHIRLEY WELDY SALGUERA</t>
  </si>
  <si>
    <t>DELIANA ESQUIVEL MENESES</t>
  </si>
  <si>
    <t>ALEJANDRA ROJAS GARCIA</t>
  </si>
  <si>
    <t>PABLO CAMPOS PEREIRA</t>
  </si>
  <si>
    <t>AUXILIADORA MENESES GUILLEN</t>
  </si>
  <si>
    <t>01723</t>
  </si>
  <si>
    <t>6703</t>
  </si>
  <si>
    <t>5031</t>
  </si>
  <si>
    <t>6743</t>
  </si>
  <si>
    <t>ESCUELA PILAR JIMENEZ SOLIS</t>
  </si>
  <si>
    <t>CHUCAZ DE MORA</t>
  </si>
  <si>
    <t>DIOCESANO PADRE ELADIO SANCHO</t>
  </si>
  <si>
    <t>MARIANO QUIROS SEGURA</t>
  </si>
  <si>
    <t>JOSE RAMON HERNANDEZ BADILLA</t>
  </si>
  <si>
    <t>CLETO GONZALEZ VIQUEZ</t>
  </si>
  <si>
    <t>TRANQUILINO SAENZ ROJAS</t>
  </si>
  <si>
    <t>JUAN MORA FERNANDEZ</t>
  </si>
  <si>
    <t>RAFAEL ARGUEDAS GUTIERREZ</t>
  </si>
  <si>
    <t>LUCILA GURDIAN MORALES</t>
  </si>
  <si>
    <t>ARTURO MORALES GUTIERREZ</t>
  </si>
  <si>
    <t>CALLE HERNANDEZ</t>
  </si>
  <si>
    <t>PEDRO MURILLO PEREZ</t>
  </si>
  <si>
    <t>DOMINGO GONZALEZ PEREZ</t>
  </si>
  <si>
    <t>JOSE MARTI</t>
  </si>
  <si>
    <t>RUBEN DARIO</t>
  </si>
  <si>
    <t>JOSE EZEQUIEL GONZALEZ VINDAS</t>
  </si>
  <si>
    <t>FELIX ARCADIO MONTERO MONGE</t>
  </si>
  <si>
    <t>NEFTALI VILLALOBOS GUTIERREZ</t>
  </si>
  <si>
    <t>CAÑO DE MASAYA</t>
  </si>
  <si>
    <t>NORA MARIA QUESADA CHAVARRIA</t>
  </si>
  <si>
    <t>ISLA DAMAS N°2</t>
  </si>
  <si>
    <t>LAS LOMAS DEL CAMARONCITO</t>
  </si>
  <si>
    <t>CALLE QUIROS</t>
  </si>
  <si>
    <t>PARAISO DE BANANITO</t>
  </si>
  <si>
    <t>LIC. JOSE FRANCISCO PEREZ MUÑOZ</t>
  </si>
  <si>
    <t>JAK TAIN</t>
  </si>
  <si>
    <t>JAREY</t>
  </si>
  <si>
    <t>NIÑO JESUS DE BELEN</t>
  </si>
  <si>
    <t>COCOTSAKUBATA</t>
  </si>
  <si>
    <t>WILLY FERNANDEZ MONTOYA</t>
  </si>
  <si>
    <t>MEIBEL PEREZ ALEXANDER</t>
  </si>
  <si>
    <t>VIRGEN PALACIOS BEJARANO</t>
  </si>
  <si>
    <t>JOSE ARNOLDO LOPEZ RUIZ</t>
  </si>
  <si>
    <t>LUIS CARLOS NARANJO ROJAS</t>
  </si>
  <si>
    <t>YENDRIS ACOSTA CALDERON</t>
  </si>
  <si>
    <t>PAOLA REGIDOR BARBOZA</t>
  </si>
  <si>
    <t>JORLENY SANCHEZ CAMPOS</t>
  </si>
  <si>
    <t>ANA MARGARITA SANCHEZ MORALES</t>
  </si>
  <si>
    <t>JESSICA RAMIREZ FERNANDEZ</t>
  </si>
  <si>
    <t>BERNARDO JIMENEZ SANCHEZ</t>
  </si>
  <si>
    <t>MARIA DEL ROCIO MARIN MORA</t>
  </si>
  <si>
    <t>ALLAN GARCIA CERDAS</t>
  </si>
  <si>
    <t>GRETTEL CASTRO ABARCA</t>
  </si>
  <si>
    <t>MANRIQUE RODRIGUEZ RODRIGUEZ</t>
  </si>
  <si>
    <t>JORGE CASCANTE MORA</t>
  </si>
  <si>
    <t>EVET GUTIERREZ QUIROS</t>
  </si>
  <si>
    <t>ASDRUAL VALVERDE MENDEZ</t>
  </si>
  <si>
    <t>DOUGLAS HERNANDEZ VALVERDE</t>
  </si>
  <si>
    <t>LIZZETH SOLIS HIDALGO</t>
  </si>
  <si>
    <t>ORLIDEN NAVARRO BADILLA</t>
  </si>
  <si>
    <t>DORIS MARIA SALAS SUAREZ</t>
  </si>
  <si>
    <t>JESSICA ALVARADO FONSECA</t>
  </si>
  <si>
    <t>WILSON MENA CORDERO</t>
  </si>
  <si>
    <t>FREDDY GODINEZ VASQUEZ</t>
  </si>
  <si>
    <t>GILBERTH MORA GRANADOS</t>
  </si>
  <si>
    <t>JENNY QUESADA ALFARO</t>
  </si>
  <si>
    <t>HERALD CAMPOS MONGE</t>
  </si>
  <si>
    <t>JACKELINE ARIAS JIMENEZ</t>
  </si>
  <si>
    <t>FLOR BERMUDEZ JIMENEZ</t>
  </si>
  <si>
    <t>MARIA DEL CARMEN TORRES ORTIZ</t>
  </si>
  <si>
    <t>NORBERTO AGUILAR CHAVARRIA</t>
  </si>
  <si>
    <t>KARIELA CUBERO DIAZ</t>
  </si>
  <si>
    <t>DANILO VILLANUEVA VILLALOBOS</t>
  </si>
  <si>
    <t>YEINY PATRICIA JIMENEZ MORA</t>
  </si>
  <si>
    <t>LEONOR GONZALEZ MORA</t>
  </si>
  <si>
    <t>DINIA CLARETH MORALES MORALES</t>
  </si>
  <si>
    <t>LUIS ANGEL ACHIO CHAVES</t>
  </si>
  <si>
    <t>MARIA GABR HERNANDEZ MORALES</t>
  </si>
  <si>
    <t>MARIA DEL ROCIO CAMPOS BLANCO</t>
  </si>
  <si>
    <t>JORGE EDUARDO SALAS BENAVIDES</t>
  </si>
  <si>
    <t>GINA ALEJANDRA ROJAS RODRIGUEZ</t>
  </si>
  <si>
    <t>MARTA ELIZABETH ROJAS RODRIGUE</t>
  </si>
  <si>
    <t>ANA YORLENY BARRANTES GOMEZ</t>
  </si>
  <si>
    <t>TATIANA LUCRECIA SIMPSON RUIZ</t>
  </si>
  <si>
    <t>CINDY ORTEGA QUIROS</t>
  </si>
  <si>
    <t>LEIDY JUAREZ CONTRERAS</t>
  </si>
  <si>
    <t>JORGE ARTURO LEIVA MENDEZ</t>
  </si>
  <si>
    <t>JOSE ALBERTO FERNANDEZ RAMIREZ</t>
  </si>
  <si>
    <t>GRACE CABEZAS PALOMO</t>
  </si>
  <si>
    <t>KARLA VARGAS BORBON</t>
  </si>
  <si>
    <t>YESENNIA LOBO ARAYA</t>
  </si>
  <si>
    <t>JOHANNA VALVERDE GOMEZ</t>
  </si>
  <si>
    <t>YORLENY MARIA UGALDE MONTOYA</t>
  </si>
  <si>
    <t>MARISOL CRUZ CARAZO</t>
  </si>
  <si>
    <t>ANGIE GRANADOS URBINA</t>
  </si>
  <si>
    <t>SANDRA VARELA ALVAREZ</t>
  </si>
  <si>
    <t>LIDIANETH ROJAS ALFARO</t>
  </si>
  <si>
    <t>YADIRA RODRIGUEZ ZUÑIGA</t>
  </si>
  <si>
    <t>CLARIBEL ARAYA HERNANDEZ</t>
  </si>
  <si>
    <t>ROSA MARIA RAMIREZ JIMENEZ</t>
  </si>
  <si>
    <t>JOSUE RUIZ PINEL</t>
  </si>
  <si>
    <t>MARLON BARRANTES BROWN</t>
  </si>
  <si>
    <t>EMILCE TREJOS SOLIS</t>
  </si>
  <si>
    <t>MARIDILIA GONZALEZ ARCE</t>
  </si>
  <si>
    <t>MARIA LORENA CASCANTE AZOFEIDA</t>
  </si>
  <si>
    <t>WENDY CHACON CASTRO</t>
  </si>
  <si>
    <t>GAMALIEL PARRALES AGUIRRE</t>
  </si>
  <si>
    <t>ANA YANCY RODRIGUEZ MORALES</t>
  </si>
  <si>
    <t>KARINA SALAZAR MORALES</t>
  </si>
  <si>
    <t>MICHAEL G. OVIEDO UREÑA</t>
  </si>
  <si>
    <t>JUAN CARLOS NAVARRO VALVERDE</t>
  </si>
  <si>
    <t>YOCONDA ALONSO JIRON</t>
  </si>
  <si>
    <t>XINIA BONILLA ESPINOZA</t>
  </si>
  <si>
    <t>ALEJANDRO GAMBOA MENA</t>
  </si>
  <si>
    <t>ELIZABETH RETANA UMANA</t>
  </si>
  <si>
    <t>MARIA ISABEL MARTINEZ CUBERO</t>
  </si>
  <si>
    <t>ALBA UBA NAVARRO</t>
  </si>
  <si>
    <t>LUIS EDUARDO QUESADA PERAZA</t>
  </si>
  <si>
    <t>INGRID FERNANDEZ VARGAS</t>
  </si>
  <si>
    <t>GUSTAVO JIMENEZ VALERIN</t>
  </si>
  <si>
    <t>PATRICIA NAZIRA ALFARO SOLANO</t>
  </si>
  <si>
    <t>EVELYN FONSECA MADRIZ</t>
  </si>
  <si>
    <t>ELIZABETH BONILLA PEREIRA</t>
  </si>
  <si>
    <t>ESTEBAN CENTENO ADAMS</t>
  </si>
  <si>
    <t>CAROLINA JIMENEZ RODRIGUEZ</t>
  </si>
  <si>
    <t>RAFAEL COTO BENAVIDES</t>
  </si>
  <si>
    <t>FRANCIS AGUILAR RODRIGUEZ</t>
  </si>
  <si>
    <t>GIOVANNI CALDERON MORA</t>
  </si>
  <si>
    <t>SHIRLEY VALVERDE UMAÑA</t>
  </si>
  <si>
    <t>EVELYN RODRIGUEZ ALVAREZ</t>
  </si>
  <si>
    <t>RAFAEL ANGEL QUESADA HERRA</t>
  </si>
  <si>
    <t>ALEJANDRA LEDEZMA GONZALEZ</t>
  </si>
  <si>
    <t>KATTIA VALVERDE HERNANDEZ</t>
  </si>
  <si>
    <t>GRETTEL ARIAS AZOFEIFA</t>
  </si>
  <si>
    <t>WENDY URBINA MENDEZ</t>
  </si>
  <si>
    <t>ROSA ALBA HERNANDEZ ALEMAN</t>
  </si>
  <si>
    <t>ALEXANDER VARGAS MATA</t>
  </si>
  <si>
    <t>CARLOS QUINTANILLA ROJAS</t>
  </si>
  <si>
    <t>FLORIBETH ACOSTA JIMENEZ</t>
  </si>
  <si>
    <t>ELIAS SALAZAR CORTES</t>
  </si>
  <si>
    <t>YORLENY RODRIGUEZ CHAVARRIA</t>
  </si>
  <si>
    <t>SOBEYDA GARCIA BRICEÑO</t>
  </si>
  <si>
    <t>MARIA ISABEL LOPEZ BLANDON</t>
  </si>
  <si>
    <t>GISELLE LOAICIGA CHAVARRIA</t>
  </si>
  <si>
    <t>LUIS OMAR SALAZAR TELLEZ</t>
  </si>
  <si>
    <t>DELMAR RAMIREZ MONGE</t>
  </si>
  <si>
    <t>JORJANY MATARRITA CABALCETA</t>
  </si>
  <si>
    <t>BERNAL ENRIQUE BALTODANO E.</t>
  </si>
  <si>
    <t>RUTH MIRIAM HERNANDEZ S.</t>
  </si>
  <si>
    <t>JORGE MANUEL JIMENEZ OBREGON</t>
  </si>
  <si>
    <t>MARGOT EUGENIA MARIN CORTES</t>
  </si>
  <si>
    <t>CINDY MATARRITA ENRIQUEZ</t>
  </si>
  <si>
    <t>JORGE BIVIAN AGUIRRE PEREZ</t>
  </si>
  <si>
    <t>LOURDES ACOSTA RODRIGUEZ</t>
  </si>
  <si>
    <t>ANA YANCI JIMENEZ LOPEZ</t>
  </si>
  <si>
    <t>LUZ MERY CORTES RODRIGUEZ</t>
  </si>
  <si>
    <t>LUCIA MEDINA PEREZ</t>
  </si>
  <si>
    <t>SIRLENE PORRAS VILLALOBOS</t>
  </si>
  <si>
    <t>MAILEN VILLALOBOS SEQUEIRA</t>
  </si>
  <si>
    <t>FLOR DE MARIA JUAREZ JUAREZ</t>
  </si>
  <si>
    <t>MA. DE LOS ANGELES SANTANA P.</t>
  </si>
  <si>
    <t>BLANCA LOPEZ ESCAMILLA</t>
  </si>
  <si>
    <t>ROSA COREA RODRIGUEZ</t>
  </si>
  <si>
    <t>SERGIO OLIVAS RUIZ</t>
  </si>
  <si>
    <t>LEONOR ALEJANDRA MONGE SANCHEZ</t>
  </si>
  <si>
    <t>JUANA SEDY VALLEJOS GUTIERREZ</t>
  </si>
  <si>
    <t>ELDER YETTY GUZMAN MOLINA</t>
  </si>
  <si>
    <t>MARIA ELENA ALVAREZ CORDERO</t>
  </si>
  <si>
    <t>MARTA GABRIELA ROJAS JIMENEZ</t>
  </si>
  <si>
    <t>IDALIE FERNANDEZ CRUZ</t>
  </si>
  <si>
    <t>SUSANA QUIROS ESPINOZA</t>
  </si>
  <si>
    <t>MARIA MAYELA MORA OSORNO</t>
  </si>
  <si>
    <t>PATRICIA BERTARIONI BOLAÑOS</t>
  </si>
  <si>
    <t>LORENA JIMENEZ ELIZONDO</t>
  </si>
  <si>
    <t>MILGRETH SANCHEZ OPORTA</t>
  </si>
  <si>
    <t>GERARDO PORRAS CASCANTE</t>
  </si>
  <si>
    <t>GREIDYN MENA MURILLO</t>
  </si>
  <si>
    <t>MARIO CHAVARRIA HERNANDEZ</t>
  </si>
  <si>
    <t>ARACELLY CAMPOS SANTAMARIA</t>
  </si>
  <si>
    <t>ANA ISABEL DIAZ MORA</t>
  </si>
  <si>
    <t>JESSICA MORALES FLORES</t>
  </si>
  <si>
    <t>ROY ACUNA AGUILAR</t>
  </si>
  <si>
    <t>JAIME MORA LEIVA</t>
  </si>
  <si>
    <t>YENNER MORALES CAJINA</t>
  </si>
  <si>
    <t>HENRY PEREZ ROJAS</t>
  </si>
  <si>
    <t>YAMILETH ARROYO PEÑA</t>
  </si>
  <si>
    <t>ANNY VILLALOBOS ARIAS</t>
  </si>
  <si>
    <t>JOHANNA CAMBRONERO GUIDO</t>
  </si>
  <si>
    <t>JAVIER ORTEGA CARRERA</t>
  </si>
  <si>
    <t>CINDY GABRIELA VEGA CORRALES</t>
  </si>
  <si>
    <t>ISAAC MORALES DIAZ</t>
  </si>
  <si>
    <t>WILLIAM DARIO MORALES JIMENEZ</t>
  </si>
  <si>
    <t>ROGER MATARRITA THOMPSON</t>
  </si>
  <si>
    <t>ERIKA BONILLA HAUDELATH</t>
  </si>
  <si>
    <t>MARIA AZALEA FONSECA TORRES</t>
  </si>
  <si>
    <t>JEREMIAS NAVAS MENDEZ</t>
  </si>
  <si>
    <t>ESTEBAN RIVAS SELLES</t>
  </si>
  <si>
    <t>SIRIA ZUNIGA ACOSTA</t>
  </si>
  <si>
    <t>VERONICA DIAZ MAYORGA</t>
  </si>
  <si>
    <t>MARIA VERONICA PEREZ NUNEZ</t>
  </si>
  <si>
    <t>CESAR CHARPENTIER QUIROS</t>
  </si>
  <si>
    <t>MARIELA ORTIZ PORRAS</t>
  </si>
  <si>
    <t>JONNATHAN GARCIA CHEVEZ</t>
  </si>
  <si>
    <t>BERNARDO SALAZAR VARGAS</t>
  </si>
  <si>
    <t>RANDALL JIMENEZ HIDALGO</t>
  </si>
  <si>
    <t>PEDRO HERRERA VARGAS</t>
  </si>
  <si>
    <t>VICTOR VALLEJOS MEDINA</t>
  </si>
  <si>
    <t>MARIA JESUS CASCANTE VILLAFUER</t>
  </si>
  <si>
    <t>JESUS SOLANO HERRERA</t>
  </si>
  <si>
    <t>JOSE ROLANDO JUAREZ CASTRO</t>
  </si>
  <si>
    <t>WENDY CORTES OTAROLA</t>
  </si>
  <si>
    <t>SINDY SALAS SPENCER</t>
  </si>
  <si>
    <t>LAURA RETANA TORRES</t>
  </si>
  <si>
    <t>EDGAR SEGURA VARGAS</t>
  </si>
  <si>
    <t>ALEXANDER CARVAJAL ROMERO</t>
  </si>
  <si>
    <t>WILLIAM FAJARDO FAJARDO</t>
  </si>
  <si>
    <t>FREDDY SALAZAR ARIAS</t>
  </si>
  <si>
    <t>RAFAEL FLORES REYES</t>
  </si>
  <si>
    <t>IRIS Y. ROSALES RAMIREZ</t>
  </si>
  <si>
    <t>DEYLIN ESQUIVEL RODRIGUEZ</t>
  </si>
  <si>
    <t>JOHANNA MORA QUIROS</t>
  </si>
  <si>
    <t>AMPARO MORA JARA</t>
  </si>
  <si>
    <t>ROXANA RODRIGUEZ ALFARO</t>
  </si>
  <si>
    <t>GERALD ESTEBAN MORA UREÑA</t>
  </si>
  <si>
    <t>LUIS DIEGO SANCHEZ VARGAS</t>
  </si>
  <si>
    <t>ALLAN CHAVES BARRANTES</t>
  </si>
  <si>
    <t>LYENER QUESADA GUZMAN</t>
  </si>
  <si>
    <t>HENRY MONTIEL MONGE</t>
  </si>
  <si>
    <t>ILEANA MARCELA SOLANO LOAIZA</t>
  </si>
  <si>
    <t>MONICA PASOS MARTINEZ</t>
  </si>
  <si>
    <t>JESUS GALLARDO ALMENGOR</t>
  </si>
  <si>
    <t>JOSE A. ALVARADO MADRIGAL</t>
  </si>
  <si>
    <t>GILBERTO FLORES MORA</t>
  </si>
  <si>
    <t>GREDWIN ARROYO GODINEZ</t>
  </si>
  <si>
    <t>JESUSITA TRIANA MORA</t>
  </si>
  <si>
    <t>YORLE UGALDE MORERA</t>
  </si>
  <si>
    <t>FELIPE CARMONA ZAPATA</t>
  </si>
  <si>
    <t>SHEILA CARMONA CARMONA</t>
  </si>
  <si>
    <t>ALICIA MENA RIVERA</t>
  </si>
  <si>
    <t>VANESSA FIGUEROA CALDERON</t>
  </si>
  <si>
    <t>GIOVANNI MURILLO SAENZ</t>
  </si>
  <si>
    <t>JAIRO PIMENTEL GRANADOS</t>
  </si>
  <si>
    <t>JULIO CESAR GOMEZ PIÑA</t>
  </si>
  <si>
    <t>MARIA ALVAREZ CRUZ</t>
  </si>
  <si>
    <t>XINIA SALAZAR RAMIREZ</t>
  </si>
  <si>
    <t>KINNDLY ACEVEDO DELGADILLO</t>
  </si>
  <si>
    <t>IVO JULIO MORALES PITA</t>
  </si>
  <si>
    <t>GRACE GAMBOA TOLEDO</t>
  </si>
  <si>
    <t>JULIO MORALES CAMPOS</t>
  </si>
  <si>
    <t>ROGER NAVARRO GRANADOS</t>
  </si>
  <si>
    <t>CYNTHIA VILLALOBOS RODRIGUEZ</t>
  </si>
  <si>
    <t>RUBI ANDRES CHEVEZ MORALES</t>
  </si>
  <si>
    <t>ROSSELIN BARAHONA VALVERDE</t>
  </si>
  <si>
    <t>ROBERTO SOLANO VARGAS</t>
  </si>
  <si>
    <t>ALLAN ANTONIO GUTIERREZ MORA</t>
  </si>
  <si>
    <t>YIRLANIA GONZALEZ LOPEZ</t>
  </si>
  <si>
    <t>ELIZABETH VILLALOBOS RODRIGUEZ</t>
  </si>
  <si>
    <t>JOSE LUIS SIBAJA MORA</t>
  </si>
  <si>
    <t>VICTOR IGLESIAS LOPEZ</t>
  </si>
  <si>
    <t>JEFFRY OBANDO AGUILAR</t>
  </si>
  <si>
    <t>JENNY GONZALEZ ALFARO</t>
  </si>
  <si>
    <t>JOSE ATENCIO CABALLERO</t>
  </si>
  <si>
    <t>RANDALL GALLARDO NELSON</t>
  </si>
  <si>
    <t>MARJORIE GRANADOS ARCE</t>
  </si>
  <si>
    <t>Es la prestación personal de servicios que realizan personas adolescentes de 15 años o más y menores de 18 años de edad, quienes se encuentran protegidas por el Régimen de Protección Especial al Trabajador Adolescente (CNA, Capítulo VII, 1998), el cual les garantiza plena igualdad de oportunidades, de remuneración y de trato en materia de empleo y ocupación (Ley 8922, 2011).</t>
  </si>
  <si>
    <t>SEGÚN ACTIVIDAD REALIZADA</t>
  </si>
  <si>
    <t>03772</t>
  </si>
  <si>
    <t>04333</t>
  </si>
  <si>
    <t>04335</t>
  </si>
  <si>
    <t>04337</t>
  </si>
  <si>
    <t>04338</t>
  </si>
  <si>
    <t>04339</t>
  </si>
  <si>
    <t>04340</t>
  </si>
  <si>
    <t>04341</t>
  </si>
  <si>
    <t>04342</t>
  </si>
  <si>
    <t>SAN JOSÉ CENTRAL</t>
  </si>
  <si>
    <t>SAN JOSÉ NORTE</t>
  </si>
  <si>
    <t>SINTHYA SOLERA RAMOS</t>
  </si>
  <si>
    <t>GRANDE DE TÉRRABA</t>
  </si>
  <si>
    <t>GLORIA E. DUARTE ESPANA</t>
  </si>
  <si>
    <t>NUESTRA SENORA DE SION</t>
  </si>
  <si>
    <t>LEYLA MONTERO GUZMAN</t>
  </si>
  <si>
    <t>LIMÓN</t>
  </si>
  <si>
    <t>HNA. ELIZABETH CABALLERO GREEN</t>
  </si>
  <si>
    <t>CATOLICA ACTIVA</t>
  </si>
  <si>
    <t>SAN JOSÉ OESTE</t>
  </si>
  <si>
    <t>MARIA DE LOS A. BEJARANO IZABA</t>
  </si>
  <si>
    <t>ALEXIS PAEZ OVARES</t>
  </si>
  <si>
    <t>BRITANICO DE COSTA RICA</t>
  </si>
  <si>
    <t>DOUGLAS OSBORN</t>
  </si>
  <si>
    <t>COUNTRY DAY SCHOOL</t>
  </si>
  <si>
    <t>SILVIA ULATE OVIEDO</t>
  </si>
  <si>
    <t>COLEGIO BILINGÜE SAN RAMON</t>
  </si>
  <si>
    <t>MARICRUZ SOLIS VARGAS</t>
  </si>
  <si>
    <t>SANTA MARIA GORETTY</t>
  </si>
  <si>
    <t>COLEGIO YURUSTI</t>
  </si>
  <si>
    <t>BILINGUE TRICOLOR</t>
  </si>
  <si>
    <t>PÉREZ ZELEDÓN</t>
  </si>
  <si>
    <t>VALLE AZUL-HORARIO DIFERENCIADO</t>
  </si>
  <si>
    <t>CENTRO INTEGRAL DE EDUCACION PRIVADA</t>
  </si>
  <si>
    <t>AARON SMITH</t>
  </si>
  <si>
    <t>ALFREDO SUAREZ MADRIGAL</t>
  </si>
  <si>
    <t>BILINGÜE SAN AGUSTIN</t>
  </si>
  <si>
    <t>GUADALUPE SORTO</t>
  </si>
  <si>
    <t>LINNETHE MADRIGAL JIMENEZ</t>
  </si>
  <si>
    <t>RONALD RODRIGUEZ MENDOZA</t>
  </si>
  <si>
    <t>ROSA MARIA ROJAS RAMIREZ</t>
  </si>
  <si>
    <t>VILMA SOLIS JIMENEZ</t>
  </si>
  <si>
    <t>CYNTHIA BERMUDEZ ALFARO</t>
  </si>
  <si>
    <t>ITSKATZU EDUCACION INTEGRAL</t>
  </si>
  <si>
    <t>LORENA RAMIREZ BUSTAMANTE</t>
  </si>
  <si>
    <t>ESCUELA COLINA AZUL</t>
  </si>
  <si>
    <t>MARIA GRACE ALVAREZ CASTILLO</t>
  </si>
  <si>
    <t>JOHANNA ANGELICA SOLANO ZUNIGA</t>
  </si>
  <si>
    <t>KATTYA CASTRO FERNANDEZ</t>
  </si>
  <si>
    <t>ANA VIRGINIA LEON AZOFEIFA</t>
  </si>
  <si>
    <t>BERKELEY ACADEMY</t>
  </si>
  <si>
    <t>MARIA MONTSERRAT</t>
  </si>
  <si>
    <t>VITALINO ROJAS CARRANZA</t>
  </si>
  <si>
    <t>ARANDU SCHOOL</t>
  </si>
  <si>
    <t>CHRISTIAN WHITE HERNANDEZ</t>
  </si>
  <si>
    <t>LURAL RAMIREZ</t>
  </si>
  <si>
    <t>CENTRO EDUCATIVO BILINGÜE ILE</t>
  </si>
  <si>
    <t>COSTA RICA INTERNATIONAL ACADEMY</t>
  </si>
  <si>
    <t>ANA LUISA BRENES COTO</t>
  </si>
  <si>
    <t>NAOMI GEER</t>
  </si>
  <si>
    <t>CENTRO EDUCATIVO YORI</t>
  </si>
  <si>
    <t>SARAPIQUÍ</t>
  </si>
  <si>
    <t>ANA ISABEL GONZALEZ ALVAREZ</t>
  </si>
  <si>
    <t>SAINT GEORGE HIGH SCHOOL</t>
  </si>
  <si>
    <t>MARIA FELICIA CAMPOS MENDEZ</t>
  </si>
  <si>
    <t>ESCUELA CRISTIANA EL PUENTE</t>
  </si>
  <si>
    <t>CATALINA BRENES PALMA</t>
  </si>
  <si>
    <t>CENTRO EDUCATIVO FRAY FELIPE</t>
  </si>
  <si>
    <t>JENNIFER MIRANDA FONSECA</t>
  </si>
  <si>
    <t>CLOVER HILLS EDUCATIVE SYSTEM</t>
  </si>
  <si>
    <t>KREATIVE LEARNING SCHOOL</t>
  </si>
  <si>
    <t>ADRIANA RAMIREZ SANCHEZ</t>
  </si>
  <si>
    <t>VILLA ALEGRE</t>
  </si>
  <si>
    <t>REPUBLICA DEL PERU-VITALIA MADRIGAL A.</t>
  </si>
  <si>
    <t>JOSE FIDEL TRISTAN</t>
  </si>
  <si>
    <t>REPUBLICA DE ARGENTINA</t>
  </si>
  <si>
    <t>RAFAEL VARGAS QUIROS</t>
  </si>
  <si>
    <t>MONSENOR ANSELMO LLORENTE Y LA FUENTE</t>
  </si>
  <si>
    <t>LOMAS DEL RIO</t>
  </si>
  <si>
    <t>DANIEL ODUBER QUIROS</t>
  </si>
  <si>
    <t>RINCON GRANDE</t>
  </si>
  <si>
    <t>DAVID MARIN HIDALGO</t>
  </si>
  <si>
    <t>JORGE VOLIO JIMENEZ</t>
  </si>
  <si>
    <t>BENJAMIN HERRERA ANGULO</t>
  </si>
  <si>
    <t>REPUBLICA DE FRANCIA</t>
  </si>
  <si>
    <t>GUACHIPELIN</t>
  </si>
  <si>
    <t>EZEQUIEL MORALES AGUILAR</t>
  </si>
  <si>
    <t>ANDRES BELLO LOPEZ</t>
  </si>
  <si>
    <t>REPUBLICA DE VENEZUELA</t>
  </si>
  <si>
    <t>JUAN ALVAREZ AZOFEIFA</t>
  </si>
  <si>
    <t>JOSE ANGEL PADILLA SOLIS</t>
  </si>
  <si>
    <t>HELI SANTAMARIA NAVARRO</t>
  </si>
  <si>
    <t>JOSE CUBERO MUNOZ</t>
  </si>
  <si>
    <t>PABELLON</t>
  </si>
  <si>
    <t>SULÁ</t>
  </si>
  <si>
    <t>IGNACIO DURAN VEGA</t>
  </si>
  <si>
    <t>ROSARIO ARRONIZ</t>
  </si>
  <si>
    <t>LA FLOR DE BAHIA</t>
  </si>
  <si>
    <t>ABRAHAM PANIAGUA NUÑEZ</t>
  </si>
  <si>
    <t>EL TIRRA</t>
  </si>
  <si>
    <t>HERNAN RODRIGUEZ RUIZ</t>
  </si>
  <si>
    <t>QUIZARRA</t>
  </si>
  <si>
    <t>SANTA LUCIA DE PEJIBAYE</t>
  </si>
  <si>
    <t>EL AGUILA</t>
  </si>
  <si>
    <t>VICTOR ARGUELLO MURILLO</t>
  </si>
  <si>
    <t>JOSE JOAQUIN SALAS PEREZ</t>
  </si>
  <si>
    <t>PATRIARCA SAN JOSE</t>
  </si>
  <si>
    <t>RINCON DE MORA</t>
  </si>
  <si>
    <t>RINCON DE OROZCO</t>
  </si>
  <si>
    <t>FELIX ANGEL SALAS CABEZAS</t>
  </si>
  <si>
    <t>BAJO CORDOBA</t>
  </si>
  <si>
    <t>JUAN JOSE VALVERDE MADRIGAL</t>
  </si>
  <si>
    <t>ANGELES NORTE</t>
  </si>
  <si>
    <t>FERMIN RODRIGUEZ CORDERO</t>
  </si>
  <si>
    <t>MONSEÑOR JUAN VICENTE SOLIS FERNANDEZ</t>
  </si>
  <si>
    <t>SIMON BOLIVAR</t>
  </si>
  <si>
    <t>CARLOS MARIA JIMENEZ ORTIZ</t>
  </si>
  <si>
    <t>CAROLINA RODRIGUEZ DE MIRAMBELL</t>
  </si>
  <si>
    <t>FERNANDO CASTRO LOPEZ</t>
  </si>
  <si>
    <t>ALVARO TERAN SECO</t>
  </si>
  <si>
    <t>JULIO ULATE GONZALEZ</t>
  </si>
  <si>
    <t>EL CRUCE DE CIRRI</t>
  </si>
  <si>
    <t>REPUBLICA DEL ECUADOR</t>
  </si>
  <si>
    <t>ALFONSO MONGE RAMIREZ</t>
  </si>
  <si>
    <t>REPUBLICA DE CUBA</t>
  </si>
  <si>
    <t>REPUBLICA DE COLOMBIA</t>
  </si>
  <si>
    <t>DANIEL SOLORZANO MURILLO</t>
  </si>
  <si>
    <t>JACINTO AVILA ARAYA</t>
  </si>
  <si>
    <t>REPUBLICA DE URUGUAY</t>
  </si>
  <si>
    <t>PBRO. JOSE DEL OLMO</t>
  </si>
  <si>
    <t>PBRO. VENANCIO DE OÑA Y MARTINEZ</t>
  </si>
  <si>
    <t>JOAQUIN LORENZO SANCHO QUESADA</t>
  </si>
  <si>
    <t>PBRO. MANUEL BERNARDO GOMEZ SALAZAR</t>
  </si>
  <si>
    <t>FELIX VILLALOBOS VARGAS</t>
  </si>
  <si>
    <t>LORENZO GONZALEZ ARGUEDAS</t>
  </si>
  <si>
    <t>JOSE VALENCIANO ARRIETA</t>
  </si>
  <si>
    <t>RAMON BARQUERO SALAS</t>
  </si>
  <si>
    <t>EL ABANICO</t>
  </si>
  <si>
    <t>CARLOS MARIA VASQUEZ ROJAS</t>
  </si>
  <si>
    <t>SECTOR ANGELES</t>
  </si>
  <si>
    <t>EMILIO CASTRO GOMEZ</t>
  </si>
  <si>
    <t>EL JAUURI</t>
  </si>
  <si>
    <t>APOLINAR LOBO UMANA</t>
  </si>
  <si>
    <t>SAN ISIDRO YOLILLAL</t>
  </si>
  <si>
    <t>TOBIAS MONTERO CASCANTE</t>
  </si>
  <si>
    <t>CERRO FRIO</t>
  </si>
  <si>
    <t>JULIO ACOSTA GARCIA</t>
  </si>
  <si>
    <t>CONCEPCION DE PAQUERA</t>
  </si>
  <si>
    <t>PUNTA DE RIO</t>
  </si>
  <si>
    <t>MAL PAIS</t>
  </si>
  <si>
    <t>RIO FRIO</t>
  </si>
  <si>
    <t>JERUSALEN 3M</t>
  </si>
  <si>
    <t>BARRIO CANADA</t>
  </si>
  <si>
    <t>CIUDADELA GONZALEZ</t>
  </si>
  <si>
    <t>CENTRAL SAN JOSE</t>
  </si>
  <si>
    <t>KILOMETRO UNO</t>
  </si>
  <si>
    <t>ANA MARIA GUARDIA MORA</t>
  </si>
  <si>
    <t>KILOMETRO SIETE</t>
  </si>
  <si>
    <t>ALVARO PARIS STEFFENS</t>
  </si>
  <si>
    <t>KILOMETRO 16</t>
  </si>
  <si>
    <t>KILOMETRO 20</t>
  </si>
  <si>
    <t>02618</t>
  </si>
  <si>
    <t>3138</t>
  </si>
  <si>
    <t>RIO ESQUINAS</t>
  </si>
  <si>
    <t>LIDER COMTE</t>
  </si>
  <si>
    <t>LA UNION DEL SUR</t>
  </si>
  <si>
    <t>BAHIA DE PAVON</t>
  </si>
  <si>
    <t>EL SANDALO</t>
  </si>
  <si>
    <t>DOS BRAZOS DE RIO TIGRE</t>
  </si>
  <si>
    <t>RIO ORO</t>
  </si>
  <si>
    <t>MOISES VINCENZI PACHECO</t>
  </si>
  <si>
    <t>SAN RAMON DE RIO CLARO</t>
  </si>
  <si>
    <t>COTO 58-59</t>
  </si>
  <si>
    <t>KILOMETRO 29</t>
  </si>
  <si>
    <t>CENTRAL RIO CLARO</t>
  </si>
  <si>
    <t>KILOMETRO 24</t>
  </si>
  <si>
    <t>FILA GUINEA</t>
  </si>
  <si>
    <t>FILA DE MENDEZ</t>
  </si>
  <si>
    <t>JAIME GUTIERREZ BROWN</t>
  </si>
  <si>
    <t>SANTA MARIA DE PITTIER</t>
  </si>
  <si>
    <t>RIO MARZO</t>
  </si>
  <si>
    <t>JOSE GONZALO ACUÑA HERNANDEZ</t>
  </si>
  <si>
    <t>FEDERICO GUTIERREZ BRAUN</t>
  </si>
  <si>
    <t>RIO SALTO</t>
  </si>
  <si>
    <t>ROBERTO SANDI AZOFEIFA</t>
  </si>
  <si>
    <t>RIO BONITO</t>
  </si>
  <si>
    <t>ABROJO GUAYMI</t>
  </si>
  <si>
    <t>LAS VEGAS DE RIO ABROJO</t>
  </si>
  <si>
    <t>RIO INCENDIO</t>
  </si>
  <si>
    <t>ZEPHANIAH FARGUHARSON VASSELL</t>
  </si>
  <si>
    <t>MÄDÄRIBOTDÄ</t>
  </si>
  <si>
    <t>CONFEDERACION SUIZA</t>
  </si>
  <si>
    <t>RIO PIRO</t>
  </si>
  <si>
    <t>RIO SERENO</t>
  </si>
  <si>
    <t>SAN RAMON DE ARIO</t>
  </si>
  <si>
    <t>SAN CRISTOBAL Y NEVIS</t>
  </si>
  <si>
    <t>EDUARDO VARGAS GARCIA</t>
  </si>
  <si>
    <t>ROBERT ZUÑIGA ELIZONDO</t>
  </si>
  <si>
    <t>JOSE CARLOS SANDOVAL GOMEZ</t>
  </si>
  <si>
    <t>MARIA MERCEDES CORTEZ RUIZ</t>
  </si>
  <si>
    <t>ALEX JESUS ORTIZ GUTIERREZ</t>
  </si>
  <si>
    <t>JOSE MARIA GONZALEZ JIMENEZ</t>
  </si>
  <si>
    <t>AMALIA MORALES RUIZ</t>
  </si>
  <si>
    <t>NIDIA CAMPOS GUZMAN</t>
  </si>
  <si>
    <t>EMMA IRIS LOPEZ VILLALOBOS</t>
  </si>
  <si>
    <t>GUILLERMO GONZALEZ GUZMAN</t>
  </si>
  <si>
    <t>GABRIELA MESEN CASTRO</t>
  </si>
  <si>
    <t>ALBA ROXINEA BARRANTES ARROYO</t>
  </si>
  <si>
    <t>RONALD GDO. MUÑOZ OCEGUERA</t>
  </si>
  <si>
    <t>RONNY GUTIERREZ TORUÑO</t>
  </si>
  <si>
    <t>ALEJANDRA FLORES BADILLA</t>
  </si>
  <si>
    <t>ALICIA MARIA HIDALGO CESPEDES</t>
  </si>
  <si>
    <t>SHIRLEY GUEVARA NUÑEZ</t>
  </si>
  <si>
    <t>ANITA AGUILAR MENA</t>
  </si>
  <si>
    <t>DENISE ARCIA ROJAS</t>
  </si>
  <si>
    <t>LUZ HANNIA SOLORZANO VARGAS</t>
  </si>
  <si>
    <t>XINIA PATINO GONZALEZ</t>
  </si>
  <si>
    <t>AMADEO CALDERON MENA</t>
  </si>
  <si>
    <t>KARLA PRADO FALLAS</t>
  </si>
  <si>
    <t>MEILIN RODRIGUEZ BOLAÑOS</t>
  </si>
  <si>
    <t>MANUEL PRADO SEGURA</t>
  </si>
  <si>
    <t>YUNIER CHINCHILLA JIMENEZ</t>
  </si>
  <si>
    <t>MARIANA ROJAS VARGAS</t>
  </si>
  <si>
    <t>MARIA DE LOS ANGELES CAMPOS</t>
  </si>
  <si>
    <t>ROSIBEL CHACON BARBOZA</t>
  </si>
  <si>
    <t>MARCOS LUIS PE;A MELENDEZ</t>
  </si>
  <si>
    <t>SUSANA AMADOR CHAVARRIA</t>
  </si>
  <si>
    <t>ENGRACIA PANIAGUA MURILLO</t>
  </si>
  <si>
    <t>CANDY LOPEZ ALFARO</t>
  </si>
  <si>
    <t>TARCISIO GERARDO FALLAS ROJAS</t>
  </si>
  <si>
    <t>DIEGO SALAZAR BADILLA</t>
  </si>
  <si>
    <t>ORLANDO CHACON ARTAVIA</t>
  </si>
  <si>
    <t>SOR TERESITA ARROYO MURILLO</t>
  </si>
  <si>
    <t>LUZ ALBA MONGE MORA</t>
  </si>
  <si>
    <t>FRANCISCO GONZALEZ ROJAS</t>
  </si>
  <si>
    <t>SHIRLEY ABARCA MARIN</t>
  </si>
  <si>
    <t>ELVIA ZUNIGA ARIAS</t>
  </si>
  <si>
    <t>WENDY RIVERA FALLAS</t>
  </si>
  <si>
    <t>BOLIVAR RAMIREZ ALFARO</t>
  </si>
  <si>
    <t>YORLENY URENA BADILLA</t>
  </si>
  <si>
    <t>ANIBAL VARGAS CORDERO</t>
  </si>
  <si>
    <t>GILMAR MARIN MORA</t>
  </si>
  <si>
    <t>EDWIN FALLAS CECILIANO</t>
  </si>
  <si>
    <t>KAREN VARGAS CORDERO</t>
  </si>
  <si>
    <t>ADRIAN BARBOZA AVALOS</t>
  </si>
  <si>
    <t>OLDEMAR ZUNIGA DUARTE</t>
  </si>
  <si>
    <t>ANAIS LEITON ZUNIGA</t>
  </si>
  <si>
    <t>ROXANA MORA JIMENEZ</t>
  </si>
  <si>
    <t>ZEIDY PEREZ HERRERA</t>
  </si>
  <si>
    <t>CARLOS V. DIAZ MADRIZ</t>
  </si>
  <si>
    <t>JUAN CARLOS MUNOZ DELGADO</t>
  </si>
  <si>
    <t>CARLOS ZUNIGA MONTERO</t>
  </si>
  <si>
    <t>JOHNNY SANCHEZ FERNANDEZ</t>
  </si>
  <si>
    <t>JEANNETTE URENA SALAZAR</t>
  </si>
  <si>
    <t>ADOLFO RAMIREZ ARROYO</t>
  </si>
  <si>
    <t>EDUARDO MORA FERNANDEZ</t>
  </si>
  <si>
    <t>JUAN DIEGO ARROYO ZUNIGA</t>
  </si>
  <si>
    <t>NURYA VARGAS UMANA</t>
  </si>
  <si>
    <t>OLGA CAMPOS GONZALEZ</t>
  </si>
  <si>
    <t>ANANIAS FERNANDEZ ACUNA</t>
  </si>
  <si>
    <t>DANA VARGAS SALAZAR</t>
  </si>
  <si>
    <t>ALEXANDER BARBOZA AVILA</t>
  </si>
  <si>
    <t>SONIA MARIA SUAREZ CALDERON</t>
  </si>
  <si>
    <t>KAROL ROJAS LAZARO</t>
  </si>
  <si>
    <t>SILVIA MARIA ROJAS DELGADO</t>
  </si>
  <si>
    <t>IRIS ZUNIGA DIAZ</t>
  </si>
  <si>
    <t>MELANY TORRES ORTIZ</t>
  </si>
  <si>
    <t>KATHERINE JIMENEZ LEZAMA</t>
  </si>
  <si>
    <t>DELFIN RIVERA GUILLEN</t>
  </si>
  <si>
    <t>RAFAEL ROJAS MORALES</t>
  </si>
  <si>
    <t>VALENTIN CEDENO REYES</t>
  </si>
  <si>
    <t>WILSON MORA GAMBOA</t>
  </si>
  <si>
    <t>MAX LEIVA MAROTO</t>
  </si>
  <si>
    <t>ERICK MORALES DIAZ</t>
  </si>
  <si>
    <t>ROMUALDO VILLANUEVA VILLANUEVA</t>
  </si>
  <si>
    <t>WENDY MARIA PEREZ BADILLA</t>
  </si>
  <si>
    <t>SINDY MURILLO CASTILLO</t>
  </si>
  <si>
    <t>MARIA R HERRERA CORELLA</t>
  </si>
  <si>
    <t>SANDRA TENCIO CORDERO</t>
  </si>
  <si>
    <t>LUCY TANNIA MORALES CHACON</t>
  </si>
  <si>
    <t>JACQUELINE ARIAS CASTRO</t>
  </si>
  <si>
    <t>LUIS EMILIO HERNANDEZ LEON</t>
  </si>
  <si>
    <t>FLORIBETH CHAVARRIA GARCIA</t>
  </si>
  <si>
    <t>KELLY ELVIRA TEM SILVA</t>
  </si>
  <si>
    <t>ELENA MARIA BERMUDEZ VARGAS</t>
  </si>
  <si>
    <t>WILLIAM GAMBOA CALDERON</t>
  </si>
  <si>
    <t>RAFAEL ANS. JIMENEZ CASTRO</t>
  </si>
  <si>
    <t>Mª LOURDES VASQUEZ BADILLA</t>
  </si>
  <si>
    <t>MARILU VILLALOBOS MESEN</t>
  </si>
  <si>
    <t>MARTHA RODRIGUEZ HERRERA</t>
  </si>
  <si>
    <t>ANABEL NAVARRO MATAMOROS</t>
  </si>
  <si>
    <t>LISBETH FALLAS RODRIGUEZ</t>
  </si>
  <si>
    <t>EVARISTO BLANDON LOPEZ</t>
  </si>
  <si>
    <t>HERNAN RAMIREZ JARA</t>
  </si>
  <si>
    <t>MARIA L. ARAYA BARRANTES</t>
  </si>
  <si>
    <t>DANITZA RODRIGUEZ CASTILLO</t>
  </si>
  <si>
    <t>MARIA G. PIÑEIRO CASTRO</t>
  </si>
  <si>
    <t>ADONAY NUÑEZ RODRIGUEZ</t>
  </si>
  <si>
    <t>ALVARO QUESADA ALFARO</t>
  </si>
  <si>
    <t>ERICK DANIEL MESEN ARROYO</t>
  </si>
  <si>
    <t>MARIA ANDREA CORRALES OVARES</t>
  </si>
  <si>
    <t>YANSY ALPIZAR JIMENEZ</t>
  </si>
  <si>
    <t>LISBETH NUÑEZ CASCANTE</t>
  </si>
  <si>
    <t>ANA MARISIA RODRIGUEZ ALFARO</t>
  </si>
  <si>
    <t>LUIS GUSTAVO ALFARO SOTO</t>
  </si>
  <si>
    <t>MARIA ISABEL CHAVES RAMIREZ</t>
  </si>
  <si>
    <t>LILIANA QUESADA BRENES</t>
  </si>
  <si>
    <t>MELISSA CARAZO PRADO</t>
  </si>
  <si>
    <t>IRIS Mª BARBOZA VASQUEZ</t>
  </si>
  <si>
    <t>DEYANIRA SOLORZANO GONZALEZ</t>
  </si>
  <si>
    <t>SOLANGE DURAN SEGURA</t>
  </si>
  <si>
    <t>LUCY GOLCHER CARAZO</t>
  </si>
  <si>
    <t>YASMIN ALVARADO ZUÑUGA</t>
  </si>
  <si>
    <t>ZAHYRA CASTRO RODRIGUEZ</t>
  </si>
  <si>
    <t>MIRLEY RAMIREZ CHAVES</t>
  </si>
  <si>
    <t>GILDA MARIA VARGAS LOBO</t>
  </si>
  <si>
    <t>JINETTE MARIN BENAVIDES</t>
  </si>
  <si>
    <t>SYLVIA MA. NUÑEZ CASTILLO</t>
  </si>
  <si>
    <t>MARIA LUZ CHACON RODRIGUEZ</t>
  </si>
  <si>
    <t>KATTHYA PIZARRO ARIAS</t>
  </si>
  <si>
    <t>CARMEN GONZALEZ RIVERA</t>
  </si>
  <si>
    <t>ROSALYN SIBAJA GOMEZ</t>
  </si>
  <si>
    <t>JOSE MANUEL RODRIGUEZ SANDOVAL</t>
  </si>
  <si>
    <t>ALEJANDRA RODRIGUEZ BARRANTES</t>
  </si>
  <si>
    <t>SERGIO BEITA LIZCANO</t>
  </si>
  <si>
    <t>LEIBIS GDO. SANCHEZ JIMENEZ</t>
  </si>
  <si>
    <t>MARIA DEL MILAGRO ROJAS V.</t>
  </si>
  <si>
    <t>MARIA LILLIAM HIDALGO ROJAS</t>
  </si>
  <si>
    <t>EULIN PATRICIA CHACON GAMBOA</t>
  </si>
  <si>
    <t>INGRID GONZALEZ ALVARADO</t>
  </si>
  <si>
    <t>JESSICA VIVIANA VEGA BENAVIDES</t>
  </si>
  <si>
    <t>ANDREY GONZALEZ CRUZ</t>
  </si>
  <si>
    <t>JEIMY CATLON SOLANO</t>
  </si>
  <si>
    <t>LUIS MIGUEL VARGAS ARIAS</t>
  </si>
  <si>
    <t>GRETTEL MENDEZ OVARES</t>
  </si>
  <si>
    <t>FERNANDA PANIAGUA SALAS</t>
  </si>
  <si>
    <t>FRANCISCO JAVIER BADILLA ARAYA</t>
  </si>
  <si>
    <t>MYNOR C. LEITON RAMIREZ</t>
  </si>
  <si>
    <t>LUIS ARMANDO SEQUEIRA OROZCO</t>
  </si>
  <si>
    <t>EMILIA CABRERA GUTIERREZ</t>
  </si>
  <si>
    <t>ALEJANDRA TERAN RIOS</t>
  </si>
  <si>
    <t>RAMON ANTONIO TORRES SANCHEZ</t>
  </si>
  <si>
    <t>NORMA ELIEHT ARAYA ALFARO</t>
  </si>
  <si>
    <t>ROY ANCHIA SOLANO</t>
  </si>
  <si>
    <t>JUANA MARIA FONSECA MONTES</t>
  </si>
  <si>
    <t>NESTOR BLANCO ELIZONDO</t>
  </si>
  <si>
    <t>LUZMILDA RAMIREZ LOPEZ</t>
  </si>
  <si>
    <t>KIMBERLY SALAZAR ARACE</t>
  </si>
  <si>
    <t>ELIANA VELAS MIRANDA</t>
  </si>
  <si>
    <t>YASIR MATARRITA CARAVACA</t>
  </si>
  <si>
    <t>ALONSO D. CASTRO ROMERO</t>
  </si>
  <si>
    <t>CAROLINA DURAN LOBO</t>
  </si>
  <si>
    <t>FRANCISCO MONGE VARGAS</t>
  </si>
  <si>
    <t>GRACIERA VEGA BADILLA</t>
  </si>
  <si>
    <t>HENRY VILLAREAL CARRANZA</t>
  </si>
  <si>
    <t>MILENA JIMENEZ BLANCO</t>
  </si>
  <si>
    <t>WILMER ALVARADO FONSECA</t>
  </si>
  <si>
    <t>MYRIAM RIVERA RAMIREZ</t>
  </si>
  <si>
    <t>ANA BEATRIZ TREJOS PRADO</t>
  </si>
  <si>
    <t>GISELLE CASTRO MENDEZ</t>
  </si>
  <si>
    <t>ELIZABETH MADRIGAL MEZA</t>
  </si>
  <si>
    <t>JOSE ALEJANDRO MORA MORALES</t>
  </si>
  <si>
    <t>JORGE EDUARDO DIAZ GARITA</t>
  </si>
  <si>
    <t>MONSERRATH SANABRIA RIVERA</t>
  </si>
  <si>
    <t>EDA ROXANA MASIS OBANDO</t>
  </si>
  <si>
    <t>MARIA VIRGINIA GARRO ABARCA</t>
  </si>
  <si>
    <t>BRAYNER JOSE BENAVIDES RAMIREZ</t>
  </si>
  <si>
    <t>ANNY DUARTE VALVERDE</t>
  </si>
  <si>
    <t>ALICE VALDERRAMOS CORDERO</t>
  </si>
  <si>
    <t>JOSE LUIS ROJAS GOMEZ</t>
  </si>
  <si>
    <t>YOLANDA MASIS CALVO</t>
  </si>
  <si>
    <t>RANDIN GRANADOS MOYA</t>
  </si>
  <si>
    <t>OSCAR ZU;IGA GOMEZ</t>
  </si>
  <si>
    <t>LILLISM MARGARIT REYES RENAZCO</t>
  </si>
  <si>
    <t>ANA JULIA SANABRIA GARITA</t>
  </si>
  <si>
    <t>MICHAEL SOLANO SANCHEZ</t>
  </si>
  <si>
    <t>MAUREEN ROJAS SANCHEZ</t>
  </si>
  <si>
    <t>LETICIA RODRIGUEZ SIBAJA</t>
  </si>
  <si>
    <t>ANA MORA AGUILAR</t>
  </si>
  <si>
    <t>EVELYN QUIROS ARCE</t>
  </si>
  <si>
    <t>ADRIANA BRENES PARAJELES</t>
  </si>
  <si>
    <t>ROBERTO GUZMAN SANDOVAL</t>
  </si>
  <si>
    <t>TRINCEL DIAZ ASTORGA</t>
  </si>
  <si>
    <t>KARLA BRADE JIMENEZ</t>
  </si>
  <si>
    <t>HERIBERTO ZNIGA SERRANO</t>
  </si>
  <si>
    <t>CAROL CALVO HERNANDEZ</t>
  </si>
  <si>
    <t>OSCAR JIMENEZ RIVERA</t>
  </si>
  <si>
    <t>LILLIANA ARIAS CORELLA</t>
  </si>
  <si>
    <t>MARIBEL CASAL GARCIA</t>
  </si>
  <si>
    <t>JOSE EDUARDO ARCE ZUÑIGA</t>
  </si>
  <si>
    <t>ARACELLY CARVAJAL BRENES</t>
  </si>
  <si>
    <t>VERA CALVO SANCHEZ</t>
  </si>
  <si>
    <t>JACQUELINE BRENES WEST</t>
  </si>
  <si>
    <t>EDWIN ALBERTO GUTIERREZ R.</t>
  </si>
  <si>
    <t>MIRNA DOWNS VALLE</t>
  </si>
  <si>
    <t>RIGOBERTO AGUILAR ALVARADO</t>
  </si>
  <si>
    <t>ELIBETH CHEVEZ BUSTOS</t>
  </si>
  <si>
    <t>HEINER VIALES VARGAS</t>
  </si>
  <si>
    <t>SOCORRO PALOMINO RODRIGUEZ</t>
  </si>
  <si>
    <t>MARIA PARRALES MEDINA</t>
  </si>
  <si>
    <t>HENRY JAVIER SOTO MAYORGA</t>
  </si>
  <si>
    <t>ROSIBEL MEDRANO LOAICIGA</t>
  </si>
  <si>
    <t>PASTOR ANTONIO LOPEZ VICTORIA</t>
  </si>
  <si>
    <t>MARYUN ASTRID RUIZ BRICE;O</t>
  </si>
  <si>
    <t>ADELITA GONZALEZ PE;A</t>
  </si>
  <si>
    <t>MAURICIO ALVAREZ CASTA;EDA</t>
  </si>
  <si>
    <t>YAMILETH GONZALEZ CARMONA</t>
  </si>
  <si>
    <t>MARGOT ENRIQUEZ PEREZA</t>
  </si>
  <si>
    <t>GRACE MADRIGAL NUNEZ</t>
  </si>
  <si>
    <t>MARIA JESUS CRUZ LOPEZ</t>
  </si>
  <si>
    <t>MAYELA VARGAS ESPINOZA</t>
  </si>
  <si>
    <t>IVAN MAURICIO PEREZ PEREZ</t>
  </si>
  <si>
    <t>JOSE JARVIS ROSALES ACOSTA</t>
  </si>
  <si>
    <t>GUSTAVO GUTIERREZ GOMEZ</t>
  </si>
  <si>
    <t>GLENDY SUSANA SOLERA LOPEZ</t>
  </si>
  <si>
    <t>MIGUEL ANDRES ARIAS ESCOBAR</t>
  </si>
  <si>
    <t>INGRID TORRES GUEVARA</t>
  </si>
  <si>
    <t>JORGE LUIS AGUIRRE CARDENAS</t>
  </si>
  <si>
    <t>YOBNAN GAMBOA ZUNIGA</t>
  </si>
  <si>
    <t>MARLEN ILEANA CORONADO GUTIERR</t>
  </si>
  <si>
    <t>XINIA ZUNIGA GUTIERREZ</t>
  </si>
  <si>
    <t>VIVIANA HERRERA RAMIREZ</t>
  </si>
  <si>
    <t>LEDA  MARIA SILES GUEVARA</t>
  </si>
  <si>
    <t>MA.DE LOS ANGELES VALLES JUARE</t>
  </si>
  <si>
    <t>ADRIAN GONZALEZ QUESADA</t>
  </si>
  <si>
    <t>KARINA GRIJALBA CONTRERAS</t>
  </si>
  <si>
    <t>SANDRA SANCHO CARDENAS</t>
  </si>
  <si>
    <t>TERESA VEGA ROJAS</t>
  </si>
  <si>
    <t>YOHANNA ARGUEDAS MATAMOROS</t>
  </si>
  <si>
    <t>DORIS LOPEZ ELIZONDO</t>
  </si>
  <si>
    <t>YORLENY LOPEZ ZAMORA</t>
  </si>
  <si>
    <t>WILBERTH SOLIS NUÑEZ</t>
  </si>
  <si>
    <t>SHEILA ZUÑIGA OBANDO</t>
  </si>
  <si>
    <t>DENIA MORA RAMIREZ</t>
  </si>
  <si>
    <t>ANA LORENA SANCHEZ MARTINEZ</t>
  </si>
  <si>
    <t>GUILLERMO JUAREZ GARCIA</t>
  </si>
  <si>
    <t>YOKSELINE MOYA PEREZ</t>
  </si>
  <si>
    <t>OLGA PATRICIA MONCADA LEDEZMA</t>
  </si>
  <si>
    <t>HILDA M. VILLALOBOS RODRIGUEZ</t>
  </si>
  <si>
    <t>ROBERTO FERNANDEZ FERNANDEZ</t>
  </si>
  <si>
    <t>ANGEL ENRIQUEZ PARRA</t>
  </si>
  <si>
    <t>YASIR LORIA HERRERA</t>
  </si>
  <si>
    <t>ELIZABETH GONZALEZ TORRES</t>
  </si>
  <si>
    <t>ISABEL VASQUEZ CHACON</t>
  </si>
  <si>
    <t>MARIA MORALES GUTIERREZ</t>
  </si>
  <si>
    <t>GONZALO NARVAEZ BLANCO</t>
  </si>
  <si>
    <t>RODOLFO PEREZ MATARRITA</t>
  </si>
  <si>
    <t>YADIRA CONCEPCION BARRANTES</t>
  </si>
  <si>
    <t>CONSUELO TORRES GOMEZ</t>
  </si>
  <si>
    <t>HANNIA MARIA MORAGA MORAGA</t>
  </si>
  <si>
    <t>VIVIAN ARAYA VARELA</t>
  </si>
  <si>
    <t>FLORIDEY SALAZAR URENA</t>
  </si>
  <si>
    <t>MANUEL ZUNIGA ZUNIGA</t>
  </si>
  <si>
    <t>STEPHANIE VILLALOBOS AZOFEIFA</t>
  </si>
  <si>
    <t>LUCIA CORDERO NAVARRO</t>
  </si>
  <si>
    <t>HELLEN GODINEZ MORENO</t>
  </si>
  <si>
    <t>MAYRA GABRIELA CALVO SANCHEZ</t>
  </si>
  <si>
    <t>JUAN GERARDO ESQUIVEL ESPINOZA</t>
  </si>
  <si>
    <t>LILLIANA FALLAS CALDERON</t>
  </si>
  <si>
    <t>MARLENE AVEDNO SIBAJA</t>
  </si>
  <si>
    <t>DENIA MEDINA BATISTA</t>
  </si>
  <si>
    <t>SHERRY MARTINEZ OBANDO</t>
  </si>
  <si>
    <t>TATIANA MORA SANDI</t>
  </si>
  <si>
    <t>MARLY VENEGAS BARRANTES</t>
  </si>
  <si>
    <t>SHIRLEY HIDALGO VILLEGAS</t>
  </si>
  <si>
    <t>ANA YUVEL NAVAS MORALES</t>
  </si>
  <si>
    <t>ISABEL GOMEZ SOLERA</t>
  </si>
  <si>
    <t>PABLO BOLANOS ROSALES</t>
  </si>
  <si>
    <t>ROCIO SOTO VARELA</t>
  </si>
  <si>
    <t>SERGIO PEREZ AYMERICH</t>
  </si>
  <si>
    <t>MAGALY LOPEZ OBANDO</t>
  </si>
  <si>
    <t>VIANEY TORRES TORRES</t>
  </si>
  <si>
    <t>ANA DAYANA JIMENEZ JIMENEZ</t>
  </si>
  <si>
    <t>MARCIAL CHAVARRIA VILLEGAS</t>
  </si>
  <si>
    <t>LUIS OLDEMAR BALTODANO JIMENEZ</t>
  </si>
  <si>
    <t>HECTOR CARRERA RODRIGUEZ</t>
  </si>
  <si>
    <t>LAUREN CUBILLO HERNANDEZ</t>
  </si>
  <si>
    <t>PABLO JIMENEZ NAVARRETE</t>
  </si>
  <si>
    <t>PATRICIA VALVERDE NAVARRO</t>
  </si>
  <si>
    <t>LORENA FERNANDEZ SABALA</t>
  </si>
  <si>
    <t>LILLIAM LAGUNA PEREZ</t>
  </si>
  <si>
    <t>JOSE ENRIQUE ALVARADO QUIROS</t>
  </si>
  <si>
    <t>YESLLIN ACUÑA MESEN</t>
  </si>
  <si>
    <t>KELYN VICTOR SANDOVAL</t>
  </si>
  <si>
    <t>KARLA MENA COREA</t>
  </si>
  <si>
    <t>JOSE LUIS AZOFEIFA MORA</t>
  </si>
  <si>
    <t>ROSALBA JIMENEZ CISNEROS</t>
  </si>
  <si>
    <t>DELIA CAMPOS SANTAMARIA</t>
  </si>
  <si>
    <t>ALEX CASAL BERMUDEZ</t>
  </si>
  <si>
    <t>HENRY RODRIGUEZ VILLALOBOS</t>
  </si>
  <si>
    <t>JAVIER SANCHEZ SALAZAR</t>
  </si>
  <si>
    <t>ANTONIO VALDEZ CONCEPCION</t>
  </si>
  <si>
    <t>YAHAIRA CHAVES PIEDRA</t>
  </si>
  <si>
    <t>ROY JIMENEZ MADRIGAL</t>
  </si>
  <si>
    <t>SILVIA SOLORZANO CHACON</t>
  </si>
  <si>
    <t>ALEX ALFARO LOPEZ</t>
  </si>
  <si>
    <t>DENIA BERMUDEZ ESPINOZA</t>
  </si>
  <si>
    <t>KAROL CHAVARRIA AVILA</t>
  </si>
  <si>
    <t>ALEXIS RODRIGUEZ BADILLA</t>
  </si>
  <si>
    <t>NURY RODRIGUEZ CASTRO</t>
  </si>
  <si>
    <t>MARVIN DELGADO SANDI</t>
  </si>
  <si>
    <t>ANA MARIA CERDAS CORRALES</t>
  </si>
  <si>
    <t>KENDAR NUÑEZ DELGADO</t>
  </si>
  <si>
    <t>FLANDER GONZALEZ SALGADO</t>
  </si>
  <si>
    <t>GUILLERMO ORTEGA CHAVARRIA</t>
  </si>
  <si>
    <t>OVIDIO RODRIGUEZ TORRES</t>
  </si>
  <si>
    <t>CARLOS ALBERTO LOPEZ CUBILLO</t>
  </si>
  <si>
    <t>ROSAIDA VINDAS CHAVES</t>
  </si>
  <si>
    <t>IVANNIA BARRANTES VARGAS</t>
  </si>
  <si>
    <t>OSCAR RAMIREZ BARRANTES</t>
  </si>
  <si>
    <t>MARITZA CHAVES CAMPOS</t>
  </si>
  <si>
    <t>NAPOLEON MORA VARGAS</t>
  </si>
  <si>
    <t>LILLIAM VENEGAS MUÑOZ</t>
  </si>
  <si>
    <t>DAILY ARAYA RAMIREZ</t>
  </si>
  <si>
    <t>ANGELA PARRA MEDINA</t>
  </si>
  <si>
    <t>SHIRLEY ZAMORA CHAVES</t>
  </si>
  <si>
    <t>NERGIVIA CHAVES CRUZ</t>
  </si>
  <si>
    <t>MARIA CRISTINA ORTIZ AVILA</t>
  </si>
  <si>
    <t>JOSE ELIECER MONTERO JIMENEZ</t>
  </si>
  <si>
    <t>JAIRO MURILLO GONZALEZ</t>
  </si>
  <si>
    <t>ALICIA ARAYA DURAN</t>
  </si>
  <si>
    <t>AMADA CORDERO SANCHEZ</t>
  </si>
  <si>
    <t>CAROLINA PIEDRA JIMENEZ</t>
  </si>
  <si>
    <t>JOHANNA NUÑEZ SOLANO</t>
  </si>
  <si>
    <t>JESUS CASCANTE CHAVES</t>
  </si>
  <si>
    <t>ALBERTO CHAVES CASTRO</t>
  </si>
  <si>
    <t>YAMILET SIBAJA SANCHEZ</t>
  </si>
  <si>
    <t>DILMA IVANIA LAZARO MORA</t>
  </si>
  <si>
    <t>JORGE LUIS ZUÑIGA ROJAS</t>
  </si>
  <si>
    <t>ANA LIGIA ALFARO MENDEZ</t>
  </si>
  <si>
    <t>ARACELLY MORALES MONGE</t>
  </si>
  <si>
    <t>JORGE ISAAC BARRIENTOS RIVERA</t>
  </si>
  <si>
    <t>FERNANDO MENDOZA PALACIOS</t>
  </si>
  <si>
    <t>MATILDE SOLORZANO MORA</t>
  </si>
  <si>
    <t>MARITZA LOPEZ ESPINOZA       ´</t>
  </si>
  <si>
    <t>LUIS CARLOS SOLORZANO ARAYA</t>
  </si>
  <si>
    <t>FREDDY BEJARANO RODRIGUEZ</t>
  </si>
  <si>
    <t>JIMMY PERAZA ZU;IGA</t>
  </si>
  <si>
    <t>DAMARIS AGUILAR AVILA</t>
  </si>
  <si>
    <t>YOLANDA SALAZAR SANCHEZ</t>
  </si>
  <si>
    <t>MARIA IRIS GUILLEN GOMEZ</t>
  </si>
  <si>
    <t>ORLANDO LAZARO MAROTO</t>
  </si>
  <si>
    <t>GUISELLE ZUÑIGA ESQUIVEL</t>
  </si>
  <si>
    <t>KATTYA NUÑEZ DURAN</t>
  </si>
  <si>
    <t>MARCOS HENRY ESPINOZA GARCIA</t>
  </si>
  <si>
    <t>JOSE DOLORES ARGUETA RAMIREZ</t>
  </si>
  <si>
    <t>DORIS MARIA PORRAS NUÑEZ</t>
  </si>
  <si>
    <t>FREDDYS MARCHENA VILLEDA</t>
  </si>
  <si>
    <t>VERA FERNANDEZ SOLIS</t>
  </si>
  <si>
    <t>MIRNA OSORNO CAMACHO</t>
  </si>
  <si>
    <t>LUIS E. SAMUDIO SANTAMARIA</t>
  </si>
  <si>
    <t>YERLI SANCHEZ VEGA</t>
  </si>
  <si>
    <t>MIRTHA ORTEGA VASQUEZ</t>
  </si>
  <si>
    <t>ANA LUCIA GARCIA HIGALGO</t>
  </si>
  <si>
    <t>DAMARIS ROBLES ANCHIA</t>
  </si>
  <si>
    <t>ROGER CABRERA ORTIZ</t>
  </si>
  <si>
    <t>ALLAN HERNANDEZ AGÜERO</t>
  </si>
  <si>
    <t>LUIS ROJAS CASTRO</t>
  </si>
  <si>
    <t>JOSE MANUEL VALVERDE ROSALES</t>
  </si>
  <si>
    <t>RONALD MELENDEZ ZUÑIGA</t>
  </si>
  <si>
    <t>EMILCE CRUZ MARTINEZ</t>
  </si>
  <si>
    <t>ELIZABETH ALGUERA SANCHEZ</t>
  </si>
  <si>
    <t>LAURA VANESA HERNANDEZ DIAZ</t>
  </si>
  <si>
    <t>EMPERATRIZ GONZALEZ GUTIERREZ</t>
  </si>
  <si>
    <t>KARINA V. RODRIGUEZ VARGAS</t>
  </si>
  <si>
    <t>NANCY SEGURA BATISTA</t>
  </si>
  <si>
    <t>FELIX ZAPATA CASTRO</t>
  </si>
  <si>
    <t>LIDIETH CUBERO GONZALEZ</t>
  </si>
  <si>
    <t>LOURDES RODRIGUEZ VILLALOBOS</t>
  </si>
  <si>
    <t>MARA VELITT LORIA LOPEZ</t>
  </si>
  <si>
    <t>MARIA LORENA CASTRO CASTRO</t>
  </si>
  <si>
    <t>CECILIA GONZALEZ OBANDO</t>
  </si>
  <si>
    <t>INES VALDEZ CONCEPCION</t>
  </si>
  <si>
    <t>RICARDO MEJIA  CRUZ</t>
  </si>
  <si>
    <t>EFRAIN DIAZ MATARRITA</t>
  </si>
  <si>
    <t>DENNIS HERRERA GOMEZ</t>
  </si>
  <si>
    <t>LUS HANNIA RAMIREZ MARTINEZ</t>
  </si>
  <si>
    <t>GAMALIEL GUTIERREZ PEREZ</t>
  </si>
  <si>
    <t>ZOBEIDA SALINAS SANDI</t>
  </si>
  <si>
    <t>JUAN RAFAEL GARITA ZUÑIGA</t>
  </si>
  <si>
    <t>HERENIA ARAUZ VARGAS</t>
  </si>
  <si>
    <t>JOSE LUIS MORALES VEGA</t>
  </si>
  <si>
    <t>MARIA DE LOS A. VENEGAS A.</t>
  </si>
  <si>
    <t>MITZI GOMEZ MATA</t>
  </si>
  <si>
    <t>SHERAN BAILEY STEWARD</t>
  </si>
  <si>
    <t>BETTY MARTIN BANTON</t>
  </si>
  <si>
    <t>MARIA DEL C. MORALES ROSALES</t>
  </si>
  <si>
    <t>LUZ MARINA ULLOA VINDAS</t>
  </si>
  <si>
    <t>MANUEL CASTELLON SEQUEIRA</t>
  </si>
  <si>
    <t>CIANI BRYAN SKINNER</t>
  </si>
  <si>
    <t>HERMINIA BALDIVIA HERNANDEZ</t>
  </si>
  <si>
    <t>LORENA MORALES JIMENEZ</t>
  </si>
  <si>
    <t>YAHAIRA MORA BLANCO</t>
  </si>
  <si>
    <t>KAREN GABRIELA GARRO VARGAS</t>
  </si>
  <si>
    <t>ANA YANCY RODRIGUEZ JIMENEZ</t>
  </si>
  <si>
    <t>YADIRA CHAVARRIA QUESADA</t>
  </si>
  <si>
    <t>JANNSON QUIROS HERNANDEZ</t>
  </si>
  <si>
    <t>JESSICA BADILLA RODRIGUEZ</t>
  </si>
  <si>
    <t>FATIMA CHAVARRIA MADRIGAL</t>
  </si>
  <si>
    <t>WENDY JIMENEZ BORBON</t>
  </si>
  <si>
    <t>DINA ROCIO MORA MAYORGA</t>
  </si>
  <si>
    <t>RUTH SOLERA DUARTE</t>
  </si>
  <si>
    <t>LOINE PORRAS MARIN</t>
  </si>
  <si>
    <t>MARTA CHACON MARTINEZ</t>
  </si>
  <si>
    <t>COROLINA MENA ROA</t>
  </si>
  <si>
    <t>KENDER ULATE OBANDO</t>
  </si>
  <si>
    <t>IVANNIA PATRICIA DIAZ ROJAS</t>
  </si>
  <si>
    <t>EDUARDO MEDINA PORTUGUEZ</t>
  </si>
  <si>
    <t>MARIBEL ACUÑA QUIROS</t>
  </si>
  <si>
    <t>RUDY VILLALOBOS OVARES</t>
  </si>
  <si>
    <t>HERMES MONGE JIMENEZ</t>
  </si>
  <si>
    <t>RONALD ALVAREZ VARGAS</t>
  </si>
  <si>
    <t>LILLIAM DIAZ QUESADA</t>
  </si>
  <si>
    <t>KARLA VANESSA ARNESTO LEZAMA</t>
  </si>
  <si>
    <t>ANAIS ROMAN GAMBOA</t>
  </si>
  <si>
    <t>FRANKLIN NPORRAS MEJIA</t>
  </si>
  <si>
    <t>VENANCIO MONTEZUMA BEJARANO</t>
  </si>
  <si>
    <t>CARLA VILLALOBOS ARAYA</t>
  </si>
  <si>
    <t>JORGE DAVID ORTIZ MEZA</t>
  </si>
  <si>
    <t>ANA MARIA GUILLEN GOMEZ</t>
  </si>
  <si>
    <t>MARLON SALAS CESPEDES</t>
  </si>
  <si>
    <t>MARIA FERNANDA MADRIGAL GUIDO</t>
  </si>
  <si>
    <t>MIGUEL AGUILAR UREÑA</t>
  </si>
  <si>
    <t>OLGER MORALES SANCHEZ</t>
  </si>
  <si>
    <t>DAMARIS VEGA JIMENEZ</t>
  </si>
  <si>
    <t>ALBERTO RIOS ELIZONDO</t>
  </si>
  <si>
    <t>ALVARO CHACON CHAVEZ</t>
  </si>
  <si>
    <t>VIVIAN VEGA CASTRO</t>
  </si>
  <si>
    <t>WILLIAM RONALD MATA MATA</t>
  </si>
  <si>
    <t>LUIS ENRIQUE LEON MENA</t>
  </si>
  <si>
    <t>XINIA CUBERO VALVERDE</t>
  </si>
  <si>
    <t>MASSIEL CASTRO CAMPOS</t>
  </si>
  <si>
    <t>CINTHIA CASCANTE CAMPOS</t>
  </si>
  <si>
    <t>GREIVIN CHAVARRIA BRIONES</t>
  </si>
  <si>
    <t>YENDRY JUAREZ HIGALGO</t>
  </si>
  <si>
    <t>ANA LOLITA CASTILLO MURILLO</t>
  </si>
  <si>
    <t>GUADALUPE ZUÑIGA NUÑEZ</t>
  </si>
  <si>
    <t>ELVIA MARIA CRUZ CAMACHO</t>
  </si>
  <si>
    <t>ELKY BARRANTES CARVAJAL</t>
  </si>
  <si>
    <t>DALIS SEGURA ABARCA</t>
  </si>
  <si>
    <t>GUILLERMO MORA DURAN</t>
  </si>
  <si>
    <t>MELVIN MARTINEZ SEGURA</t>
  </si>
  <si>
    <t>MIRNA REBECA LOPEZ QUESADA</t>
  </si>
  <si>
    <t>JOSE R. MONTIEL QUINTERO</t>
  </si>
  <si>
    <t>GERARDINA LOPEZ SEGURA</t>
  </si>
  <si>
    <t>LIGIA MARTINEZ NAVARRO</t>
  </si>
  <si>
    <t>ADIS VALVERDE ACUNA</t>
  </si>
  <si>
    <t>MARIVEL CEDENO MORA</t>
  </si>
  <si>
    <t>MARIA ARAGON DURAN</t>
  </si>
  <si>
    <t>ERIKA GONZALEZ QUESADA</t>
  </si>
  <si>
    <t>ROSIBEL GARCIA GUEVARA</t>
  </si>
  <si>
    <t>AMALIA GONZALEZ GODINEZ</t>
  </si>
  <si>
    <t>WILLIAM EDUARTE OVIEDO</t>
  </si>
  <si>
    <t>EDDIE LOAIZA NUNEZ</t>
  </si>
  <si>
    <t>VIANEY ALVAREZ CAMPOS</t>
  </si>
  <si>
    <t>SANTIAGO ARAYA MARTINEZ</t>
  </si>
  <si>
    <t>ZENEIDA HURTECHO MAYORGA</t>
  </si>
  <si>
    <t>ALEXANDER ELIZONDO LOPEZ</t>
  </si>
  <si>
    <t>IVETH LOPEZ ROJAS</t>
  </si>
  <si>
    <t>YENDRY LEON JIMENEZ</t>
  </si>
  <si>
    <t>JASON ANTONIO TREJOS ANGULO</t>
  </si>
  <si>
    <t>WARNER ROJAS ARIAS</t>
  </si>
  <si>
    <t>CLAUDIA BARRIENTOS BONILLA</t>
  </si>
  <si>
    <t>GILBERTO CARRERA RODRIGUEZ</t>
  </si>
  <si>
    <t>JENDRY ALFARO ARAUJO</t>
  </si>
  <si>
    <t>EIDANIA ARIAS LOPEZ</t>
  </si>
  <si>
    <t>ANA LUCIA ZAMORA GUERRERO</t>
  </si>
  <si>
    <t>LILLIANA MORALES RAMIREZ</t>
  </si>
  <si>
    <t>LINETH JIMENEZ SANCHEZ</t>
  </si>
  <si>
    <t>LILIAN CALDERON ROJAS</t>
  </si>
  <si>
    <t>ANA GRETTEL FIGUEROA MORALES</t>
  </si>
  <si>
    <t>JOSE ALONSO LAZARO CALDERON</t>
  </si>
  <si>
    <t>DOLMO ORTIZ SEGURA</t>
  </si>
  <si>
    <t>JOSE DANIEL SALAS SALOMON</t>
  </si>
  <si>
    <t>ANELIS ALVAREZ SANDOVAL</t>
  </si>
  <si>
    <t>MARTA ZUñIGA OBANDO</t>
  </si>
  <si>
    <t>JONATHAN ARCE GONZALEZ</t>
  </si>
  <si>
    <t>RODRIGO VELA LIPI</t>
  </si>
  <si>
    <t>LUZ MARINA QUINTERO RIOS</t>
  </si>
  <si>
    <t>MARCOS VARGAS UVA</t>
  </si>
  <si>
    <t>FANUEL FERNANDEZ MORALES</t>
  </si>
  <si>
    <t>LUIS E. RAMIREZ HERNANDEZ</t>
  </si>
  <si>
    <t>ALBIN RAUL HIDALGO ZUñIGA</t>
  </si>
  <si>
    <t>JUAN A. MARTINEZ MORALES</t>
  </si>
  <si>
    <t>MARIA EUGENIA PEREZ HERNANDEZ</t>
  </si>
  <si>
    <t>URIEL BARRANTES VASQUEZ</t>
  </si>
  <si>
    <t>FANNY HERNANDEZ VILLAREAL</t>
  </si>
  <si>
    <t>Muje-
res</t>
  </si>
  <si>
    <t>De 7 años a menos de 12 años</t>
  </si>
  <si>
    <t>De 12 años a menos de 15 años</t>
  </si>
  <si>
    <t>De 15 años a menos de 18 años</t>
  </si>
  <si>
    <t>Rango de Edad</t>
  </si>
  <si>
    <t>ROBERTO ALVARADO ESPINOZA</t>
  </si>
  <si>
    <t>ALEJANDRA JIMENEZ GODY</t>
  </si>
  <si>
    <t>ROXANA ARAYA CALDERON</t>
  </si>
  <si>
    <t>CINTHIA MORA MORA</t>
  </si>
  <si>
    <t>MARIA MATAMOROS SANCHEZ</t>
  </si>
  <si>
    <t>VINIVIO SOLIS CHAVARRIA</t>
  </si>
  <si>
    <t>SARA MARIA CASCANTE ARIAS</t>
  </si>
  <si>
    <t>MARIA IVETTE ESPINOZA CHAVES</t>
  </si>
  <si>
    <t>ELMER SANDOVAL GALARZA</t>
  </si>
  <si>
    <t>ANABELLE OBANDO CORDERO</t>
  </si>
  <si>
    <t>HENRY MORA ESPINOZA</t>
  </si>
  <si>
    <t>MARIO E. ALFARO RODRIGUEZ</t>
  </si>
  <si>
    <t>HILDA LUCIA NAVARRO MORALES</t>
  </si>
  <si>
    <t>DELVIN CHAVARRIA VALVERDE</t>
  </si>
  <si>
    <t>JENNY SEGURA CASTILLO</t>
  </si>
  <si>
    <t>HENRY ARAYA ARIAS</t>
  </si>
  <si>
    <t>MARIA FERNANDA CAMACHO NAVARRO</t>
  </si>
  <si>
    <t>LISBETH ARCE GRIJALBA</t>
  </si>
  <si>
    <t>HUGO ALBERTO NUÑEZ CALDERON</t>
  </si>
  <si>
    <t>LILLIAM MARTINEZ GARCIA</t>
  </si>
  <si>
    <t>JENNY SOLANO LORIA</t>
  </si>
  <si>
    <t>JUAN H. RODRIGUEZ RODRIGUEZ</t>
  </si>
  <si>
    <t>LUTGARDA LOPEZ CASANOVA</t>
  </si>
  <si>
    <t>MARIA MORALES MORA</t>
  </si>
  <si>
    <t>KATERIN JESSICA GAMBOA URENA</t>
  </si>
  <si>
    <t>MARJORIE VINDAS UMANA</t>
  </si>
  <si>
    <t>EMILY RODRIGUEZ LEIVA</t>
  </si>
  <si>
    <t>SILVIA SALAZAR ESPINOZA</t>
  </si>
  <si>
    <t>PAOLA AGUERO GOMEZ</t>
  </si>
  <si>
    <t>JOSE ALLAN PORRAS QUIROS</t>
  </si>
  <si>
    <t>JESUS QUESADA ALVARADO</t>
  </si>
  <si>
    <t>DENIA QUIROS ARIAS</t>
  </si>
  <si>
    <t>KENNETH LEON ARIAS</t>
  </si>
  <si>
    <t>MARIA GRACIELA HODGSON ANCHIA</t>
  </si>
  <si>
    <t>ANA YANSY VARGAS ABARCA</t>
  </si>
  <si>
    <t>KARLA SEGURA HIDALGO</t>
  </si>
  <si>
    <t>HANNIA VARGAS DUARTE</t>
  </si>
  <si>
    <t>LISA MARIA ARRONIZ NAVARRO</t>
  </si>
  <si>
    <t>KARINA CHAVEZ FONSECA</t>
  </si>
  <si>
    <t>JEANNETTE HERNANDEZ AVILA</t>
  </si>
  <si>
    <t>GRETTEL PEREZ ARIAS</t>
  </si>
  <si>
    <t>ANGEL RICARDO MUNOZ PORRAS</t>
  </si>
  <si>
    <t>BAJO DE LAS BONITAS</t>
  </si>
  <si>
    <t>MIGUEL ANGEL FALLAS FERNANDEZ</t>
  </si>
  <si>
    <t>JESUS AVILA UMANA</t>
  </si>
  <si>
    <t>LORENA MENDEZ UMANA</t>
  </si>
  <si>
    <t>MARCO T. GOMEZ CHAVARRIA</t>
  </si>
  <si>
    <t>LEIDY MORALES MIRANADA</t>
  </si>
  <si>
    <t>ROYNEL ARAYA CUBERO</t>
  </si>
  <si>
    <t>JUAN RETANA GAP</t>
  </si>
  <si>
    <t>CINDY SIDEY ORTIZ</t>
  </si>
  <si>
    <t>HEIDY CASTRO TORRES</t>
  </si>
  <si>
    <t>CALDERON</t>
  </si>
  <si>
    <t>HEIDY ROJAS MENDEZ</t>
  </si>
  <si>
    <t>FREDDY VINICIO ORTIZ MORALES</t>
  </si>
  <si>
    <t>GRETHEL GUADAMUZ MORA</t>
  </si>
  <si>
    <t>JUAN GUTIERREZ NAVAS</t>
  </si>
  <si>
    <t>MINOR PORTUGUEZ URENA</t>
  </si>
  <si>
    <t>SISNEY FABIANA VALDERRAMOS ROJ</t>
  </si>
  <si>
    <t>WENDY LEIVA MORA</t>
  </si>
  <si>
    <t>DANNY GONZALEZ RIVERA</t>
  </si>
  <si>
    <t>EDITH JOHANA RIOS MENDEZ</t>
  </si>
  <si>
    <t>CESAR RODOLFO ORTIZ LEON</t>
  </si>
  <si>
    <t>OMAR LOPEZ RUIZ</t>
  </si>
  <si>
    <t>EDWARD CALDERON VALVERDE</t>
  </si>
  <si>
    <t>SANDRA MARIA VARGAS ARRIETA</t>
  </si>
  <si>
    <t>JOSE JOAQUIN MORA SIBAJA</t>
  </si>
  <si>
    <t>ANDREA BOZA LORIG</t>
  </si>
  <si>
    <t>ROY ISIDRO CHAVES GOMEZ</t>
  </si>
  <si>
    <t>VILMA LEON CASTRO</t>
  </si>
  <si>
    <t>JUAN DIEGO HIDALGO ARIAS</t>
  </si>
  <si>
    <t>MAYELA SOLANO RODRIGUEZ</t>
  </si>
  <si>
    <t>MA. EMILIO CASTELLON VILLEGAS</t>
  </si>
  <si>
    <t>NATALIA GUTIERREZ RUIZ</t>
  </si>
  <si>
    <t>LIBIA MARIA RODRIGUEZ CASTRO</t>
  </si>
  <si>
    <t>CAROL PORTUGUEZ RODRIGUEZ</t>
  </si>
  <si>
    <t>SHIRLEY CASTILLO ROJAS</t>
  </si>
  <si>
    <t>KAREN QUESADA SANDINO</t>
  </si>
  <si>
    <t>FRANCISCO MONGE ARROYO</t>
  </si>
  <si>
    <t>ANGIE BOGANTES ALFARO</t>
  </si>
  <si>
    <t>HAYDEE JIMENEZ CASTRO</t>
  </si>
  <si>
    <t>ELISEO ARREDONDO BLANCO</t>
  </si>
  <si>
    <t>ANABELLE CALVO RODRIGUEZ</t>
  </si>
  <si>
    <t>ALVARO CHACON SABORIO</t>
  </si>
  <si>
    <t>JESUS MARIA CHAVARRIA VEGA</t>
  </si>
  <si>
    <t>ANA IRIS ARAYA BARRANTES</t>
  </si>
  <si>
    <t>DINIA LIZETH DELGADO MENDEZ</t>
  </si>
  <si>
    <t>MARIA ELIZABETH SOTO NAVARRO</t>
  </si>
  <si>
    <t>SILVIA ELENA ESPINOZA ULATE</t>
  </si>
  <si>
    <t>MARIANELA SANCHEZ MORALES</t>
  </si>
  <si>
    <t>SILVIA MARIA MOYA BARQUERO</t>
  </si>
  <si>
    <t>MARIA DEL ROSARIO JARA MOYA</t>
  </si>
  <si>
    <t>SANDY FERNANDEZ JARA</t>
  </si>
  <si>
    <t>MA DEL MILAGRO SOLIS ESTRADA</t>
  </si>
  <si>
    <t>NATALIA MARIA MENDEZ ALFARO</t>
  </si>
  <si>
    <t>MARIA DEL ROCIO VASQUEZ VASQUE</t>
  </si>
  <si>
    <t>NUBIA DAISY ARRIETA ARAYA</t>
  </si>
  <si>
    <t>XINIA BARRERA RODRIGUEZ</t>
  </si>
  <si>
    <t>ANABELLE MONGE CAMBRONERO</t>
  </si>
  <si>
    <t>ECOLOGICA LA TIGRA</t>
  </si>
  <si>
    <t>MILDREY CHACON OVARES</t>
  </si>
  <si>
    <t>DEIKEL MENDEZ MORA</t>
  </si>
  <si>
    <t>CHANNEL CHAVES RODRIGUEZ</t>
  </si>
  <si>
    <t>ARIELA GUTIERREZ SOBRADO</t>
  </si>
  <si>
    <t>LUIS GAMBOA ARAYA</t>
  </si>
  <si>
    <t>ADRIANA ZAMORA ALFARO</t>
  </si>
  <si>
    <t>CLEMENTE MARIN RODRIGUEZ</t>
  </si>
  <si>
    <t>SOFIA RODRIGUEZ RODRIGUEZ</t>
  </si>
  <si>
    <t>JOSE RAUL QUESADA VIQUEZ</t>
  </si>
  <si>
    <t>MARIO ENRIQUE SOLIS SALAZAR</t>
  </si>
  <si>
    <t>MARJORIE RAMIREZ VEGA</t>
  </si>
  <si>
    <t>FREDDY ROJAS MORALES</t>
  </si>
  <si>
    <t>JAIRO ALFARO SOLIS</t>
  </si>
  <si>
    <t>LAURA SANDIGO BARRERA</t>
  </si>
  <si>
    <t>ROXANA PANIAGUA CASTRO</t>
  </si>
  <si>
    <t>ADRIANA SIBAJA RODRIGUEZ</t>
  </si>
  <si>
    <t>ROSAURA GOMEZ ARAYA</t>
  </si>
  <si>
    <t>ERICK UREÑA CHACON</t>
  </si>
  <si>
    <t>KAREN CASCANTE ARTAVIA</t>
  </si>
  <si>
    <t>KEILA MORALES BARQUERO</t>
  </si>
  <si>
    <t>SONIA ALPIZAR CHAVES</t>
  </si>
  <si>
    <t>ANA VICTORIA  SOLIS MENDEZ</t>
  </si>
  <si>
    <t>ROBERTO CASTRO JIMENEZ</t>
  </si>
  <si>
    <t>ILEANA NAVARRO PEREZ</t>
  </si>
  <si>
    <t>CECILIA HURTADO DIAZ</t>
  </si>
  <si>
    <t>MARIBEL CUBILLO VILLARREAL</t>
  </si>
  <si>
    <t>KEYLOR SANDI CHAVARRIA</t>
  </si>
  <si>
    <t>EDOLIA OCAMPO SEQUEIRA</t>
  </si>
  <si>
    <t>SILVIA ELENA ROJAS PANIAGUA</t>
  </si>
  <si>
    <t>MARICELA SOLORZANO DIAZ</t>
  </si>
  <si>
    <t>LORENA SEQUEIRA GARCIA</t>
  </si>
  <si>
    <t>JOSE LUIS CARRILLO CASTILLO</t>
  </si>
  <si>
    <t>MARILYN JARQUIN MENA</t>
  </si>
  <si>
    <t>ALBERTO ACOSTA ARIAS</t>
  </si>
  <si>
    <t>LILLIANA DE LOS A.ORDOÑEZ ANG</t>
  </si>
  <si>
    <t>VICKY CALERO MARIN</t>
  </si>
  <si>
    <t>GEISEL ADRIANA MIRANDA CHAVES</t>
  </si>
  <si>
    <t>YENDRI ROJAS CRUZ</t>
  </si>
  <si>
    <t>LUCIA MESEN BRENES</t>
  </si>
  <si>
    <t>JINNY BARAHONA BLANCO</t>
  </si>
  <si>
    <t>JOCSAN FALLAS MONGE</t>
  </si>
  <si>
    <t>LAURA GUERRERO SORIO</t>
  </si>
  <si>
    <t>MANUEL EDUARDO CHAVES SANCHEZ</t>
  </si>
  <si>
    <t>MARCO ANTONIO GOMEZ ULLOA</t>
  </si>
  <si>
    <t>SILVIA ORTIZ MONGE</t>
  </si>
  <si>
    <t>STECY MATARRITA ORTEGA</t>
  </si>
  <si>
    <t>SHIRLEY MADRIGAL PORTUGUEZ</t>
  </si>
  <si>
    <t>ENRIQUE PACHECO AGUILAR</t>
  </si>
  <si>
    <t>SILVIA ELENA TORRES JIMENEZ</t>
  </si>
  <si>
    <t>IVANNIA SOLIS BARQUERO</t>
  </si>
  <si>
    <t>GUSTAVO ACUÑA ARCE</t>
  </si>
  <si>
    <t>MELVIN ESTRADA RUIZ</t>
  </si>
  <si>
    <t>ARIEL EDUARDO MENDEZ MURILLO</t>
  </si>
  <si>
    <t>VIRGINIA LEITON ARGUEDAS</t>
  </si>
  <si>
    <t>MAUREEN ZUÑIGA SOLANO</t>
  </si>
  <si>
    <t>XIOMARA VELASQUEZ NU;EZ</t>
  </si>
  <si>
    <t>KATTIA ARAYA ANGULO</t>
  </si>
  <si>
    <t>OSCAR QUIROS ZUÑIGA</t>
  </si>
  <si>
    <t>MAINOR JAVIER ARGUELLO ABARCA</t>
  </si>
  <si>
    <t>JAIRO MURILLO ARAYA</t>
  </si>
  <si>
    <t>LA ISLA DE RIO FRIO</t>
  </si>
  <si>
    <t>COLONIA CARTAGENA</t>
  </si>
  <si>
    <t>VERA GARCIA NAVARRETE</t>
  </si>
  <si>
    <t>MARIO ALFREDO RAMOS MARTINEZ</t>
  </si>
  <si>
    <t>JENNY OBANDO OBANDO</t>
  </si>
  <si>
    <t>IVETTE CASTAÑEDA DE LA O</t>
  </si>
  <si>
    <t>ROY DUARTE JIMENEZ</t>
  </si>
  <si>
    <t>MARIA NILA ORTEGA CHAVARRIA</t>
  </si>
  <si>
    <t>ALEXANDER BELMONTE CHAVES</t>
  </si>
  <si>
    <t>ELIZABETH ORTIZ GUTIERREZ</t>
  </si>
  <si>
    <t>MARIANA CABEZAS ARAYA</t>
  </si>
  <si>
    <t>RAQUEL TORU;O JIMENEZ</t>
  </si>
  <si>
    <t>EVELYN QUESADA LOPEZ</t>
  </si>
  <si>
    <t>DR.ED.PAUL GUEVARA RUIZ</t>
  </si>
  <si>
    <t>VICKY RODRIGUEZ BARRANTES</t>
  </si>
  <si>
    <t>ELIETTE CASTELLON JAEN</t>
  </si>
  <si>
    <t>JORGE ALBERTO MOLINA VEGA</t>
  </si>
  <si>
    <t>ZAIDEN AARON BRICEÑO LOPEZ</t>
  </si>
  <si>
    <t>ALBERTO BABBIENTOS OBREGON</t>
  </si>
  <si>
    <t>JACQUELINE MENDEZ CONTRERAS</t>
  </si>
  <si>
    <t>ADRIANA ALVAREZ BRICEÑO</t>
  </si>
  <si>
    <t>DORALIZA VALERIN BONILLA</t>
  </si>
  <si>
    <t>MARIA ELENA JUAREZ COREA</t>
  </si>
  <si>
    <t>ANA VIRGINIA VEGAS SEQUEIRA</t>
  </si>
  <si>
    <t>NEILYN ORDONEZ SOLANO</t>
  </si>
  <si>
    <t>BENJAMIN RUIZ JIMENEZ</t>
  </si>
  <si>
    <t>LISDMOUR HERNANDEZ CRUZ</t>
  </si>
  <si>
    <t>ESMERALDA VEGA JARQUIN</t>
  </si>
  <si>
    <t>WILLY QUIROS PEREZ</t>
  </si>
  <si>
    <t>YAMILETH SILVA MARTINEZ</t>
  </si>
  <si>
    <t>SANTA ROSA LA PALMERA</t>
  </si>
  <si>
    <t>CYNTHIA ALFARO RODRIGUEZ</t>
  </si>
  <si>
    <t>JAIRO MONTOYA VILLAREAL</t>
  </si>
  <si>
    <t>YENDRI CHAVARRIA GOMEZ</t>
  </si>
  <si>
    <t>SARA RODRIGUEZ QUESADA</t>
  </si>
  <si>
    <t>ADRIANA MIRANDA CARDENAS</t>
  </si>
  <si>
    <t>SIANY LORENA CAMPOS ANCHIO</t>
  </si>
  <si>
    <t>LILLIAM SANCHEZ GOMEZ</t>
  </si>
  <si>
    <t>ARTURO CHAVERRI ARGUEDAS</t>
  </si>
  <si>
    <t>YIRLANY CHEVEZ PORRAS</t>
  </si>
  <si>
    <t>MARIA HERRERA ROJAS</t>
  </si>
  <si>
    <t>LUIS GUTIERREZ JAEN</t>
  </si>
  <si>
    <t>MARIA CLOTILDE GUTIERREZ CAMPO</t>
  </si>
  <si>
    <t>ADRIANA HERRERA MEJIA</t>
  </si>
  <si>
    <t>HELLEN BRICENO VELASQUEZ</t>
  </si>
  <si>
    <t>TATIANA MORALES RUIZ</t>
  </si>
  <si>
    <t>EDIS ANDREA MONTERO PORRAS</t>
  </si>
  <si>
    <t>KATTIA FONSECA CHACON</t>
  </si>
  <si>
    <t>JALILA TABASH HERNANDEZ</t>
  </si>
  <si>
    <t>MARTHA DIAZ ACEVEDO</t>
  </si>
  <si>
    <t>JESSON A. VALVERDE VASQUEZ</t>
  </si>
  <si>
    <t>MINOR FONSECA CHAVARRIA</t>
  </si>
  <si>
    <t>SUSAN BERROCAL MORERA</t>
  </si>
  <si>
    <t>MARIA JESUS JUAREZ MUNOZ</t>
  </si>
  <si>
    <t>LILLIAM RODRIGUEZ SALAZAR</t>
  </si>
  <si>
    <t>SARA GONZALEZ FERNANDEZ</t>
  </si>
  <si>
    <t>MARIA CECILIA SOTO ARIAS</t>
  </si>
  <si>
    <t>LUCIA VADO CASTRO</t>
  </si>
  <si>
    <t>OSCAR SOLANO CASCANTE</t>
  </si>
  <si>
    <t>LILIAM GUEVARA ARROYO</t>
  </si>
  <si>
    <t>MAGALY YARIELA JUAREZ CORRALES</t>
  </si>
  <si>
    <t>CARLOS HIDALGO VEGA</t>
  </si>
  <si>
    <t>PAMELA QUESADA BLANCO</t>
  </si>
  <si>
    <t>CARLOS LUIS SALDA;A OBANDO</t>
  </si>
  <si>
    <t>DAVID ALVARADO DUARTE</t>
  </si>
  <si>
    <t>IRENE MORA BADILLA</t>
  </si>
  <si>
    <t>JOSE PABLO JIMENEZ BRENES</t>
  </si>
  <si>
    <t>ROXANA FERNANDEZ VARGAS</t>
  </si>
  <si>
    <t>SIANNY RODRIGUEZ  CHAVARRIA</t>
  </si>
  <si>
    <t>LEILA QUIROS PARRA</t>
  </si>
  <si>
    <t>JESSICA GODINEZ MORENO</t>
  </si>
  <si>
    <t>MARILYN SEQUEIRA ROSALES</t>
  </si>
  <si>
    <t>CRISTHAIN CESPEDES GODINEZ</t>
  </si>
  <si>
    <t>KHARLIN K. ORTEGA PASTRAN</t>
  </si>
  <si>
    <t>DINIA CASTRO ZUÑIGA</t>
  </si>
  <si>
    <t>LA ORIETTA</t>
  </si>
  <si>
    <t>ANALIVE SANCHEZ VARGAS</t>
  </si>
  <si>
    <t>JEANNETTE MORENO MENDOZA</t>
  </si>
  <si>
    <t>JESSICA DIAZ BALTODANO</t>
  </si>
  <si>
    <t>MARIA DEL ROSARIO SANCHEZ R.</t>
  </si>
  <si>
    <t>JOSE ERIC CASTRILLO ALEMAN</t>
  </si>
  <si>
    <t>YANCY PIEDRA MAYORGA</t>
  </si>
  <si>
    <t>EVER ARAYA RAMIREZ</t>
  </si>
  <si>
    <t>ANGELA ZAMORA JIMENEZ</t>
  </si>
  <si>
    <t>WALTER MARTINEZ MEDINA</t>
  </si>
  <si>
    <t>DAYANI CARRERA MADRIZ</t>
  </si>
  <si>
    <t>SILVANA FERNANDEZ CHINCHILLA</t>
  </si>
  <si>
    <t>DANIEL RODRIGUEZ SIBAJA</t>
  </si>
  <si>
    <t>IDA PAPILI CAMPOS</t>
  </si>
  <si>
    <t>YORLENY CEDEÑO NAVARRO</t>
  </si>
  <si>
    <t>LUISA BUSTOS QUIROS</t>
  </si>
  <si>
    <t>REYNIER MEDINA ALVAREZ</t>
  </si>
  <si>
    <t>GUAYMI</t>
  </si>
  <si>
    <t>JENNY JIMENEZ GUSTAVINO</t>
  </si>
  <si>
    <t>JHONSER A. BARRANTES CASTRO</t>
  </si>
  <si>
    <t>JEIMY RODR[IGUEZ GUSTAVINO</t>
  </si>
  <si>
    <t>JAIRON UMAÑA BLANCO</t>
  </si>
  <si>
    <t>YADIRA GARITA ASTUA</t>
  </si>
  <si>
    <t>SARA CALVO CESPEDES</t>
  </si>
  <si>
    <t>MICHAEL R. WILSON WILLIS</t>
  </si>
  <si>
    <t>TATIANA TORRES PLATERO</t>
  </si>
  <si>
    <t>KATHERINE BUSTAMANTE DITTEL</t>
  </si>
  <si>
    <t>RUTH DELGADO VASQUEZ</t>
  </si>
  <si>
    <t>BLANCA QUIROS CUBERO</t>
  </si>
  <si>
    <t>SARA BERGARA BAEZ</t>
  </si>
  <si>
    <t>ANA CORDOBA LOPEZ</t>
  </si>
  <si>
    <t>JUAN CARLOS MEDRANO MARTINEZ</t>
  </si>
  <si>
    <t>GLENDA URBINA GONZALEZ</t>
  </si>
  <si>
    <t>CARBON 1</t>
  </si>
  <si>
    <t>XINIA GARCIA ROSALES</t>
  </si>
  <si>
    <t>NOEMY MORALES VILLANUEVA</t>
  </si>
  <si>
    <t>ELISIA COOPER BENNETH</t>
  </si>
  <si>
    <t>CARLOS GOMEZ CALDERON</t>
  </si>
  <si>
    <t>SONIA GUEVARA ESPINOZA</t>
  </si>
  <si>
    <t>MAGDA OROCU JIMENEZ</t>
  </si>
  <si>
    <t>CRISTINA CORDOBA CORRALES</t>
  </si>
  <si>
    <t>YENDI MU;OZ ORTIZ</t>
  </si>
  <si>
    <t>ANABEL LOPEZ LEANDRO</t>
  </si>
  <si>
    <t>WENDY ORTEGA PORRAS</t>
  </si>
  <si>
    <t>MARIANELLA SOTO RETANA</t>
  </si>
  <si>
    <t>MARIANA CHAVARRIA ARGUEDAS</t>
  </si>
  <si>
    <t>EL PARAMO</t>
  </si>
  <si>
    <t>ELENA PICADO NARANJO</t>
  </si>
  <si>
    <t>ENRIQUE ANDRADE DE GRACIA</t>
  </si>
  <si>
    <t>GILBERTH GONZALEZ MOREIRA</t>
  </si>
  <si>
    <t>SELVIN FALLAS NUNEZ</t>
  </si>
  <si>
    <t>.CELINA VARGAS VALERIN</t>
  </si>
  <si>
    <t>INGRID MARIA ENRIQUEZ OBANDO</t>
  </si>
  <si>
    <t>ALEXANDER FREEMAN SALAZAR</t>
  </si>
  <si>
    <t>RINCON DE LA VIEJA</t>
  </si>
  <si>
    <t>EL JORON</t>
  </si>
  <si>
    <t>RONALD SALAS AZOFEIFA</t>
  </si>
  <si>
    <t>YAMIMA ARGUELLO VAZQUEZ</t>
  </si>
  <si>
    <t>ALEXANDER SANDI SANDI</t>
  </si>
  <si>
    <t>KARLA ANDREA ALVARADO MUÑOZ</t>
  </si>
  <si>
    <t>DAVID SALVADOR VARGAS BARBOZA</t>
  </si>
  <si>
    <t>DUNCAN JARQUIN AMPIE</t>
  </si>
  <si>
    <t>JOSE PABLO ESPINOZA PALACIOS</t>
  </si>
  <si>
    <t>GABRIELA VALENCIANO CARRANZA</t>
  </si>
  <si>
    <t>KAROL FALLAS CASTRO</t>
  </si>
  <si>
    <t>LA CARPIO</t>
  </si>
  <si>
    <t>KARLA ISABEL SEGURA BOLAÑOS</t>
  </si>
  <si>
    <t>SHEKYNA TORRENTES LOPEZ</t>
  </si>
  <si>
    <t>LAURA MELENDEZ MONTERO</t>
  </si>
  <si>
    <t>ARLEY HERRERA UDALGE</t>
  </si>
  <si>
    <t>SONIA MARIA ALFARO QUESADA</t>
  </si>
  <si>
    <t>VILMA MARTINEZ SOLIS</t>
  </si>
  <si>
    <t>NIXIDA DELGADO CHACON</t>
  </si>
  <si>
    <t>DINIA UGALDE PORRAS</t>
  </si>
  <si>
    <t>ESTEBAN ZUNIGA SALAZAR</t>
  </si>
  <si>
    <t>ILEANA MARTINEZ LEIVA</t>
  </si>
  <si>
    <t>ELIZABETH TORRENTES CHAVES</t>
  </si>
  <si>
    <t>REBECA CHINCHILLA CORELLA</t>
  </si>
  <si>
    <t>MARIA DELSIDA ELIZONDO DURAN</t>
  </si>
  <si>
    <t>FREDDY MARTIN ARCE CERDAS</t>
  </si>
  <si>
    <t>EYLEEN MUNOZ CASTRO</t>
  </si>
  <si>
    <t>ALLEN MARCHENA CONTRERAS</t>
  </si>
  <si>
    <t>SANDRA ISABEL DELGADO SANCHEZ</t>
  </si>
  <si>
    <t>ROLANDO SALAZAR NARANJO</t>
  </si>
  <si>
    <t>ENIZABETH MEJIAS CRUZ</t>
  </si>
  <si>
    <t>OLGA BARRERA GALEANO</t>
  </si>
  <si>
    <t>ARNOLDO CUBIAS RIVAS</t>
  </si>
  <si>
    <t>WILFRIDO ACUÑA MADRIGAL</t>
  </si>
  <si>
    <t>FERNANDO BEJARANO CONTRERA</t>
  </si>
  <si>
    <t>ALEJANDRO MARCHENA MU;IZ</t>
  </si>
  <si>
    <t>ENIDIA GRANADOS CHINCHILLA</t>
  </si>
  <si>
    <t>KATTY CARRANZA CHACON</t>
  </si>
  <si>
    <t>LA ROXANA</t>
  </si>
  <si>
    <t>APOLONIA BEJARANO BEJARANO</t>
  </si>
  <si>
    <t>KARLA VANESSA BARAHONA MORALES</t>
  </si>
  <si>
    <t>MARILYN VARGAS SOTO</t>
  </si>
  <si>
    <t>TEOFILO JOSE VARGAS ORTIZ</t>
  </si>
  <si>
    <t>ALEXANDER ORTIZ SOLANO</t>
  </si>
  <si>
    <t>SELIKÖ</t>
  </si>
  <si>
    <t>JESSICA RAMIREZ MEJIAS</t>
  </si>
  <si>
    <t>MARIANELA LARA MENDEZ</t>
  </si>
  <si>
    <t>COOPE ROSALES</t>
  </si>
  <si>
    <t>RIGOBERTO MONTERO SOLANO</t>
  </si>
  <si>
    <t>ALFIDIO CABALLERO CARRERA</t>
  </si>
  <si>
    <t>JUNIOR FERNANDEZ SEGURA</t>
  </si>
  <si>
    <t>FREDDY ZUNIGA ZUNIGA</t>
  </si>
  <si>
    <t>SEIDY BARRANTES RIOS</t>
  </si>
  <si>
    <t>LUIS CARLOS JIMENEZ CAMACHO</t>
  </si>
  <si>
    <t>SHERYLENFIGUEROA MORALES</t>
  </si>
  <si>
    <t>LUIS UVA FERNANDEZ</t>
  </si>
  <si>
    <t>AKÖM</t>
  </si>
  <si>
    <t>ELIECER ZUNIGA ZUNIGA</t>
  </si>
  <si>
    <t>ROSE MARY TORRES BARRIENTOS</t>
  </si>
  <si>
    <t>ISAAC CESPDES LOPES</t>
  </si>
  <si>
    <t>BLUJURIÑAK</t>
  </si>
  <si>
    <t>ROMELIA ARIAS ESPINOZA</t>
  </si>
  <si>
    <t>YAZMIA GARCIA ARREDONDO</t>
  </si>
  <si>
    <t>EDSON CARAVACA ESPINOZA</t>
  </si>
  <si>
    <t>04345</t>
  </si>
  <si>
    <t>6848</t>
  </si>
  <si>
    <t>CHIGO</t>
  </si>
  <si>
    <t>04343</t>
  </si>
  <si>
    <t>04344</t>
  </si>
  <si>
    <t>04347</t>
  </si>
  <si>
    <t>04348</t>
  </si>
  <si>
    <t>04349</t>
  </si>
  <si>
    <t>04350</t>
  </si>
  <si>
    <t>SYLVIA MONTERO MONTANDON</t>
  </si>
  <si>
    <t>AGNES CAMPOS SANCHUN</t>
  </si>
  <si>
    <t>ETHELGIVE JIMENEZ CASTILLO</t>
  </si>
  <si>
    <t>MARIANELLA BARRANTES BADILLA</t>
  </si>
  <si>
    <t>FRANCISCO J. MARTINEZ VASQUEZ</t>
  </si>
  <si>
    <t>CRISTINA CAMACHO CASTRO</t>
  </si>
  <si>
    <t>MARIA MIRONOVA</t>
  </si>
  <si>
    <t>JACK YOUNG</t>
  </si>
  <si>
    <t>INSTITUTO DE PSICOPEDAGOGIA INTEGRAL</t>
  </si>
  <si>
    <t>WAINER ESPINOZA VALVERDE</t>
  </si>
  <si>
    <t>ANA LORENA SALAS VINDAS</t>
  </si>
  <si>
    <t>RONALD ARROYO SOLANO</t>
  </si>
  <si>
    <t>NELLY RODRIGUEZ FLORES</t>
  </si>
  <si>
    <t>CRISTINA MENENDEZ MUNOZ</t>
  </si>
  <si>
    <t>VICTOR VINICIO ROMAN PORRAS</t>
  </si>
  <si>
    <t>FLOR GARCIA SOTO</t>
  </si>
  <si>
    <t>DANAY DE LA TORRE PRATS</t>
  </si>
  <si>
    <t>CRISTIAN JIMENEZ LORENZANO</t>
  </si>
  <si>
    <t>DANIEL ABRAHAM GARCIA</t>
  </si>
  <si>
    <t>KAREN  RODRIGUEZ ZUNIGA</t>
  </si>
  <si>
    <t>SUSAN MARIE GABRIELSON</t>
  </si>
  <si>
    <t>JOSE ALFONSO MORA FALLAS</t>
  </si>
  <si>
    <t>ANA MARCELA RODRIGUEZ ALVAREZ</t>
  </si>
  <si>
    <t>SILVIA ROJAS CHAVARRIA</t>
  </si>
  <si>
    <t>MILAGROS GALLEGOS RIOJA</t>
  </si>
  <si>
    <t>KARLA OROZCO UMANA</t>
  </si>
  <si>
    <t>NUESTRA SEÑORA DE BELEN</t>
  </si>
  <si>
    <t>CENTRO EDUCATIVO UCR-GUANACASTE</t>
  </si>
  <si>
    <t>SISTEMA EDUCATIVO ALTAVISTA DEL CARMEN</t>
  </si>
  <si>
    <t>DANIEL VARGAS BADILLA</t>
  </si>
  <si>
    <t>GREDOS SAN DIEGO INTERNATIONAL SCHOOL</t>
  </si>
  <si>
    <t>ADRIAN HERRERA ROJAS</t>
  </si>
  <si>
    <t>KATHERINE HERNANDEZ MADRIZ</t>
  </si>
  <si>
    <t>MARIA DEL CARMEN DURAN CALVO</t>
  </si>
  <si>
    <t>DANIEL ESPINOZA VALVEERDE</t>
  </si>
  <si>
    <t>IVETTE VILLALOBOS HERNANDEZ</t>
  </si>
  <si>
    <t>MARTIN MORA JIMENEZ</t>
  </si>
  <si>
    <t>ORIETTA MORA CAMPOS</t>
  </si>
  <si>
    <t>ANTOINE PELON</t>
  </si>
  <si>
    <t>DIOMEDES A. ESTANLY BEJARANO</t>
  </si>
  <si>
    <t>GREHYBEIM CHACON RODRIGUEZ</t>
  </si>
  <si>
    <t>MARIA DEL ROCIO CASTRO ALVARAD</t>
  </si>
  <si>
    <t>LUIS SOTO SANABRIA</t>
  </si>
  <si>
    <t>MAYLIN ARCE BARRANTES</t>
  </si>
  <si>
    <t>OMAR URENA MONGE</t>
  </si>
  <si>
    <t>ERICKA SOLANO NUNEZ</t>
  </si>
  <si>
    <t>KATTIA VELASQUEZ VARGAS</t>
  </si>
  <si>
    <t>SHEIRIS BRENES NAVARRO</t>
  </si>
  <si>
    <t>EVELYN PADILLA SANCHEZ</t>
  </si>
  <si>
    <t>IVETTE ALAN CARRILLO</t>
  </si>
  <si>
    <t>ALEX ANTONIO CALERO LOPEZ</t>
  </si>
  <si>
    <t>SHIRLEY SEGURA CORRALES</t>
  </si>
  <si>
    <t>SHIRLENE MAYELA QUIROS PAVON</t>
  </si>
  <si>
    <t>ROGER MARTINEZ FLORES</t>
  </si>
  <si>
    <t>GREIVIN ALVAREZ SALAZAR</t>
  </si>
  <si>
    <t>SINDY ARAYA SANDOVAL</t>
  </si>
  <si>
    <t>OLGA MONTENEGRO RODRIGUEZ</t>
  </si>
  <si>
    <t>MARIA MONSERRAT ORTIZ MORALES</t>
  </si>
  <si>
    <t>LILLIAM MARCELA MARIN TREJOS</t>
  </si>
  <si>
    <t>MARTIN NAVARRO FERNANDEZ</t>
  </si>
  <si>
    <t>BERNAN QUESADA VALVERDE</t>
  </si>
  <si>
    <t>GABRIELA PEREZ ROJAS</t>
  </si>
  <si>
    <t>WEDEL JIMENEZ GONZALEZ</t>
  </si>
  <si>
    <t>SILVIA GARRO UMANA</t>
  </si>
  <si>
    <t>ZAHYRA GAMBOA VINDAS</t>
  </si>
  <si>
    <t>MARCOS VINICIO AZOFEIFA ALPIZA</t>
  </si>
  <si>
    <t>MARIA ISABEL VARGAS VARGAS</t>
  </si>
  <si>
    <t>KATTIA GONZALEZ CASTRO</t>
  </si>
  <si>
    <t>MARIA AGUERO VENEGAS</t>
  </si>
  <si>
    <t>SONIA LOPEZ RUBI</t>
  </si>
  <si>
    <t>JEANNETTE ARIAS CUBILLO</t>
  </si>
  <si>
    <t>MARCOS FALLAS VALVERDE</t>
  </si>
  <si>
    <t>JUAN ANTONIO PRADO FALLAS</t>
  </si>
  <si>
    <t>NESTOR ALVARADO CUBILLO</t>
  </si>
  <si>
    <t>IRIS ROJAS SANCHEZ</t>
  </si>
  <si>
    <t>JHONNY ALONSO MORA MORA</t>
  </si>
  <si>
    <t>00400</t>
  </si>
  <si>
    <t>0695</t>
  </si>
  <si>
    <t>CARLOS HUMBERTO JIMENEZ OTAROL</t>
  </si>
  <si>
    <t>GUSTAVO AGÜERO BARRANTES</t>
  </si>
  <si>
    <t>CARLOS ESQUIVEL ESPINOZA</t>
  </si>
  <si>
    <t>KENIA BADILLA MARTINEZ</t>
  </si>
  <si>
    <t>ROSA ELENA SOTO AGUERO</t>
  </si>
  <si>
    <t>NATALIA ARAYA NAVARRO</t>
  </si>
  <si>
    <t>LUIS DIEGO MORA RAMIREZ</t>
  </si>
  <si>
    <t>MARIA MORA UREÑA</t>
  </si>
  <si>
    <t>NIDIA CALDERON ROJAS</t>
  </si>
  <si>
    <t>GUADALUPE GONZALEZ SANCHEZ</t>
  </si>
  <si>
    <t>JOSE MIGUEL JIMENEZ PORTUGUEZ</t>
  </si>
  <si>
    <t>GENY BONILLA SOLIS</t>
  </si>
  <si>
    <t>WILLIAM MORALES VARGAS</t>
  </si>
  <si>
    <t>WALTER VARGAS ARIAS</t>
  </si>
  <si>
    <t>PATRICIA HERNANDEZ HERNANDEZ</t>
  </si>
  <si>
    <t>JEANNETHE CASCANTE ROJAS</t>
  </si>
  <si>
    <t>1071</t>
  </si>
  <si>
    <t>JUAN  HILDALGO VALDERRAMOS</t>
  </si>
  <si>
    <t>JORLEY MARIANY MORALES ELIZOND</t>
  </si>
  <si>
    <t>ROXANA ROJAS MAYORGA</t>
  </si>
  <si>
    <t>KEILA VARGAS GOMEZ</t>
  </si>
  <si>
    <t>HANNIA JUAREZ PEREZ</t>
  </si>
  <si>
    <t>ADRIAN MONGE CALVO</t>
  </si>
  <si>
    <t>RONY PORRAS MEJIAS</t>
  </si>
  <si>
    <t>MARIA MAYORGA ACOSTA</t>
  </si>
  <si>
    <t>ANIA GRANADOS CHAVARRIA</t>
  </si>
  <si>
    <t>LAURA MORALES MORA</t>
  </si>
  <si>
    <t>JEANNETTE ARAYA ARAYA SALAS</t>
  </si>
  <si>
    <t>HUGO CASTRO NAJERA</t>
  </si>
  <si>
    <t>DEILY LEIVA CEDE;O</t>
  </si>
  <si>
    <t>GLORIA MAVISCA ROJAS</t>
  </si>
  <si>
    <t>MARCO MAVISCA ROJAS</t>
  </si>
  <si>
    <t>IVANNIA BARBOZA NAVARRO</t>
  </si>
  <si>
    <t>KEYLIN ROJAS VILLANUEVA</t>
  </si>
  <si>
    <t>JUNIOS LEIVA SEGURA</t>
  </si>
  <si>
    <t>CARLOS MURILLO CHAVES</t>
  </si>
  <si>
    <t>MELANIA MARTEN HERNANDEZ</t>
  </si>
  <si>
    <t>EDUVIGES MARIN ALVARADO</t>
  </si>
  <si>
    <t>JUAN DIEGO VIQUEZ SALAZAR</t>
  </si>
  <si>
    <t>MARIA ROSA NUÑEZ CAMPOS</t>
  </si>
  <si>
    <t>JAYRO JOSE MORA VENEGAS</t>
  </si>
  <si>
    <t>HENRY VARGAS RODRIGUEZ</t>
  </si>
  <si>
    <t>GABRIELA HERRERA GONZALEZ</t>
  </si>
  <si>
    <t>SANDRA OVIEDO MURILLO</t>
  </si>
  <si>
    <t>RANDALL ESPINOZA CHACON</t>
  </si>
  <si>
    <t>ANA DESIDERIA ALFARO VARGAS</t>
  </si>
  <si>
    <t>MARIBELL ANCHIA RODRIGUEZ</t>
  </si>
  <si>
    <t>SIDIANI NAVARRO JIMENEZ</t>
  </si>
  <si>
    <t>SOLANYE SANDOVAL GONZALEZ</t>
  </si>
  <si>
    <t>MAIKOL VARELA ROJAS</t>
  </si>
  <si>
    <t>MARJORIE RODRIGUEZ CARRANZA</t>
  </si>
  <si>
    <t>CLAUDIA P. HERRERA ROLDAN</t>
  </si>
  <si>
    <t>GRACIELA A. GONZALEZ ARRIETA</t>
  </si>
  <si>
    <t>MARVIN ENRIQUE SIBAJA MADRIZ</t>
  </si>
  <si>
    <t>LUIS VINICIO MENDEZ CHACON</t>
  </si>
  <si>
    <t>SHIRLEY MARIA RODRIGUEZ SOLIS</t>
  </si>
  <si>
    <t>YUSETH BOLAÑOS ESQUIVEL</t>
  </si>
  <si>
    <t>GUITZEL CRUZ CHAVARRIA</t>
  </si>
  <si>
    <t>RUTH RODRIGUEZ VALVERDE</t>
  </si>
  <si>
    <t>CINTHIA KARINA URBINA GUZMAN</t>
  </si>
  <si>
    <t>JENNY VILLALOBOS VARELA</t>
  </si>
  <si>
    <t>LISBETH UMAÑA VALVERDE</t>
  </si>
  <si>
    <t>I.D.A. LAS PARCELAS</t>
  </si>
  <si>
    <t>GISELLE VARGAS ZUÑIGA</t>
  </si>
  <si>
    <t>ARACELLY PEREZ MARCHENA</t>
  </si>
  <si>
    <t>REBECA CABRERA SEGURA</t>
  </si>
  <si>
    <t>SONIA VEGA CALDERON</t>
  </si>
  <si>
    <t>JENNY AMPIE MATAMOROS</t>
  </si>
  <si>
    <t>DINIA ROJAS ALFARO</t>
  </si>
  <si>
    <t>MARLEN VICTOR PICHARDO</t>
  </si>
  <si>
    <t>CARMEN MARIA JAIME MEJIA</t>
  </si>
  <si>
    <t>BRENDA RODRIGUEZ SANCHO</t>
  </si>
  <si>
    <t>SEIDY MEDINA SOLANO</t>
  </si>
  <si>
    <t>LILLEANA JIMENEZ VARGAS</t>
  </si>
  <si>
    <t>CIANIE JAMES BRUMLEY</t>
  </si>
  <si>
    <t>ELADIO CORDERO AGÜERO</t>
  </si>
  <si>
    <t>KATHERINE CARRANZA LOPEZ</t>
  </si>
  <si>
    <t>ALEXANDER SARGUEDAS GARCIA</t>
  </si>
  <si>
    <t>LIDIETH SOTO GARCíA</t>
  </si>
  <si>
    <t>SILVIA INES CASTRO LIZANO</t>
  </si>
  <si>
    <t>GUISELLE CERDAS QUESADA</t>
  </si>
  <si>
    <t>ANA PATRICIA QUIROS NAVARRO</t>
  </si>
  <si>
    <t>GABRIELA ARAYA MADRIGAL</t>
  </si>
  <si>
    <t>ALEJANDRA MOLINA BERMUDEZ</t>
  </si>
  <si>
    <t>DIEGO ALFONSO MORA PICADO</t>
  </si>
  <si>
    <t>ALBERTO MONGE ARAYA</t>
  </si>
  <si>
    <t>ALEXANDRA DELGADO LEANDRO</t>
  </si>
  <si>
    <t>LUCRECIA BARQUERO MARIN</t>
  </si>
  <si>
    <t>JUAN SALAS SANABRIA</t>
  </si>
  <si>
    <t>MARTA MARTINEZ MONTOYA</t>
  </si>
  <si>
    <t>LIDIA RUIZ CISNEROS</t>
  </si>
  <si>
    <t>JUAN CARLOS CALVO SOLIS</t>
  </si>
  <si>
    <t>EDUARDO BARRANTES LUNA</t>
  </si>
  <si>
    <t>CLARA INES MORA MIRANDA</t>
  </si>
  <si>
    <t>DIGNA SOLANO MONCADA</t>
  </si>
  <si>
    <t>LAURA PEREIRA PEREIRA</t>
  </si>
  <si>
    <t>LEDA FUENTES ARIAS          O</t>
  </si>
  <si>
    <t>ROCIO BONILLA PORTUGUEZ</t>
  </si>
  <si>
    <t>LIZETH MONGE QUIROS</t>
  </si>
  <si>
    <t>VANESSA CAMPOS CHAVES</t>
  </si>
  <si>
    <t>NOILY ALEJANDRA PITALUA LOPEZ</t>
  </si>
  <si>
    <t>JHON PIERRE ALFARO VALVERDE</t>
  </si>
  <si>
    <t>AIDA XENIA MORA ABARCA</t>
  </si>
  <si>
    <t>SHIRLEYANN WILLIAMS SMITH</t>
  </si>
  <si>
    <t>ANA VIRGINIA BRENES GONZALEZ</t>
  </si>
  <si>
    <t>WAGNER GOMEZ ARAYA</t>
  </si>
  <si>
    <t>ABELARDO CALDERON PICADO</t>
  </si>
  <si>
    <t>DIANA ESQUIVEL FERNANDEZ</t>
  </si>
  <si>
    <t>ALLAN ENRIQUE NUNEZ OVARES</t>
  </si>
  <si>
    <t>ALICE FONSECA VILLEGAS</t>
  </si>
  <si>
    <t>MARIA ADOLIA TORRES MEJIA</t>
  </si>
  <si>
    <t>KARLA COTO CHACON</t>
  </si>
  <si>
    <t>MARITZA ROJAS VINDAS</t>
  </si>
  <si>
    <t>JOHANNA CORDOBA CALVO</t>
  </si>
  <si>
    <t>YESENIA FERNANDEZ BRENES</t>
  </si>
  <si>
    <t>FEDERICO MORA GONZALEZ</t>
  </si>
  <si>
    <t>LIDIETTE SANCHEZ OROZCO</t>
  </si>
  <si>
    <t>YESENIA VARGAS GAMBOA</t>
  </si>
  <si>
    <t>GERARDO CASCANTE MELENDE</t>
  </si>
  <si>
    <t>ROCIO CASTRO SANCHEZ</t>
  </si>
  <si>
    <t>LEDYS YAMILETH TORRES CAMPOS</t>
  </si>
  <si>
    <t>JOHAN MANUELA MORA MUNOZ</t>
  </si>
  <si>
    <t>YAMILETH QUIROS VALVERDE</t>
  </si>
  <si>
    <t>GABRIELA RAMIREZ ROJAS</t>
  </si>
  <si>
    <t>MARIELA ARLEY VEGA</t>
  </si>
  <si>
    <t>MARCELA SOJO ZAMORA</t>
  </si>
  <si>
    <t>HELEN SANCHEZ MENDEZ</t>
  </si>
  <si>
    <t>NOHILE COTO MATA</t>
  </si>
  <si>
    <t>MANUEL CAMPOS SOTO</t>
  </si>
  <si>
    <t>HELBERTH MORA SALMERON</t>
  </si>
  <si>
    <t>JACQUELINE CALVO RIVERA</t>
  </si>
  <si>
    <t>BARRIO FÁTIMA</t>
  </si>
  <si>
    <t>MARíA CALDERÓN ROSALES</t>
  </si>
  <si>
    <t>MARBELLY CUBERO JIMENEZ</t>
  </si>
  <si>
    <t>ISABEL BOGANTES VíQUEZ</t>
  </si>
  <si>
    <t>DENIS SOSÉ PALMA RODRIGUEZ</t>
  </si>
  <si>
    <t>KAROL SOLÍS SÁNCHEZ</t>
  </si>
  <si>
    <t>LA TIRIMBINA</t>
  </si>
  <si>
    <t>CARLOS VALENCIA GAITÁN</t>
  </si>
  <si>
    <t>MARITZA GARCIA MIRANDA</t>
  </si>
  <si>
    <t>ANDREINA GARCIA CHARPENTIER</t>
  </si>
  <si>
    <t>SINDY ARAYA RAMíREZ</t>
  </si>
  <si>
    <t>YORLENY CRUZ ALVARADO</t>
  </si>
  <si>
    <t>LAURA SALAS GUTIÉRREZ</t>
  </si>
  <si>
    <t>ADRIÁN ROJAS VILLALOBOS</t>
  </si>
  <si>
    <t>YENDRY CARMONA CARAVACA</t>
  </si>
  <si>
    <t>YENDRI TATIANA CASTRO MURILLO</t>
  </si>
  <si>
    <t>HAYDEE TRA;A VARGAS</t>
  </si>
  <si>
    <t>FREDDY GUILLERMO CUADRA GUIDO</t>
  </si>
  <si>
    <t>MARIBEL ROMERO ESTRADA</t>
  </si>
  <si>
    <t>KARINA ORDONEZ CRUZ</t>
  </si>
  <si>
    <t>YESSENIA ARAYA CAMACHO</t>
  </si>
  <si>
    <t>MARITZA CARBONERO CARCAMO</t>
  </si>
  <si>
    <t>OSCAR LUIS VILLALOBOS VARGAS</t>
  </si>
  <si>
    <t>CRISTINA GUTIERREZ QUIROS</t>
  </si>
  <si>
    <t>ELKY MARIA CAMARENO LACAYO</t>
  </si>
  <si>
    <t>ANGELA TORRES VILLAREAL</t>
  </si>
  <si>
    <t>MARIA JEANNETTE CAMPOS NOGUERA</t>
  </si>
  <si>
    <t>ADRIANA MATARRITA PORRAS</t>
  </si>
  <si>
    <t>ANDREA D LOS ANGELES ROSALES M</t>
  </si>
  <si>
    <t>ERICK BRIONES JAEN</t>
  </si>
  <si>
    <t>FREDDY GUSTAVO CARRILLO CHACON</t>
  </si>
  <si>
    <t>PAMELA GRANADOS SILVA</t>
  </si>
  <si>
    <t>PILAR MENA OBANDO</t>
  </si>
  <si>
    <t>DORIS MENDEZ VENEGAS</t>
  </si>
  <si>
    <t>MAGALY D L ANGEL PORRAS BREGON</t>
  </si>
  <si>
    <t>HERIBERTO ZUNIGA ZUNIGA</t>
  </si>
  <si>
    <t>ANA CECILIA VAZQUEZ MOLINA</t>
  </si>
  <si>
    <t>JOSE JOAQUIN CHAVEZ ZUNIGA</t>
  </si>
  <si>
    <t>GEISHI LIZETH JIMENEZ MORA</t>
  </si>
  <si>
    <t>ROSA MONTERO SIBAJA</t>
  </si>
  <si>
    <t>NANCY VENEGAS SEQUEIRA</t>
  </si>
  <si>
    <t>SANDRA ZUNIGA GOMEZ</t>
  </si>
  <si>
    <t>CINTHYA SANDOVAL BADILLA</t>
  </si>
  <si>
    <t>KATHERINE SANCHEZ GARCIA</t>
  </si>
  <si>
    <t>JOSE FABIO PANIAGUA OBANDO</t>
  </si>
  <si>
    <t>ZULMA OBANDO ENRIQUEZ</t>
  </si>
  <si>
    <t>ADRIANA ALVAREZ MURILLO</t>
  </si>
  <si>
    <t>DELIA RUIZ ROSALES</t>
  </si>
  <si>
    <t>INGRID VERONICA GARCIA BALTODA</t>
  </si>
  <si>
    <t>LITZA MAYELA BRICEÑO VALERIN</t>
  </si>
  <si>
    <t>YENDRY LOPEZ LEAL</t>
  </si>
  <si>
    <t>MARTHA EUGENIA LOPEZ MATARRITA</t>
  </si>
  <si>
    <t>ALLAN OBREGON LOPEZ</t>
  </si>
  <si>
    <t>DAMARYS HERNANDEZ CASTRO</t>
  </si>
  <si>
    <t>NYDIA MARIA MOYA HERRERA</t>
  </si>
  <si>
    <t>LUIS YANAN COREA TORRES</t>
  </si>
  <si>
    <t>KAREN PINEDA UBAU</t>
  </si>
  <si>
    <t>LILLIANA MOLINA MUNOZ</t>
  </si>
  <si>
    <t>ROSA EMILIA CARRILLO ARIAS</t>
  </si>
  <si>
    <t>MAYELA MAIRENA CRUZ</t>
  </si>
  <si>
    <t>JUAN RAFAEL ORTIZ MAIRENA</t>
  </si>
  <si>
    <t>JULIANA RODRIGUEZ PARRA</t>
  </si>
  <si>
    <t>3903</t>
  </si>
  <si>
    <t>MARY VILLALOBOS SANCHEZ</t>
  </si>
  <si>
    <t>ANA ACEVEDO ACOSTA</t>
  </si>
  <si>
    <t>JENEFFER GUTIERREZ VARGAS</t>
  </si>
  <si>
    <t>LUIS SEQUEIRA RUIZ</t>
  </si>
  <si>
    <t>EITEL LOPEZ MEJIAS</t>
  </si>
  <si>
    <t>INGRID ARIAS HERRERA</t>
  </si>
  <si>
    <t>ALEJANDRA ROJAS BARRANTES</t>
  </si>
  <si>
    <t>ROCIO GUERRERO QUESADA</t>
  </si>
  <si>
    <t>RODJAN CARRILLO FONSECA</t>
  </si>
  <si>
    <t>KEMBLY S. CARVAJAL SOTO</t>
  </si>
  <si>
    <t>MARCELA BRENES NOVOA</t>
  </si>
  <si>
    <t>LANDY ODETTE PICADO NUNEZ</t>
  </si>
  <si>
    <t>MARIA ADELA ULLOA JIMENEZ</t>
  </si>
  <si>
    <t>RODRIGO ANCHIA CAMPOS</t>
  </si>
  <si>
    <t>ERICK ZAMORA BOLAÑOS</t>
  </si>
  <si>
    <t>JESUS FERNANDEZ MONGE</t>
  </si>
  <si>
    <t>SONIA ELENA ALVAREZ CASTRO</t>
  </si>
  <si>
    <t>RAQUEL ENRIQUEZ CAMARENO</t>
  </si>
  <si>
    <t>DIGNA ROJAS MORALES</t>
  </si>
  <si>
    <t>HELLEN RAMOS PAGUAGA</t>
  </si>
  <si>
    <t>KENIA TREJOS RODRIGUEZ</t>
  </si>
  <si>
    <t>ROCIO RAMIREZ DIAZ</t>
  </si>
  <si>
    <t>ANABEL TREJOS CEDEìÑO</t>
  </si>
  <si>
    <t>MA. DE LOS ANGELES ALVARADO V.</t>
  </si>
  <si>
    <t>KARLA CHAVES RETANA</t>
  </si>
  <si>
    <t>ELVIA CORTES GUERRERO</t>
  </si>
  <si>
    <t>ANA PATRICIA GONZALEZ MIRANDA</t>
  </si>
  <si>
    <t>ANA ISABEL REYES ZUÑIGA</t>
  </si>
  <si>
    <t>XIOMARA CORRALES GUTIERREZ</t>
  </si>
  <si>
    <t>KARLA ZAMORA SANDOVAL</t>
  </si>
  <si>
    <t>MARCO ANTONIO FALLAS VALVERDE</t>
  </si>
  <si>
    <t>ESTRELLA AGUILAR RUBI</t>
  </si>
  <si>
    <t>RICARDO CHAVES QUESADA</t>
  </si>
  <si>
    <t>ERICK CASTILLO CASTILLO</t>
  </si>
  <si>
    <t>MARITZA GISELA SEGURA ZIÑIGA</t>
  </si>
  <si>
    <t>BARBUDAL DE PARRITA</t>
  </si>
  <si>
    <t>INGRID RODRIGUEZ QUINTANILLA</t>
  </si>
  <si>
    <t>ADOLFO HIDALGO PARRA</t>
  </si>
  <si>
    <t>NUBIA ANCHIA SOLANO</t>
  </si>
  <si>
    <t>SHIRLEY SOTO ALVAREZ</t>
  </si>
  <si>
    <t>NOEMY LOURDES SANDI JIMENEZ</t>
  </si>
  <si>
    <t>GUIDO DAVID SALAS VELA</t>
  </si>
  <si>
    <t>BONNY ALANIZ ACEVEDO</t>
  </si>
  <si>
    <t>LISMBRO MARIN NARAJO</t>
  </si>
  <si>
    <t>CRISTINA GUEVARA MATARRITA</t>
  </si>
  <si>
    <t>OSCAR JIMENEZ GARRO</t>
  </si>
  <si>
    <t>ZULAY ADRIANA JIMENEZ JAEN</t>
  </si>
  <si>
    <t>CARMEN VALVERDE QUIROS</t>
  </si>
  <si>
    <t>ILEANA MOLINA SIBAJA</t>
  </si>
  <si>
    <t>SIDEY BADILLA PEREZ</t>
  </si>
  <si>
    <t>EMMANUEL SALAS HERNANDEZ</t>
  </si>
  <si>
    <t>NANCY VARGAS RODRIGUEZ</t>
  </si>
  <si>
    <t>REBECA CHAVES CRUZ</t>
  </si>
  <si>
    <t>YERANIA MUÑOZ SAMUDIO</t>
  </si>
  <si>
    <t>ZAIDA RODRIGUEZ MORA</t>
  </si>
  <si>
    <t>MILKA CARDENAL SOTO</t>
  </si>
  <si>
    <t>LEONARDO CUBERO GONZALEZ</t>
  </si>
  <si>
    <t>MARCELA LEON EDUARTE</t>
  </si>
  <si>
    <t>KAROLIN JOSETHE ROJAS NUÑEZ</t>
  </si>
  <si>
    <t>HELLEN JACKSON NUÑEZ</t>
  </si>
  <si>
    <t>MARJORIE THOMPSON DAVIS</t>
  </si>
  <si>
    <t>KENIA GIBBS CASANOVA</t>
  </si>
  <si>
    <t>ELOISA MULLINS LAURENCE</t>
  </si>
  <si>
    <t>NAYUBEL HERNANDEZ HERNANDEZ</t>
  </si>
  <si>
    <t>LILLIAM MCLEAN GAMBOA</t>
  </si>
  <si>
    <t>ALEJANDRA MORA ALFARO</t>
  </si>
  <si>
    <t>ROCIO CASTILLO LEON</t>
  </si>
  <si>
    <t>GRACE CORDERO AGÜERO</t>
  </si>
  <si>
    <t>EVELYN LOPEZ BARRANTES</t>
  </si>
  <si>
    <t>MELVIN SEGURA AMADOR</t>
  </si>
  <si>
    <t>GERMAN HARRIS ZU;IGA</t>
  </si>
  <si>
    <t>NANCY MORA VILLEGAS</t>
  </si>
  <si>
    <t>SONIA MORAGA MORAGA</t>
  </si>
  <si>
    <t>SANDRA GUIDO CORDERO</t>
  </si>
  <si>
    <t>IVY MYRIE MC FARLANE</t>
  </si>
  <si>
    <t>ROSALIA MITCHELL MILLER</t>
  </si>
  <si>
    <t>GUARANI</t>
  </si>
  <si>
    <t>LAURA ESPELETA MORA</t>
  </si>
  <si>
    <t>YUNNIA MORA DELGADO</t>
  </si>
  <si>
    <t>OMAR ZAPATA ARCIA</t>
  </si>
  <si>
    <t>SONIA MORA NAJERA</t>
  </si>
  <si>
    <t>SANDRA CUBILLO AVILA</t>
  </si>
  <si>
    <t>XINIA GOMEZ CESPEDES</t>
  </si>
  <si>
    <t>ANA LORENA CHAVES ROJAS</t>
  </si>
  <si>
    <t>MANUEL RODRIGUEZ SALMERON</t>
  </si>
  <si>
    <t>ROXANA VELASQUEZ NUNEZ</t>
  </si>
  <si>
    <t>WILSON TORRES BATISTA</t>
  </si>
  <si>
    <t>HAZEL VARGAS MORA</t>
  </si>
  <si>
    <t>JULIO VALVO GUIDO</t>
  </si>
  <si>
    <t>MARLYN BADILLA ZAMORA</t>
  </si>
  <si>
    <t>SHIRLEY PATRICIA BADILLA ROJA</t>
  </si>
  <si>
    <t>KAREN OVIEDO VARGAS</t>
  </si>
  <si>
    <t>KAROL VIVIANA ESQUIVEL MORA</t>
  </si>
  <si>
    <t>KRISIA VANESSA OBREGON FAJARDO</t>
  </si>
  <si>
    <t>ABNER  ORTIZ MAYORGA</t>
  </si>
  <si>
    <t>KATTIA OBREGON FAJARDO</t>
  </si>
  <si>
    <t>XINIA BASTOS CARAVANA</t>
  </si>
  <si>
    <t>YAMILETH QUINTANA MORA</t>
  </si>
  <si>
    <t>LAURA SÁNCHEZ HERNÁNDEZ</t>
  </si>
  <si>
    <t>DENIS ESPINOZA ANCHIA</t>
  </si>
  <si>
    <t>KEYLOR CORTES CORELLA</t>
  </si>
  <si>
    <t>IDA LAS MARIAS</t>
  </si>
  <si>
    <t>MARVIN RIOS VILLAMUEVA</t>
  </si>
  <si>
    <t>RENE NUÑEZ QUIROS</t>
  </si>
  <si>
    <t>MARIA FELICIA GODINEZ PRADO</t>
  </si>
  <si>
    <t>JENNIFER DURAN LARA</t>
  </si>
  <si>
    <t>ELIZABETH ZUNIGA FUENTES</t>
  </si>
  <si>
    <t>ERIKA REYES ALEMAN</t>
  </si>
  <si>
    <t>NGÖBEGÜE</t>
  </si>
  <si>
    <t>ANALIVE GUIDO OLIVARES</t>
  </si>
  <si>
    <t>JULIETH AGUILAR CHAVES</t>
  </si>
  <si>
    <t>LEIDY ARGUEDAS ROJAS</t>
  </si>
  <si>
    <t>SONIA NUÑEZ ESPINOZA</t>
  </si>
  <si>
    <t>MAURICIO SANCHEZ SANCHEZ</t>
  </si>
  <si>
    <t>RIGOBERTO MARTíNEZ ARTAVIA</t>
  </si>
  <si>
    <t>LAURA QUESADA GONZALEZ</t>
  </si>
  <si>
    <t>LUCIA CESPEDES VENEGAS</t>
  </si>
  <si>
    <t>JOSE SOTO SANABRIA</t>
  </si>
  <si>
    <t>KATHERINE PARRA VARGAS</t>
  </si>
  <si>
    <t>JOSE FRANCISCO ZUNIGA FERNANDE</t>
  </si>
  <si>
    <t>KATHIA SEGURA MORA</t>
  </si>
  <si>
    <t>YESENIA MURILLO ARGUEDAS</t>
  </si>
  <si>
    <t>ANA YANSSY VARGAS ROJAS</t>
  </si>
  <si>
    <t>DINACK CHACON CERDAS</t>
  </si>
  <si>
    <t>DAVID RODRíGUEZ ROJAS</t>
  </si>
  <si>
    <t>JENNY LOPEZ CORTES</t>
  </si>
  <si>
    <t>YAMILETH PINAR PERAZA</t>
  </si>
  <si>
    <t>LUCAS GARCIA AGUILAR</t>
  </si>
  <si>
    <t>LOURDES MADRIGAL BARBOZA</t>
  </si>
  <si>
    <t>IRENE TREJOS SALAZAR</t>
  </si>
  <si>
    <t>GUSTAVO ADOLFO BENAVIDES GARRO</t>
  </si>
  <si>
    <t>ERLINDO LOAIZA GARRO</t>
  </si>
  <si>
    <t>GERALD JOSE VILLANUEVA VARGAS</t>
  </si>
  <si>
    <t>JONATHAN SMITH LACAYO</t>
  </si>
  <si>
    <t>FLORIBETH HERRERA AGUILAR</t>
  </si>
  <si>
    <t>OSCAR CALDERON GARCIA</t>
  </si>
  <si>
    <t>ANA LORENA PEREZ VILLAFUERTE</t>
  </si>
  <si>
    <t>DAVID VARGAS MAYORGA</t>
  </si>
  <si>
    <t>LIGIA RODRIGUEZ RETANA</t>
  </si>
  <si>
    <t>CECILIA CAICEDO NAVARRO</t>
  </si>
  <si>
    <t>SYLVIA E. RODRIGUEZ RODRIGUEZ</t>
  </si>
  <si>
    <t>LIZETH CARVAJAL RUSSELL</t>
  </si>
  <si>
    <t>MARLEN ARAYA BARRANTES</t>
  </si>
  <si>
    <t>IVANNIA TORRES FERNANDEZ</t>
  </si>
  <si>
    <t>LAURA SALAS GUERRERO</t>
  </si>
  <si>
    <t>DAILYN LAZARO CALDERON</t>
  </si>
  <si>
    <t>HELEN ORTIZ GARCIA</t>
  </si>
  <si>
    <t>JORGE MUNOZ DIAZ</t>
  </si>
  <si>
    <t>FILEMON VARGAS FERNANDEZ</t>
  </si>
  <si>
    <t>VIVIANA HERNANDEZ MARTINEZ</t>
  </si>
  <si>
    <t>ANA YANCI CASTILLO CASTILLO</t>
  </si>
  <si>
    <t>YESENIA GONZALEZ MASIS</t>
  </si>
  <si>
    <t>JARA KICHA</t>
  </si>
  <si>
    <t>DÖRBATA</t>
  </si>
  <si>
    <t>ODILIE ROJAS MORALES</t>
  </si>
  <si>
    <t>ADRIAN NAVARRO DIAZ</t>
  </si>
  <si>
    <t>KEVIN SOLANO CALVO</t>
  </si>
  <si>
    <t>OSCAR SANCHEZ VASQUEZ    O</t>
  </si>
  <si>
    <t>ANA CRISTINA PICADO GARITA</t>
  </si>
  <si>
    <t>DIEGO ALBERTO DELGADO SOLIS</t>
  </si>
  <si>
    <t>RUBEN SALAZAR BANES</t>
  </si>
  <si>
    <t>WALTER MEJIAS ALVAREZ</t>
  </si>
  <si>
    <t>LUIS MUNOZ DIAZ</t>
  </si>
  <si>
    <t>JESSICA MORALES VILLANUEVA</t>
  </si>
  <si>
    <t>KAROL MARTINEZ MORA</t>
  </si>
  <si>
    <t>AURORA SOLANO GUTIERREZ</t>
  </si>
  <si>
    <t>MARIA CHINCHILLA CASTRO</t>
  </si>
  <si>
    <t>DAYSI ZU;IGA ZU;IGA</t>
  </si>
  <si>
    <t>JENNIFER HERNANDEZ MARTINEZ</t>
  </si>
  <si>
    <t>IDANIA MADRIZ MARTINEZ</t>
  </si>
  <si>
    <t>04353</t>
  </si>
  <si>
    <t>6878</t>
  </si>
  <si>
    <t>DUASKLÖ</t>
  </si>
  <si>
    <t>FANNY RIOS BEITA</t>
  </si>
  <si>
    <t>04354</t>
  </si>
  <si>
    <t>6877</t>
  </si>
  <si>
    <t>JU KRIBÄTÄ</t>
  </si>
  <si>
    <t>RUBEN NARANJO RAMOS</t>
  </si>
  <si>
    <t>03337</t>
  </si>
  <si>
    <t>04352</t>
  </si>
  <si>
    <t>04355</t>
  </si>
  <si>
    <t>04356</t>
  </si>
  <si>
    <t>04358</t>
  </si>
  <si>
    <t>04359</t>
  </si>
  <si>
    <t>04360</t>
  </si>
  <si>
    <t>04361</t>
  </si>
  <si>
    <t>04362</t>
  </si>
  <si>
    <t>YENDRY ACUNA WILLIAMS</t>
  </si>
  <si>
    <t>MARCELA DIAZ UGALDE</t>
  </si>
  <si>
    <t>TATIANA HERNANDEZ BARRANTES</t>
  </si>
  <si>
    <t>PRISCILLA WHITE HERNÁNDEZ</t>
  </si>
  <si>
    <t>ANA LAURA CALDERON TREJOS</t>
  </si>
  <si>
    <t>MOUNT HOUSE SCHOOL</t>
  </si>
  <si>
    <t>YALILE CHAN JIMENEZ</t>
  </si>
  <si>
    <t>GUISELLE WEELKLY WILLIAMSON</t>
  </si>
  <si>
    <t>ROBERTO CLARKE EDWARDS</t>
  </si>
  <si>
    <t>ABDON ALBERTO CAMACHO VARGAS</t>
  </si>
  <si>
    <t>JUSTO OROZCO ALVAREZ</t>
  </si>
  <si>
    <t>MI PATRIA</t>
  </si>
  <si>
    <t>MARIA JANETTE ALVAREZ LOPEZ</t>
  </si>
  <si>
    <t>MARIA DEL ROSARIO ORTIZ MORA</t>
  </si>
  <si>
    <t>SILVIA HERNANDEZ PEREZ</t>
  </si>
  <si>
    <t>YESENIA ALTAMIRANO ARGUELLO</t>
  </si>
  <si>
    <t>KATHRYN SCANLAN</t>
  </si>
  <si>
    <t>ARACELLY LEANDRO CHAVES</t>
  </si>
  <si>
    <t>MONICA HERRERA ALVAREZ</t>
  </si>
  <si>
    <t>BILINGUE INMACULADA DE JACO</t>
  </si>
  <si>
    <t>CARMEN INFANTE MELENDEZ</t>
  </si>
  <si>
    <t>MARIA AUXIL. CAMPOS CHACON</t>
  </si>
  <si>
    <t>CENTRO EDUCATIVO SAN FRANCISCO DE ASIS</t>
  </si>
  <si>
    <t>CENTRO EDUCATIVO SANTA MARIA</t>
  </si>
  <si>
    <t>JOHANNA BRAVO CABEZAS</t>
  </si>
  <si>
    <t>EDDY ZUÑIGA SANCHEZ</t>
  </si>
  <si>
    <t>SANTA FE PACIFIC</t>
  </si>
  <si>
    <t>KARLA AGUILAR VARGAS</t>
  </si>
  <si>
    <t>ANA BENNETT VILLERS</t>
  </si>
  <si>
    <t>SISTEMA EDUCATIVO WHITMAN</t>
  </si>
  <si>
    <t>CORPORACION EDUCATIVA SANTA MARIA</t>
  </si>
  <si>
    <t>KAROL MATA VILLALOBOS</t>
  </si>
  <si>
    <t>INSTITUTO CIENTIFICO SAN MARCOS</t>
  </si>
  <si>
    <t>CENTRO EDUCATIVO SAN AGUSTIN-ALAJUELA-</t>
  </si>
  <si>
    <t>LILLIANA MARIA GUZMAN ALFARO</t>
  </si>
  <si>
    <t>HORIZONTES (CEDHORI)</t>
  </si>
  <si>
    <t>IRMA ELIZABETH IZAGUIRRE ESCOT</t>
  </si>
  <si>
    <t>EDUCATIONAL CENTER ABC</t>
  </si>
  <si>
    <t>INSTITUTO PEDAGOGICO SAGRADA FAMILIA</t>
  </si>
  <si>
    <t>ENY SANCHEZ SALAS</t>
  </si>
  <si>
    <t>MARITZA BUZANO ROMERO</t>
  </si>
  <si>
    <t>COLEGIO BILINGüE CIUDAD BLANCA</t>
  </si>
  <si>
    <t>LAS NUBES SCHOOL</t>
  </si>
  <si>
    <t>PETER JOSEPH SWING</t>
  </si>
  <si>
    <t>JULIO PORRAS MONTERO</t>
  </si>
  <si>
    <t>DANIEL NATHAN EISLER</t>
  </si>
  <si>
    <t>KENNEDY BILINGUAL SCHOOL-SAN VITO-</t>
  </si>
  <si>
    <t>ROCIO BLANCA ROJAS</t>
  </si>
  <si>
    <t>CENTRO EDUCATIVO SAGRADA FAMILIA</t>
  </si>
  <si>
    <t>SISTEMA EDUCATIVO LOS DELFINES</t>
  </si>
  <si>
    <t>CENTRO EDUCATIVO SAN AGUSTIN</t>
  </si>
  <si>
    <t>VERENA CASTRO ROJAS</t>
  </si>
  <si>
    <t>MARIA CATALINA SANABRIAL SAGEL</t>
  </si>
  <si>
    <t>SISTEMA EDUCATIVO WHITMAN-PINARES-</t>
  </si>
  <si>
    <t>JOSE GARCIA CASTILLO</t>
  </si>
  <si>
    <t>CENTRO EDUCATIVO EDUCARTE</t>
  </si>
  <si>
    <t>YOLANDA BRENES PRADO</t>
  </si>
  <si>
    <t>NOILIN CAMPOS VARGAS</t>
  </si>
  <si>
    <t>KENNEDY BILINGUAL SCHOOL-CIUDAD NEILY-</t>
  </si>
  <si>
    <t>ESCUELA INTERAMERICANA SEDE EARTH</t>
  </si>
  <si>
    <t>CENTRO DE APRENDIZAJE EDUCARTE</t>
  </si>
  <si>
    <t>CENTRO EDUCATIVO CARMEN LYRA</t>
  </si>
  <si>
    <t>BILINGUAL MULTIDISCIPLINARY SCHOOL</t>
  </si>
  <si>
    <t>ROLANDO MEJIAS MOREIRA</t>
  </si>
  <si>
    <t>CENTRO EDUCATIVO SAN FRANCISCO DE ASIS-CARTAGO-</t>
  </si>
  <si>
    <t>NICOLE NEUKIRCH B</t>
  </si>
  <si>
    <t>ALEXANDER GÓMEZ GÓMEZ</t>
  </si>
  <si>
    <t>CENTRO EDUCATIVO BILINGÜE SUNNY SIDE</t>
  </si>
  <si>
    <t>TRINITY PRIMARY &amp; HIGH SCHOOL</t>
  </si>
  <si>
    <t>ANADYLIA CUADRA MIRANDA</t>
  </si>
  <si>
    <t>HERMOSA VALLEY SCHOOL</t>
  </si>
  <si>
    <t>WILLIAM ZUÑIGA JIMENEZ</t>
  </si>
  <si>
    <t>GREEN MINDS</t>
  </si>
  <si>
    <t>LIZETH ALFARO NUNEZ</t>
  </si>
  <si>
    <t>SEA WONDERS ACADEMY</t>
  </si>
  <si>
    <t>MARJORIE AMADOR NAVARRETE</t>
  </si>
  <si>
    <t>CENTRO DE FORMACION EDUCATIVA VAS</t>
  </si>
  <si>
    <t>SANDRA GARVEY ROJAS</t>
  </si>
  <si>
    <t>CENTRO EDUCATIVO JERUSALEN</t>
  </si>
  <si>
    <t>KAREN ALVARADO DURAN</t>
  </si>
  <si>
    <t>CHIRRIPO SCHOOL</t>
  </si>
  <si>
    <t>COMPLEJO EDUCATIVO SANTA LUCIA</t>
  </si>
  <si>
    <t>CENTRO EDUCATIVO LEON</t>
  </si>
  <si>
    <t>ROSA ELENA PORRAS RAMIREZ</t>
  </si>
  <si>
    <t>CENSO ESCOLAR 2020 -- INFORME INTERMEDIO</t>
  </si>
  <si>
    <t>Hombres</t>
  </si>
  <si>
    <t>Mujeres</t>
  </si>
  <si>
    <t>3/  Alumnos que ingresaron a la Institución después del 13 de marzo y que estuvieron matriculados en otra Institución.</t>
  </si>
  <si>
    <t>PÚBLICA</t>
  </si>
  <si>
    <t>MARLON MENA BONILLA</t>
  </si>
  <si>
    <t>MARIBEL SOLANO GARBANZO</t>
  </si>
  <si>
    <t>SUBVENCIONADA</t>
  </si>
  <si>
    <t>SUSAN VINDAS MADRIGAL</t>
  </si>
  <si>
    <t>MARIA ELENA BONILLA RODRIGUEZ</t>
  </si>
  <si>
    <t>VILMA JONES SOUT</t>
  </si>
  <si>
    <t>MIRNA GUTIERREZ ALVAREZ</t>
  </si>
  <si>
    <t>WILSON MUÑOZ MONTOYA</t>
  </si>
  <si>
    <t>KATTIA SEGURA SEGURA</t>
  </si>
  <si>
    <t>MARCOS DELGADO BERROCAL</t>
  </si>
  <si>
    <t>MARIA D.JESUS AGUIRRE GONZALEZ</t>
  </si>
  <si>
    <t>SONIA FALLAS SANHEZ</t>
  </si>
  <si>
    <t>MARIBEL CAMBRONERO AGUILAR</t>
  </si>
  <si>
    <t>YOHANDY ULISES VEGA BRICENO</t>
  </si>
  <si>
    <t>KATTIA GUISELLE CRUZ RAMIREZ</t>
  </si>
  <si>
    <t>MANUEL HERNANDEZ ALVARADO</t>
  </si>
  <si>
    <t>NIDIA MUNOZ LLANO</t>
  </si>
  <si>
    <t>LUIS DIEGO JIMENEZ JENKIS</t>
  </si>
  <si>
    <t>BALKISZELEDON D ARCE</t>
  </si>
  <si>
    <t>HELBERT GARRO HIDALGO</t>
  </si>
  <si>
    <t>ANABELLE MORA SOTO</t>
  </si>
  <si>
    <t>INES COWAN MORALES</t>
  </si>
  <si>
    <t>LUIS ALDAIR SEQUEIRA GUTIERREZ</t>
  </si>
  <si>
    <t>CRISTINA JIMENEZ FLORES</t>
  </si>
  <si>
    <t>ROSALYN MONGE VASQUEZ</t>
  </si>
  <si>
    <t>ROSIBEL RAMIREZ ARIAS</t>
  </si>
  <si>
    <t>EVELYN SANCHEZ ROJAS</t>
  </si>
  <si>
    <t>LESTER ROJAS JIMENEZ</t>
  </si>
  <si>
    <t>ANA LORENA MEJIAS SOTO</t>
  </si>
  <si>
    <t>EVELYN JIMENEZ GUTIERREZ</t>
  </si>
  <si>
    <t>HUGO CHAVES QUESADA</t>
  </si>
  <si>
    <t>NATALY CAMPOS HERRERA</t>
  </si>
  <si>
    <t>ALEXANDER NUNEZ CALDERON</t>
  </si>
  <si>
    <t>JULIO CESAR MORALES ZUNIGA</t>
  </si>
  <si>
    <t>JUAN DIEGO MORA SANCHEZ</t>
  </si>
  <si>
    <t>ROGER ANDRES ORTIZ OPORTO</t>
  </si>
  <si>
    <t>JOHEL MORA SALAS</t>
  </si>
  <si>
    <t>ALEXANDRA CRUZ NAVARRO</t>
  </si>
  <si>
    <t>ROSE MARIE SEGURA VARGAS</t>
  </si>
  <si>
    <t>YENORY RUIZ MUÑOZ</t>
  </si>
  <si>
    <t>ELIZABETH ZAMORA CANTILLANO</t>
  </si>
  <si>
    <t>KARINA BARRANTES FONSECA</t>
  </si>
  <si>
    <t>BERNARDITA UGALDE HIDALGO</t>
  </si>
  <si>
    <t>HNA. MARIZ VALERIO GONZALEZ</t>
  </si>
  <si>
    <t>MARVIN VARGAS VALERIO</t>
  </si>
  <si>
    <t>LAURA MARCELA HIDALGO BRENES</t>
  </si>
  <si>
    <t>CINTHYA LIZETH QUIROS FALLAS</t>
  </si>
  <si>
    <t>NORMAN NARANJO MONGE</t>
  </si>
  <si>
    <t>IVANNIA MADRID ALVAREZ</t>
  </si>
  <si>
    <t>ALEXANDER GOMEZ GOMEZ</t>
  </si>
  <si>
    <t>MILSAN DANIEL PICADO LOPEZ</t>
  </si>
  <si>
    <t>JOSE MANUEL BRENES MARIN</t>
  </si>
  <si>
    <t>MARIA ISABEL MEJIAS SOTO</t>
  </si>
  <si>
    <t>CARLOS CASTRO ARTAVIA</t>
  </si>
  <si>
    <t>DAMARIS ALFARO CARRILLO</t>
  </si>
  <si>
    <t>KAROL CRUZ PRADO</t>
  </si>
  <si>
    <t>SEBASTIAN NAVARRO CAÑIZALES</t>
  </si>
  <si>
    <t>MARIELA SOLANO ZUÑIGA</t>
  </si>
  <si>
    <t>GILDA MONTERO SANCHEZ</t>
  </si>
  <si>
    <t>FATIMA LICETTE ROSALES LAGUNA</t>
  </si>
  <si>
    <t>RITA MARIA GAMBOA PORRAS</t>
  </si>
  <si>
    <t>GUSTAVO MONTOYA ALPIZAR</t>
  </si>
  <si>
    <t>LUCIA ACUÑA QUESADA</t>
  </si>
  <si>
    <t>RUJHAMA ELIZONDO CRUZ</t>
  </si>
  <si>
    <t>IVANIA MADRIGAL ACUÑA</t>
  </si>
  <si>
    <t>NANCY MENA GUERRERO</t>
  </si>
  <si>
    <t>JAVIER ALCAZAR ALVARADO</t>
  </si>
  <si>
    <t>LUIS FERNANDO ARIAS SIBAJA</t>
  </si>
  <si>
    <t>MARIA MORA JIMENEZ</t>
  </si>
  <si>
    <t>DAVID GUTIERREZ ESPINOZA</t>
  </si>
  <si>
    <t>LILLIAM DIAZ HERRERA</t>
  </si>
  <si>
    <t>ELIZABETH MURILLO HERRERA</t>
  </si>
  <si>
    <t>KENNETH ANDREY PORRAS MORA</t>
  </si>
  <si>
    <t>FERNANDO SERRANO MORA</t>
  </si>
  <si>
    <t>LUIS A. CHINCHILLA CHINCHILLA</t>
  </si>
  <si>
    <t>YAMILETH PORRAS ALPIZAR</t>
  </si>
  <si>
    <t>GREIVIN VARGAS J.</t>
  </si>
  <si>
    <t>ESTELA FATIMA GRIJALBA JIMENEZ</t>
  </si>
  <si>
    <t>EVELYN MORALES MONTOYA</t>
  </si>
  <si>
    <t>KARLA VANESSA MONTOYA MARIN</t>
  </si>
  <si>
    <t>JIMMY SOLIS RAMIREZ</t>
  </si>
  <si>
    <t>JUAN DIEGO JIMENEZ HERRERA</t>
  </si>
  <si>
    <t>MARIA JESUS ZUMBADO VEGA</t>
  </si>
  <si>
    <t>EDUARDO ARIAS NUÑEZ</t>
  </si>
  <si>
    <t>ROBERT BRABOZA ARAYA</t>
  </si>
  <si>
    <t>FRANCISCO MORAZAN QUESADA</t>
  </si>
  <si>
    <t>HENRY ROMERO RODRIGUEZ</t>
  </si>
  <si>
    <t>SAN RAMON NORTE</t>
  </si>
  <si>
    <t>CLARA HERNANDEZ GAMBOA</t>
  </si>
  <si>
    <t>ADIRANA CALDERON CAMPOS</t>
  </si>
  <si>
    <t>DIEGO MORA VARGAS</t>
  </si>
  <si>
    <t>DANILO BRENES NAVARRO</t>
  </si>
  <si>
    <t>MA. DE LOS ANGELES ESTRADA CH.</t>
  </si>
  <si>
    <t>WETH SANCHEZ MONGE</t>
  </si>
  <si>
    <t>LIGIA ROMAN MEZA</t>
  </si>
  <si>
    <t>JERLIIN GAITAN SANCHEZ</t>
  </si>
  <si>
    <t>SEIDY MORA DUARTE</t>
  </si>
  <si>
    <t>GINETTE GARRO ARIAS</t>
  </si>
  <si>
    <t>KARLA TATIANA MENA ARIAS</t>
  </si>
  <si>
    <t>JOSE RODOLFO FONSECA NAVARRO</t>
  </si>
  <si>
    <t>HEIDY MEJIA TORRES</t>
  </si>
  <si>
    <t>LUISA MORA ELIZONDO</t>
  </si>
  <si>
    <t>EDEN RENE SANTIAGO HIDALGO</t>
  </si>
  <si>
    <t>ANGELICA DELGADO LEITON</t>
  </si>
  <si>
    <t>INGRID QUIROS GAMBOA</t>
  </si>
  <si>
    <t>CARLOS PEREZ LOPEZ</t>
  </si>
  <si>
    <t>ALEXANDER QUIROS ROJAS</t>
  </si>
  <si>
    <t>JOSE BREINDERHOFF</t>
  </si>
  <si>
    <t>CANAAN</t>
  </si>
  <si>
    <t>JOSE JENARO PORRAS CALVO</t>
  </si>
  <si>
    <t>KENLY BONILLA MORA</t>
  </si>
  <si>
    <t>MARISELLA JIMENEZ GARCIA</t>
  </si>
  <si>
    <t>LEON VICTOR ULATE ALFARO</t>
  </si>
  <si>
    <t>OLMAN SALAZAR URENA</t>
  </si>
  <si>
    <t>ROGER FALLAS VALVERDE</t>
  </si>
  <si>
    <t>GRACIELA CAMACHO NAVARRO</t>
  </si>
  <si>
    <t>SHIRLEY VARELA FERNANDEZ</t>
  </si>
  <si>
    <t>SERGIO SOLANO ROJAS</t>
  </si>
  <si>
    <t>NANCY ARIAS JIMENEZ</t>
  </si>
  <si>
    <t>FREDDY UREÑA GODINEZ</t>
  </si>
  <si>
    <t>YOICE BONILLA MORALES</t>
  </si>
  <si>
    <t>ADRIAN BLANCO ROJAS</t>
  </si>
  <si>
    <t>RONALD CORDERO RIVERA</t>
  </si>
  <si>
    <t>EDWIN MARCIA TIOLI</t>
  </si>
  <si>
    <t>BETZABE ALFARO ARIAS</t>
  </si>
  <si>
    <t>MARLEN VARGAS BADILLA</t>
  </si>
  <si>
    <t>MARITZA ISABEL LEITON VEGA</t>
  </si>
  <si>
    <t>ANIA LORENA LEIVA CEDEÑO</t>
  </si>
  <si>
    <t>LEIDY CASTRO ZUNIGA</t>
  </si>
  <si>
    <t>EDSON LAZARO GONZALEZ</t>
  </si>
  <si>
    <t>GABRIELA ORTIZ ARROYO</t>
  </si>
  <si>
    <t>ROSSEMARY PINZON SOLIS</t>
  </si>
  <si>
    <t>CARLOS MONTERO VARELA</t>
  </si>
  <si>
    <t>CARMEN ARAUZ CABRERA</t>
  </si>
  <si>
    <t>WALTER PORRAS ROJAS</t>
  </si>
  <si>
    <t>GEOVANNA ORTIZ MORALES</t>
  </si>
  <si>
    <t>RAFAEL ANGEL VILLANUEVA VILLAL</t>
  </si>
  <si>
    <t>JOSE LUIS PICADO GRANADOS</t>
  </si>
  <si>
    <t>KRISSIA HERRERA AVEDANO</t>
  </si>
  <si>
    <t>ERIKA CHAVARRIA BANCO</t>
  </si>
  <si>
    <t>DENIS AMADOR DELGADO</t>
  </si>
  <si>
    <t>YENDRY VALVERDE MORA</t>
  </si>
  <si>
    <t>STEFANNY QUESADA ESTRADA</t>
  </si>
  <si>
    <t>KATTIA CASTILLO DIAZ</t>
  </si>
  <si>
    <t>ROSIBEL SANCHEZ ZAMAORA</t>
  </si>
  <si>
    <t>VIRGINIA CORDOBA MURILLO</t>
  </si>
  <si>
    <t>YACO MANUEL VEGA LACAYO</t>
  </si>
  <si>
    <t>CINTYA MEZA SUAREZ</t>
  </si>
  <si>
    <t>ANA LAURA RODRIGUEZ CRUZ</t>
  </si>
  <si>
    <t>JOHNNY SANCHEZ SOLANO</t>
  </si>
  <si>
    <t>MARTIN ALFARO ROJAS</t>
  </si>
  <si>
    <t>RODRIGO ANTONIO LOPEZ CHAVES</t>
  </si>
  <si>
    <t>YORLENY SERRANO BONILLA</t>
  </si>
  <si>
    <t>HELLEN ARTAVIA MORA</t>
  </si>
  <si>
    <t>MAGISTER GUILLEN E. VASQUEZ JI</t>
  </si>
  <si>
    <t>MARIA ISABEL MENDEZ ARROLLO</t>
  </si>
  <si>
    <t>ALICIA HERRERA ALFARO</t>
  </si>
  <si>
    <t>SAUL MADRIGAL FIGUEROA</t>
  </si>
  <si>
    <t>LAURA MOREIRA CARVAJAL</t>
  </si>
  <si>
    <t>OLENDIA IRIAS MENA</t>
  </si>
  <si>
    <t>MARIA GUERRERO CASTILLO</t>
  </si>
  <si>
    <t>M. DEL MILAGRO MURILLO HERRERA</t>
  </si>
  <si>
    <t>RANDALL ROJAS PIEDRA</t>
  </si>
  <si>
    <t>ANA GABRIELA MONTOYA JIMENEZ</t>
  </si>
  <si>
    <t>ROSELA ARRIETA JARA</t>
  </si>
  <si>
    <t>GERARDO RODRIGUEZ CUBERO</t>
  </si>
  <si>
    <t>YADIRA PORRAS GONZALEZ</t>
  </si>
  <si>
    <t>GEOVANNA RODRIGUEZ ARAYA</t>
  </si>
  <si>
    <t>VILMA MUÑOZ ALVARADO</t>
  </si>
  <si>
    <t>KARLA CASTRO ROJAS</t>
  </si>
  <si>
    <t>MELINA GONZALEZ RODRIGUEZ</t>
  </si>
  <si>
    <t>GUSTAVO MANUEL CESPEDES PORRAS</t>
  </si>
  <si>
    <t>LUIS FELIPE GATJENS VARGAS</t>
  </si>
  <si>
    <t>CARMEN ALVAREZ CASTRO</t>
  </si>
  <si>
    <t>GRETHEL AVILA VARGAS</t>
  </si>
  <si>
    <t>MARIA GABRIELA SALAS DELGADO</t>
  </si>
  <si>
    <t>LOURDES FALLAS CEDEÑO</t>
  </si>
  <si>
    <t>MINDER JIMENEZ MENDEZ</t>
  </si>
  <si>
    <t>MARIA DE LOS A.VENEGAS LEON</t>
  </si>
  <si>
    <t>EMILIANO PRADO MARTINEZ</t>
  </si>
  <si>
    <t>ANA CRISTINA PEREZ REYES</t>
  </si>
  <si>
    <t>KAREN ARIAS FERNANDEZ</t>
  </si>
  <si>
    <t>FRANCIS ROBLERO RODRIGUEZ</t>
  </si>
  <si>
    <t>KENDALL OBANDO MATARRITA</t>
  </si>
  <si>
    <t>LILEY SOTO DELGADO</t>
  </si>
  <si>
    <t>JORGE RAMIREZ BOLAÑOS</t>
  </si>
  <si>
    <t>CINDY MARIA VARGAS BARBOZA</t>
  </si>
  <si>
    <t>XENIA MARIA MORALRES MURILLO</t>
  </si>
  <si>
    <t>MAGDALENA DIAZ SOLANO</t>
  </si>
  <si>
    <t>JESUS GONZALEZ CARDENAS</t>
  </si>
  <si>
    <t>ANA ESTHER URPI LEDEZMA</t>
  </si>
  <si>
    <t>LAURA MURILLO LOPEZ</t>
  </si>
  <si>
    <t>ANA SIREY ALPIZAR MURILLO</t>
  </si>
  <si>
    <t>DAYNIN LEDEZMA CORDERO</t>
  </si>
  <si>
    <t>CINDY ARAYA ALVAREZ</t>
  </si>
  <si>
    <t>PATRICIA NAVARRO QUIROS</t>
  </si>
  <si>
    <t>CRISTIAN GUTIERREZ MENDOZA</t>
  </si>
  <si>
    <t>MARIA EUGENIA ARAYA SEGURA</t>
  </si>
  <si>
    <t>ANDREY EMILIO CHACON ZUÑIGA</t>
  </si>
  <si>
    <t>CARMEN MEJIAS OVARES</t>
  </si>
  <si>
    <t>JEISON ENRIQUE JIMENEZ CAMPOS</t>
  </si>
  <si>
    <t>YEUDY GRACIELA RODRIGUEZ RAMIR</t>
  </si>
  <si>
    <t>IZAYANA SEQUIERA FLORES</t>
  </si>
  <si>
    <t>MELANIA SOLORZANO JIMENEZ</t>
  </si>
  <si>
    <t>DEILYN RODRIGUEZ RAMIREZ</t>
  </si>
  <si>
    <t>JEANNETTE CORRALES VARGAS</t>
  </si>
  <si>
    <t>HEIDY BLANCO HERNANDEZ</t>
  </si>
  <si>
    <t>LILLIANA CARVAJAL GONZALEZ</t>
  </si>
  <si>
    <t>ANA FRESSIA QUESADA RAMIREZ</t>
  </si>
  <si>
    <t>WILBERTH UMAÑA GONZALEZ</t>
  </si>
  <si>
    <t>MAGALY GOMEZ PORTUGUEZ</t>
  </si>
  <si>
    <t>MAYLIN ROJAS VIQUEZ</t>
  </si>
  <si>
    <t>LOURDES MONTERO CASCANTE</t>
  </si>
  <si>
    <t>VIVIANA MORA VARGAS</t>
  </si>
  <si>
    <t>ROXANA RODRIGUEZ ARAGONES</t>
  </si>
  <si>
    <t>HEYNER ARIAS OGUENDO</t>
  </si>
  <si>
    <t>ROSA BARRANTES CORONADO</t>
  </si>
  <si>
    <t>MELISA OTOYA CHAVES</t>
  </si>
  <si>
    <t>HELBER GUEVARA ESPINOZA</t>
  </si>
  <si>
    <t>RAQUEL VILLALTA ARAYA</t>
  </si>
  <si>
    <t>MARIA ANAIS ARAYA JIMENEZ</t>
  </si>
  <si>
    <t>MAROS PORRAS MARTINEZ</t>
  </si>
  <si>
    <t>GUSTAVO A.CAMPOS VILLALOBOS</t>
  </si>
  <si>
    <t>GIOVANNI VALVERDE GARCIA</t>
  </si>
  <si>
    <t>ANA RITA VILLALOBOS CAMPOS</t>
  </si>
  <si>
    <t>RONALD PORRAS ARRIETA</t>
  </si>
  <si>
    <t>LILLIANA ALFARO ROJAS</t>
  </si>
  <si>
    <t>NAIRON ALVARADO SALAS</t>
  </si>
  <si>
    <t>CAROLINA MENA LEITON</t>
  </si>
  <si>
    <t>NANCY JOMENEZ TORRES</t>
  </si>
  <si>
    <t>NIDIA ALFARO ALPIZAR</t>
  </si>
  <si>
    <t>MARLEN ADRIANA SALAS CHIROLDES</t>
  </si>
  <si>
    <t>CARMEN LIDIA QUIROS CORRALES</t>
  </si>
  <si>
    <t>JAIME VINICIA MIRANDA ARIAS</t>
  </si>
  <si>
    <t>MARCO TULIO ROJAS VARGAS</t>
  </si>
  <si>
    <t>ARELIS MOLINA MENDEZ</t>
  </si>
  <si>
    <t>EVELYN MENDEZ MUÑOZ</t>
  </si>
  <si>
    <t>MAX CLAUDIO ZUÑIGA HUERTAS</t>
  </si>
  <si>
    <t>ROXANA MARADIAGA FONSECA</t>
  </si>
  <si>
    <t>EILYN PANIAGUA VALLADARES</t>
  </si>
  <si>
    <t>JENNIFER LOZANO VICTOR</t>
  </si>
  <si>
    <t>REYNA FLORES TORRES</t>
  </si>
  <si>
    <t>FELIX ARTURO MIRANDA CHAVES</t>
  </si>
  <si>
    <t>MANUEL CATON TORRES</t>
  </si>
  <si>
    <t>MA.D.CARMEN SALVATIERRA ALEMAN</t>
  </si>
  <si>
    <t>EDUARDO AMADOR TAISIGUE</t>
  </si>
  <si>
    <t>JUAN ANGULO CRUZ</t>
  </si>
  <si>
    <t>ILEANA SERRANO GARCIA</t>
  </si>
  <si>
    <t>FLORIBETH SALAZAR CHAVES</t>
  </si>
  <si>
    <t>ENELDA PARRALES AGUIRRE</t>
  </si>
  <si>
    <t>JEANNETTE GUERRERO BALTODANO</t>
  </si>
  <si>
    <t>PEDRO JOSE VALLE MOLINA</t>
  </si>
  <si>
    <t>CINDY ROCIO HERNANDEZ CENTENO</t>
  </si>
  <si>
    <t>NORY RODRIGUEZ CEBALLOS</t>
  </si>
  <si>
    <t>ADDRIAN CAMPOS CHAVES</t>
  </si>
  <si>
    <t>ALEXANDRA BARRERA GALEANO</t>
  </si>
  <si>
    <t>JANNIA VILLALOBOS GUZMAN</t>
  </si>
  <si>
    <t>JOHNNY LUNA ORDOÑEZ</t>
  </si>
  <si>
    <t>KAROL MENDEZ CALDERON</t>
  </si>
  <si>
    <t>RITA MARCELLY UMA;A VALVERDE</t>
  </si>
  <si>
    <t>EMIGDIO CRUZ ELIZONDO</t>
  </si>
  <si>
    <t>ESPERANZA LOPEZ RUIZ</t>
  </si>
  <si>
    <t>JAVIER ALONSO RUIZ CONTRETRAS</t>
  </si>
  <si>
    <t>MARIO GOMEZ SILVA</t>
  </si>
  <si>
    <t>ANDREA ALFARO CORRALES</t>
  </si>
  <si>
    <t>ADRIANA VARGAS RAMOS</t>
  </si>
  <si>
    <t>ADIXA ESQUIVEL RODRIGUEZ</t>
  </si>
  <si>
    <t>CLARIBETH VALENCIANO ARIAS</t>
  </si>
  <si>
    <t>GREYLIN CECILIA ZUÑIGA URBINA</t>
  </si>
  <si>
    <t>IBO CALDERON VALVERDE</t>
  </si>
  <si>
    <t>MELODY GOZALEZ CRUZ</t>
  </si>
  <si>
    <t>IVEL MARIA FERNANDEZ JIMENEZ</t>
  </si>
  <si>
    <t>ROXANA CRUZ NAVARRO</t>
  </si>
  <si>
    <t>LUIS OLDEMAR CORDERO SOLANO</t>
  </si>
  <si>
    <t>MARIO BONILLA ESPINOZA</t>
  </si>
  <si>
    <t>LAURA ANGULO QUIROS</t>
  </si>
  <si>
    <t>NABIL MARIA PORRAS FALLAS</t>
  </si>
  <si>
    <t>CARMEN LIDIA NAVARRO CORDERO</t>
  </si>
  <si>
    <t>JOVITA JIMENEZ GAMBOA</t>
  </si>
  <si>
    <t>BRYAN LEANDRO PIEDRA VARGAS</t>
  </si>
  <si>
    <t>ANNIA CHACON CASTILLO</t>
  </si>
  <si>
    <t>FABIO MATA CORDERO</t>
  </si>
  <si>
    <t>OCTAVIO VARGAS URENA</t>
  </si>
  <si>
    <t>ROGER LOPEZ RODRIGUEZ</t>
  </si>
  <si>
    <t>HELLEN CARLOTA MORENO FONSECA</t>
  </si>
  <si>
    <t>MARIA JOSE FALLAS CERDAS</t>
  </si>
  <si>
    <t>LENNY ALBERT GOMEZ RODRIGUEZ</t>
  </si>
  <si>
    <t>GABRIEL CHAVES SANCHEZ</t>
  </si>
  <si>
    <t>ELVIA LEITON SOLORZANO</t>
  </si>
  <si>
    <t>MARTIN RIVERA MOLINA</t>
  </si>
  <si>
    <t>ESTEBAN MARIN MADRIGAL</t>
  </si>
  <si>
    <t>KAREN SANCHEZ FLORES</t>
  </si>
  <si>
    <t>BEATRIZ CAMACHO MARTINEZ</t>
  </si>
  <si>
    <t>MARIA ISABEL MADRIZ GUILLEN</t>
  </si>
  <si>
    <t>DAMARIS ELIETH CASASOLA SANCHE</t>
  </si>
  <si>
    <t>KINYEN RAMIREZ VARGAS</t>
  </si>
  <si>
    <t>DUNIA GARITA ELIZONDO</t>
  </si>
  <si>
    <t>BETTY MARIA DAVILA VALLES</t>
  </si>
  <si>
    <t>KATIA ARAYA ARAYA</t>
  </si>
  <si>
    <t>ALVARO SALGADO MORA</t>
  </si>
  <si>
    <t>CHRISTHOPER CASERES MADRIGAL</t>
  </si>
  <si>
    <t>LAURA MONTERO MORALES</t>
  </si>
  <si>
    <t>SERGIO ANDRES BRENES MENA</t>
  </si>
  <si>
    <t>JERSON JOSE MORA CALDERON</t>
  </si>
  <si>
    <t>SIOMARA OVIEDO MORA</t>
  </si>
  <si>
    <t>LIZBETH MORA SEQUEIRA</t>
  </si>
  <si>
    <t>ADRIANA PEREIRA AGUILAR</t>
  </si>
  <si>
    <t>INGRID ROBLES BATISTA</t>
  </si>
  <si>
    <t>SANDRA VARGAS MORALES</t>
  </si>
  <si>
    <t>MARCELLY ALVARADO CHAVES</t>
  </si>
  <si>
    <t>ROCIO ASTROGA SOLIS</t>
  </si>
  <si>
    <t>CARLOS MATA ROJAS</t>
  </si>
  <si>
    <t>JORGE LUIS CAMPOS LEON</t>
  </si>
  <si>
    <t>CARLA TATIANA SANCHEZ LOAIZA</t>
  </si>
  <si>
    <t>SANDRA SALAZAR ALCARADO</t>
  </si>
  <si>
    <t>LUIS MARTINEZ VEGA</t>
  </si>
  <si>
    <t>KAREN ARAYA SEGURA</t>
  </si>
  <si>
    <t>ROSITA VARGAS SAENZ</t>
  </si>
  <si>
    <t>EVELYN VEGA MONTERO</t>
  </si>
  <si>
    <t>JOHAN MONTERO VEGA</t>
  </si>
  <si>
    <t>KAREN VELASQUEZ VASQUEZ</t>
  </si>
  <si>
    <t>RUFINA PEREZ SANABRIA</t>
  </si>
  <si>
    <t>CINTHY MONGE GOMEZ</t>
  </si>
  <si>
    <t>MARIANA ARAYA FUENTES</t>
  </si>
  <si>
    <t>MARCO A. SANDOVAL SANCHEZ</t>
  </si>
  <si>
    <t>BERNIN NOVOA NUNEZ</t>
  </si>
  <si>
    <t>ROY ODIO IBARRA</t>
  </si>
  <si>
    <t>ANDREA ZAMORA RUBI</t>
  </si>
  <si>
    <t>VERA QUESADA QUESADA</t>
  </si>
  <si>
    <t>GRETTEL MENDEZ ARTAVIA</t>
  </si>
  <si>
    <t>CARLOS KENT CORRALES BUSTOS</t>
  </si>
  <si>
    <t>MYRIAM BONILLA VILCHEZ</t>
  </si>
  <si>
    <t>REBECA QUESADA GONZALEZ</t>
  </si>
  <si>
    <t>LUCRECIA AVILA LEON</t>
  </si>
  <si>
    <t>ELVIN JIMENEZ PEREZ</t>
  </si>
  <si>
    <t>MELVIN GERARDO CHAVES MORA</t>
  </si>
  <si>
    <t>JEANNETTE CHAVES GOMEZ</t>
  </si>
  <si>
    <t>THAIS LUCRECIA QUESADA VALVERD</t>
  </si>
  <si>
    <t>MAGALI MAYELA HERNANDEZ GUZMAN</t>
  </si>
  <si>
    <t>KATYA HUERTAS ARAYA</t>
  </si>
  <si>
    <t>OBDULIA LOPEZ ORDUÑEZ</t>
  </si>
  <si>
    <t>BEATRIZ CHAVES PANIGUA</t>
  </si>
  <si>
    <t>Mª GABRIELA MATAMOROS L.</t>
  </si>
  <si>
    <t>SUELEN SANCHEZ RAMIREZ</t>
  </si>
  <si>
    <t>MARJORIE DUARTE PEDROZA</t>
  </si>
  <si>
    <t>LUCRECIA ZAMORA RODRIGUEZ</t>
  </si>
  <si>
    <t>Mª ANTONIETA GRIJALBA JIMENEZ</t>
  </si>
  <si>
    <t>ENRIQUE JARQIN HUETE</t>
  </si>
  <si>
    <t>TRUDY POYSER JONNSON</t>
  </si>
  <si>
    <t>MAYELA SANCHEZ RAMIREZ</t>
  </si>
  <si>
    <t>FANNY CANO SALAZAR</t>
  </si>
  <si>
    <t>JOSE LUIS HERNANDEZ RODRIGUEZ</t>
  </si>
  <si>
    <t>Mª DEL CARMEN ZAMORA GONZALEZ</t>
  </si>
  <si>
    <t>ANA MERCEDES AVENDAÑO ALVARADO</t>
  </si>
  <si>
    <t>ELVETIA ARLLERY MONGE MEDINA</t>
  </si>
  <si>
    <t>JASON CANALES ZUÑIGA</t>
  </si>
  <si>
    <t>CARLOS ENRIQUE GARCIA DAVILA</t>
  </si>
  <si>
    <t>KATIA TORRES FALLAS</t>
  </si>
  <si>
    <t>EDITH PERALTA JIMENEZ</t>
  </si>
  <si>
    <t>ANNIE QUESADA GUILLEN</t>
  </si>
  <si>
    <t>OSCAR HERNANDEZ GONZALEZ</t>
  </si>
  <si>
    <t>RORIS PIMENTEL BATISTA</t>
  </si>
  <si>
    <t>MARIA GOMEZ JIMENEZ</t>
  </si>
  <si>
    <t>MARIA ROCHA OLIVAS</t>
  </si>
  <si>
    <t>MARIA ELENA SOLIS UGALDE</t>
  </si>
  <si>
    <t>JAZMIN GOMEZ ALFARO</t>
  </si>
  <si>
    <t>KAREN JIMENEZ ZUÑIGA</t>
  </si>
  <si>
    <t>SILVIA ELENA GOMEZ ALFARO</t>
  </si>
  <si>
    <t>JOSE FRANCISCO MONGE CASTILLO</t>
  </si>
  <si>
    <t>ALEXANDER SANCHEZ CAMACHO</t>
  </si>
  <si>
    <t>NIDIA UMAÑA RAMOS</t>
  </si>
  <si>
    <t>ODIR ANTONIO BELTRAN RODRIGUEZ</t>
  </si>
  <si>
    <t>ROCIO LEFEBRE ARAYA</t>
  </si>
  <si>
    <t>HYACINTH GAYLE BROWN</t>
  </si>
  <si>
    <t>CORINA GOMEZ MEZA</t>
  </si>
  <si>
    <t>YORLENY TORRES ARAYA</t>
  </si>
  <si>
    <t>GABRIELA RODRIGUEZ CASTILLO</t>
  </si>
  <si>
    <t>KATIA YASMINA COLLADO VANEGAS</t>
  </si>
  <si>
    <t>JENNIFER LARA RODRIGUEZ</t>
  </si>
  <si>
    <t>CESAR PIMENTEL BATISTA</t>
  </si>
  <si>
    <t>JENARO ZU;IGA RODRIGUEZ</t>
  </si>
  <si>
    <t>ROSITA ELENA MAIRENA LANZA</t>
  </si>
  <si>
    <t>HILDA MARIA PICHARDO SEGURA</t>
  </si>
  <si>
    <t>SANDRA MAYELA BALTODANO ABARCA</t>
  </si>
  <si>
    <t>SUSSAN KARINA DIAZ CERDAS</t>
  </si>
  <si>
    <t>MARIO FLORES CHAVARRIA</t>
  </si>
  <si>
    <t>JOSE NAPOLEON BUSTOS BUSTOS</t>
  </si>
  <si>
    <t>JEANNETTE VANESSA MURILLO CORT</t>
  </si>
  <si>
    <t>MARCELA HERNANDEZ BALTODANO</t>
  </si>
  <si>
    <t>MARCELA VANEGAS VANEGAS</t>
  </si>
  <si>
    <t>YINERI ESPINOZ SANDOVAL</t>
  </si>
  <si>
    <t>RINCON DE LA CRUZ</t>
  </si>
  <si>
    <t>YORLENY CONTRERAS FLORES</t>
  </si>
  <si>
    <t>ROBERTO ELIAS MOLINA ROSALES</t>
  </si>
  <si>
    <t>CIARA VIRGINIA SANCHEZ GOMEZ</t>
  </si>
  <si>
    <t>HEIDY FERNANDEZ CHAVARRIA</t>
  </si>
  <si>
    <t>RONALD SANCHEZ URIETA</t>
  </si>
  <si>
    <t>ADALIETH VILLAGRA MENDEZ</t>
  </si>
  <si>
    <t>ANDREA SUAREZ MADRIZ</t>
  </si>
  <si>
    <t>MAYRA AGUERO FALLAS</t>
  </si>
  <si>
    <t>VERONICA CHINCHILLA CERDAS</t>
  </si>
  <si>
    <t>DMARIS SOLORZANO SOLORZANO</t>
  </si>
  <si>
    <t>YERLIN MARIA VARGAS SANCHEZ</t>
  </si>
  <si>
    <t>MARIO GUARTE AGUIRRE</t>
  </si>
  <si>
    <t>MARTA MATARRITA BALTODANO</t>
  </si>
  <si>
    <t>VICTOR MANUEL NUNEZ LOPEZ</t>
  </si>
  <si>
    <t>JOSE EDUARDO VILLAGRA QUIROS</t>
  </si>
  <si>
    <t>ANA RITA BADILLA ALVARADO</t>
  </si>
  <si>
    <t>GEOVANNA LORIA ALPIZAR</t>
  </si>
  <si>
    <t>GRETEL RAMOS ESPINOZA</t>
  </si>
  <si>
    <t>XINIA ALEMAN CASTRILLO</t>
  </si>
  <si>
    <t>ANA ROSA RAMIREZ VILLAFUERTE</t>
  </si>
  <si>
    <t>MARISOL MORA MONTENEGRO</t>
  </si>
  <si>
    <t>HAZEL GOMEZ GUEVARA</t>
  </si>
  <si>
    <t>ANA BELA AVELLAN CHAVARRIA</t>
  </si>
  <si>
    <t>KATTIA VANESA HERNANDEZ VIALEZ</t>
  </si>
  <si>
    <t>ANA GABRIELA ALEMAN JIMENEZ</t>
  </si>
  <si>
    <t>ANA ISABEL CARRERA GUTIERREZ</t>
  </si>
  <si>
    <t>MELISSA RAMIREZ BONILLA</t>
  </si>
  <si>
    <t>ANA VIRGINIA CARRILLO CARRANZA</t>
  </si>
  <si>
    <t>MARIA MIGDALY GRIJALBA CAMPOS</t>
  </si>
  <si>
    <t>GISSELA BRICENO BARRANTES</t>
  </si>
  <si>
    <t>CARMEN VIALES ALVAREZ</t>
  </si>
  <si>
    <t>M EUGENIA HERNANDEZ HERNANDEZ</t>
  </si>
  <si>
    <t>EDWIN CARRILLO VICTOR</t>
  </si>
  <si>
    <t>BEDYN ALVAREZ MORAGA</t>
  </si>
  <si>
    <t>ASTRID VILLEGAS MENDEZ</t>
  </si>
  <si>
    <t>ALFONSO MOLINA GUEVARA</t>
  </si>
  <si>
    <t>MARIBEL MARIN BRICENO</t>
  </si>
  <si>
    <t>SANDRA ISABEL GARCIA CAMPOS</t>
  </si>
  <si>
    <t>KATTIA RODRIGUEZ VILLAREAL</t>
  </si>
  <si>
    <t>SEIRO OROZCO MUÑOZ</t>
  </si>
  <si>
    <t>ZEIDY CORONADO RODR[IGUEZ</t>
  </si>
  <si>
    <t>JUANA MURILLO FLETES</t>
  </si>
  <si>
    <t>ORLANDO ROMERO SANTANA</t>
  </si>
  <si>
    <t>KENYA CHAVEZ BRICEÑO</t>
  </si>
  <si>
    <t>MARJORIE RUIZ RODRIGUEZ</t>
  </si>
  <si>
    <t>MARLENY SOTO OCAMPO</t>
  </si>
  <si>
    <t>NEREYIDA RUIZ PEREZ</t>
  </si>
  <si>
    <t>GABRIELA ROJAS BARRANTES</t>
  </si>
  <si>
    <t>GRETTEL JARA SALAS</t>
  </si>
  <si>
    <t>DULEY JOSE MEJIA SEQUEIRA</t>
  </si>
  <si>
    <t>EDWIN SALGADO SALAZAR</t>
  </si>
  <si>
    <t>MARLENE VALLE VILLALOBOS</t>
  </si>
  <si>
    <t>ADRIELA CASTILLO DIAZ</t>
  </si>
  <si>
    <t>MANUEL BELLO MENDEZ</t>
  </si>
  <si>
    <t>ROSEMERY QUIROS CESPEDES</t>
  </si>
  <si>
    <t>ELENA IVANNIA SOLANO QUESADA</t>
  </si>
  <si>
    <t>CARMEN ABREU CORONADO0</t>
  </si>
  <si>
    <t>KENNETH SEQUEIRA CASCANTE</t>
  </si>
  <si>
    <t>ELSIE ESPINOZA MATARRITA</t>
  </si>
  <si>
    <t>MERCEDES JUARES CASTRO</t>
  </si>
  <si>
    <t>DORIS CARRANZA MONTERO</t>
  </si>
  <si>
    <t>ERICK GONZALEZ ALVAREZ</t>
  </si>
  <si>
    <t>KATTIA CASTILLO SOLANO</t>
  </si>
  <si>
    <t>MAX ARIAS MARTINEZ</t>
  </si>
  <si>
    <t>JULIRTS LSZO ALVARADO</t>
  </si>
  <si>
    <t>RANDALL HERRERA ARROYO</t>
  </si>
  <si>
    <t>YOLANDA YORUNO CRUZ</t>
  </si>
  <si>
    <t>EDIE BUSTOS DURAN</t>
  </si>
  <si>
    <t>YEIMY SOTO BRICENO</t>
  </si>
  <si>
    <t>ANA MURILLO CHACON</t>
  </si>
  <si>
    <t>ANGIE MESEN VARELA</t>
  </si>
  <si>
    <t>MA. DEL CARMEN ROCHA VALLEJOS</t>
  </si>
  <si>
    <t>ELENA A. NAVARRO SANCHEZ</t>
  </si>
  <si>
    <t>LIGIA MIRANDA RAMIREZ</t>
  </si>
  <si>
    <t>GAUDY RODRIGUEZ NOVOA</t>
  </si>
  <si>
    <t>LUCIA HERNANDEZ MORALES</t>
  </si>
  <si>
    <t>ELENA ARGUEDAS SANCHEZ</t>
  </si>
  <si>
    <t>ZEYLA ZUÑIGA JIMENEZ</t>
  </si>
  <si>
    <t>XIOMARA JIMENEZ SUAREZ</t>
  </si>
  <si>
    <t>LORGIE PRISCILA MENDOZA LOPEZ</t>
  </si>
  <si>
    <t>LILLIANA GABR. JIMENEZ SALAS</t>
  </si>
  <si>
    <t>JAVIER GOMEZ CHACON</t>
  </si>
  <si>
    <t>MARIANELLA BARRERA JIRON</t>
  </si>
  <si>
    <t>GABRIELA RODRIGUEZ ARTAVIA</t>
  </si>
  <si>
    <t>IGNACIO GUEVARA VIALES</t>
  </si>
  <si>
    <t>MARIANELA SEGURA SANCHEZ</t>
  </si>
  <si>
    <t>VIVIAN MIRANDA PARAJELES</t>
  </si>
  <si>
    <t>LAURA SUAREZ BUSTOS</t>
  </si>
  <si>
    <t>WILLIAM HERNANDEZ ELIZONDO</t>
  </si>
  <si>
    <t>YORLENY SANCHEZ RODRIGUEZ</t>
  </si>
  <si>
    <t>YESENIA JIMENEZ GONZALEZ</t>
  </si>
  <si>
    <t>RONALD RODRIGUEZ GARRO</t>
  </si>
  <si>
    <t>YADIRA NUNEZ LOPEZ</t>
  </si>
  <si>
    <t>KAROL PATRICIA DELGADO POVEDA</t>
  </si>
  <si>
    <t>YORLENI RAMOS JIMENEZ</t>
  </si>
  <si>
    <t>CARLA AJU MONTERO</t>
  </si>
  <si>
    <t>YARELYN MORA ROJAS</t>
  </si>
  <si>
    <t>MEYBELEN CASTRO CASANOVA</t>
  </si>
  <si>
    <t>GIOVANNI GOMEZ MATARRITA</t>
  </si>
  <si>
    <t>ARLIN MARCHENA MARTINEZ</t>
  </si>
  <si>
    <t>GEINER RETANA TORRES</t>
  </si>
  <si>
    <t>MAGALLY YARIELA JUAREZ CORRALE</t>
  </si>
  <si>
    <t>VIVIANA CORTES PEREZ</t>
  </si>
  <si>
    <t>GREYSIS DINORA ARRIETA DIAZ</t>
  </si>
  <si>
    <t>ZURIELLY ALVAREZ GOMEZ</t>
  </si>
  <si>
    <t>SAILEEN GONZALEZ MAYORGA</t>
  </si>
  <si>
    <t>LAURA ROJAS CANTILLO</t>
  </si>
  <si>
    <t>VIANA LOBO VEGA</t>
  </si>
  <si>
    <t>VANESSA UGALDE ARROYO</t>
  </si>
  <si>
    <t>GRETTEL CARRILLO CASTRO</t>
  </si>
  <si>
    <t>DELIA RIVERA BENAVIDES</t>
  </si>
  <si>
    <t>ANA MARCELA MATARRITA AGUILAR</t>
  </si>
  <si>
    <t>MIGUEL TORRES VILLAREAL</t>
  </si>
  <si>
    <t>MARIA ISABEL UGALDE GARCIA</t>
  </si>
  <si>
    <t>SURISADAY GARAY ARAUZ</t>
  </si>
  <si>
    <t>NAYUDEL HERNANDEZ DEL VALLE</t>
  </si>
  <si>
    <t>ANDREA CASCANTE ORDOÑEZ</t>
  </si>
  <si>
    <t>MATILDE XINIA CASTILLO RIVERA</t>
  </si>
  <si>
    <t>DANELIA ACEVEDO RUIZ</t>
  </si>
  <si>
    <t>LUCINIA HERMANDEZ LOBO</t>
  </si>
  <si>
    <t>RAMON BARQUERO VALVERDE</t>
  </si>
  <si>
    <t>GERLIN LOPEZ VEGA</t>
  </si>
  <si>
    <t>MARGARITA MORALES GAMBOA</t>
  </si>
  <si>
    <t>KAREN NAVARRO BARBOZA</t>
  </si>
  <si>
    <t>ROSAURA BARQUERO SALAZAR</t>
  </si>
  <si>
    <t>MARJORIEY MORA GUTIERREZ</t>
  </si>
  <si>
    <t>YEFFRY CANALES CARMONA</t>
  </si>
  <si>
    <t>NALLELY AGUILAR MESEN</t>
  </si>
  <si>
    <t>MAURICIO CORDOVA CHAVES</t>
  </si>
  <si>
    <t>MARCOS COTO SEQUEIRA</t>
  </si>
  <si>
    <t>ILENA PIROLA AGUILAR</t>
  </si>
  <si>
    <t>GRETEL LOPEZ NUNEZ</t>
  </si>
  <si>
    <t>GRELLIN ARAUZ AZOFEIFA</t>
  </si>
  <si>
    <t>LOS ANGELES DE DRAKE</t>
  </si>
  <si>
    <t>LEICIA MATARRITA MORENO</t>
  </si>
  <si>
    <t>DAUBER MARTIN CAMPOS LEON</t>
  </si>
  <si>
    <t>JARDIEL CASTRO QUIROS</t>
  </si>
  <si>
    <t>LIDIETH RODRIGUEZ MONTERO</t>
  </si>
  <si>
    <t>FIVI BALTODANO BRICEÑO</t>
  </si>
  <si>
    <t>ALBA ROSA BATRES CONCEPCION</t>
  </si>
  <si>
    <t>DENEY JIMENEZ JIMENEZ</t>
  </si>
  <si>
    <t>LILIANA MORALES OBANDO</t>
  </si>
  <si>
    <t>LIGIA M. GONZALEZ RODRIGUEZ</t>
  </si>
  <si>
    <t>KATTIA RUIZ ARIAS</t>
  </si>
  <si>
    <t>MARIA DE LOS A. VILLALOBOS B.</t>
  </si>
  <si>
    <t>REBECA MARTINEZ PANIAGUA</t>
  </si>
  <si>
    <t>GUISELLE D. CORDERO BADILLA</t>
  </si>
  <si>
    <t>XINIA MARIA ROSALES BARQUERO</t>
  </si>
  <si>
    <t>MINOR GUTIERREZ GONZALEZ</t>
  </si>
  <si>
    <t>IBETH DIAZ GUTIERREZ</t>
  </si>
  <si>
    <t>VIRGINIA VILLALOBOS ELIZONDO</t>
  </si>
  <si>
    <t>KATTIA VILLALOBOS VALDEZ</t>
  </si>
  <si>
    <t>XINIA OREAMUNO ORTEGA</t>
  </si>
  <si>
    <t>GERARDO JOSE JIMENEZ ESQUIVEL</t>
  </si>
  <si>
    <t>BLANCA OLIVA PIÑAR SEQUEIRA</t>
  </si>
  <si>
    <t>CARLOS ALBERTO LOPEZ HERNANDEZ</t>
  </si>
  <si>
    <t>ERICK JIMENEZ MADRIGAL</t>
  </si>
  <si>
    <t>LOIDA MORALES VEGA</t>
  </si>
  <si>
    <t>YENDRY VARGAS TREJOS</t>
  </si>
  <si>
    <t>MARIA GABRIELA DELGADO ZAMORA</t>
  </si>
  <si>
    <t>EDITH MARIA DELGADO SANTOS</t>
  </si>
  <si>
    <t>TATIANA DE LOS A. RICHARD S.</t>
  </si>
  <si>
    <t>MARIA GABRIELA MORALES SANDI</t>
  </si>
  <si>
    <t>JOSELYN CORDERO MARTINEZ</t>
  </si>
  <si>
    <t>ERICKA HERNANDEZ ORTIZ</t>
  </si>
  <si>
    <t>IVANNIA SOLANO ROJAS</t>
  </si>
  <si>
    <t>JUAN CARLOS ZAMORA MONTERO</t>
  </si>
  <si>
    <t>FANNY PEREZ AGUILAR</t>
  </si>
  <si>
    <t>XINIA MAYELA CASTRO CHACON</t>
  </si>
  <si>
    <t>BLANCA LEDA SANCHEZ GUTIERREZ</t>
  </si>
  <si>
    <t>CESAR VEGA BARRIOS</t>
  </si>
  <si>
    <t>EIRA ENITH ZAPATA CASTRO</t>
  </si>
  <si>
    <t>SONIA ZUÑIGA CORDERO</t>
  </si>
  <si>
    <t>ANA GISELLE CABALLERO CEDEÑO</t>
  </si>
  <si>
    <t>ARIEL GOMEZ CHAVARRIA</t>
  </si>
  <si>
    <t>STEFANNIE COLE VARELA</t>
  </si>
  <si>
    <t>STACY JOHNSON MC KENZIE</t>
  </si>
  <si>
    <t>JOSELINE ANDREA CAMPOS CHACON</t>
  </si>
  <si>
    <t>ERIKA MARIA MIGHTY DIAZ</t>
  </si>
  <si>
    <t>ROSAISELA NELSON HUDSON</t>
  </si>
  <si>
    <t>LUIS PASTOR URBINA</t>
  </si>
  <si>
    <t>ANGIE HILARION ALLEN</t>
  </si>
  <si>
    <t>NARDA REID JONES</t>
  </si>
  <si>
    <t>MARCIA ROBINSON HERMAN</t>
  </si>
  <si>
    <t>ELBER NOEL MARTINEZ IGLESIAS</t>
  </si>
  <si>
    <t>PABLO CESAR MORA VALVERDE</t>
  </si>
  <si>
    <t>HAROLD MATA PEREIRA</t>
  </si>
  <si>
    <t>OMAR LUIS CERVANTES MENDEZ</t>
  </si>
  <si>
    <t>DIANA KARINA SOLORZANO MORA</t>
  </si>
  <si>
    <t>MIRNA SOTO MONTERO</t>
  </si>
  <si>
    <t>OSVALDO GOMEZ PEREZ</t>
  </si>
  <si>
    <t>MRINA ZAPATA CHAVES</t>
  </si>
  <si>
    <t>ANA YANEI MORA OROZCO</t>
  </si>
  <si>
    <t>YESENIA GUILLEN SERRANO</t>
  </si>
  <si>
    <t>ROSALBA CASARES MORALES</t>
  </si>
  <si>
    <t>ADA CALVO CESPEDES</t>
  </si>
  <si>
    <t>DINNIA M. MESEN AZOFEIFA</t>
  </si>
  <si>
    <t>KARINA SALAZAR CHAVARRIA</t>
  </si>
  <si>
    <t>IVANIA ANGULO ANGULO</t>
  </si>
  <si>
    <t>ROGER REYES HERNANDEZ</t>
  </si>
  <si>
    <t>NANCY MURILLO CORRALES</t>
  </si>
  <si>
    <t>BORDON LILAN</t>
  </si>
  <si>
    <t>FLOR MORALES CHACON</t>
  </si>
  <si>
    <t>MERCEDES CORTES OBREGON</t>
  </si>
  <si>
    <t>DANA REECHE JOHNSON</t>
  </si>
  <si>
    <t>LEIDY LAURA MORA SANDI</t>
  </si>
  <si>
    <t>CAROLINA DURAN RUIZ</t>
  </si>
  <si>
    <t>SEYDEL YUNUE MORUN GARRO</t>
  </si>
  <si>
    <t>ROSA JARQUIN VEGA</t>
  </si>
  <si>
    <t>JENNY DURAN SANCHEZ</t>
  </si>
  <si>
    <t>MARITZA TORRES SERRANO</t>
  </si>
  <si>
    <t>DANIEL SEQUEIRA ESPINOZA</t>
  </si>
  <si>
    <t>JAVIER GERARDO LEON VALVERDE</t>
  </si>
  <si>
    <t>SHIRLEY RODRIGUEZ ALFARO</t>
  </si>
  <si>
    <t>DELIA AGUILAR RODRIGUEZ</t>
  </si>
  <si>
    <t>ZAIDA REBECA CASTRO RODRIGUEZ</t>
  </si>
  <si>
    <t>MARTIN VILLANUEVA LOPEZ</t>
  </si>
  <si>
    <t>LUCIA MORA MORALES</t>
  </si>
  <si>
    <t>SANDRA MILEYDI REYES PALMA</t>
  </si>
  <si>
    <t>MAYRA VARGAS BENAVIDES</t>
  </si>
  <si>
    <t>MARCELO DURAN BONILLA</t>
  </si>
  <si>
    <t>JEYNERS CORRALES BADILLA</t>
  </si>
  <si>
    <t>RAQUEL MANCIA ELIZONDO</t>
  </si>
  <si>
    <t>SANDRA PEREZ BADILLA</t>
  </si>
  <si>
    <t>MAGALLY RODRIGUEZ MONGE</t>
  </si>
  <si>
    <t>CARLOS FARGUHARSON FONSECA</t>
  </si>
  <si>
    <t>KATTYA SUSANA CAMPOS CHACON</t>
  </si>
  <si>
    <t>CARLOS MENDES JIMENEZ</t>
  </si>
  <si>
    <t>OLGER ZU;IGA GOMEZ</t>
  </si>
  <si>
    <t>KEYLA MARIA GUILLEN MATARRITA</t>
  </si>
  <si>
    <t>MARGIE ANN WRIGHT GONZALEZ</t>
  </si>
  <si>
    <t>SHIRLEY PEREZ MARIN</t>
  </si>
  <si>
    <t>ROXANA BOLAÑOS SALAS</t>
  </si>
  <si>
    <t>MARIA ISABEL BLANCO SANCHO</t>
  </si>
  <si>
    <t>MARIANELLA CHAVARRIA SOTO</t>
  </si>
  <si>
    <t>LILLIANA VALVERDE SOLIS</t>
  </si>
  <si>
    <t>ALVARO LAINES REYES</t>
  </si>
  <si>
    <t>LUIS ESTEBAN ESQUIVEL CRUZ</t>
  </si>
  <si>
    <t>ORIELA BARRANTES CASTRO</t>
  </si>
  <si>
    <t>EDITH MAYORGA CASCANTE</t>
  </si>
  <si>
    <t>MARIA MELANIA DIAZ CHAVARRIA</t>
  </si>
  <si>
    <t>EMIDEY ARIAS HERNANDEZ</t>
  </si>
  <si>
    <t>LUIS ALBERTO RAMIREZ QUESADA</t>
  </si>
  <si>
    <t>MAIKOL CAMPOS JAEN</t>
  </si>
  <si>
    <t>PAULA RODRIGUEZ VARGAS</t>
  </si>
  <si>
    <t>YOLANDA SANTOS ABARCA</t>
  </si>
  <si>
    <t>INGRID ELENA BLANCO RAMIREZ</t>
  </si>
  <si>
    <t>JOSUE RODRIGUEZ RODRIGUEZ</t>
  </si>
  <si>
    <t>ROBERTO ENRIQUE DUARTE DUARTE</t>
  </si>
  <si>
    <t>EVELYN CARVAJAL CASCANTE</t>
  </si>
  <si>
    <t>ANAYURI CABRERA AVILA</t>
  </si>
  <si>
    <t>JESI CJIMCHILLA ALVARADO</t>
  </si>
  <si>
    <t>KATHIA RAMOS GUZMAN</t>
  </si>
  <si>
    <t>FRANCIS GOMEZ NAVARRO</t>
  </si>
  <si>
    <t>XENIA RODRIGUEZ BONILLA</t>
  </si>
  <si>
    <t>JOHANNA JIMENEZ SEGURA</t>
  </si>
  <si>
    <t>MINOR UREÑA VENEGAS</t>
  </si>
  <si>
    <t>VIVIANA LARA MARTINEZ</t>
  </si>
  <si>
    <t>SILVIA QUESADA ROJAS</t>
  </si>
  <si>
    <t>JORGE ENRIQUE FLORES NUÑEZ</t>
  </si>
  <si>
    <t>MARIA A. VALVERDE MAYORGA</t>
  </si>
  <si>
    <t>GABRIELA PICADO ZUNIGA</t>
  </si>
  <si>
    <t>ANGELA BARRIOS ARCE</t>
  </si>
  <si>
    <t>SANDRA CORDERO CESPEDES</t>
  </si>
  <si>
    <t>NURIA ARRIETA SEGURA</t>
  </si>
  <si>
    <t>ISAAC DANIEL CASCANTE PEREZ</t>
  </si>
  <si>
    <t>EMILCE MONTEZUMA PEDROL</t>
  </si>
  <si>
    <t>KIMBERLI PAOLA RAMOS VARGAS</t>
  </si>
  <si>
    <t>ZAIDA ALFARO ESQUIVEL</t>
  </si>
  <si>
    <t>ANA PATRICIA BLANCO ALFARO</t>
  </si>
  <si>
    <t>LILLIANA CALDERON HIDALGO</t>
  </si>
  <si>
    <t>SHIRLEY CAHVES FALLAS</t>
  </si>
  <si>
    <t>MAYRA BUSTOS PEREZ</t>
  </si>
  <si>
    <t>YOLANDA ZARATE VARGAS</t>
  </si>
  <si>
    <t>DORIS ELISA FERNANDEZ SOLIS</t>
  </si>
  <si>
    <t>JEYN MIKE CHACON QUINTERO</t>
  </si>
  <si>
    <t>ANGIE ZUNIGA LOBO</t>
  </si>
  <si>
    <t>MARIA LUISA FIGUEROA MIRANDA</t>
  </si>
  <si>
    <t>JONATHAN MUNOZ VILLANUEVA</t>
  </si>
  <si>
    <t>JUAN JOSE ZUNIGA BERMUDEZ</t>
  </si>
  <si>
    <t>LUIS ANGEL CHAVARRIA ALFARO</t>
  </si>
  <si>
    <t>ANA ISABEL VALVERDE CHINCHILLA</t>
  </si>
  <si>
    <t>NOLLY GUTIERREZ ZUNIGA</t>
  </si>
  <si>
    <t>ALVARO RICARDO ARCE ACUÑA</t>
  </si>
  <si>
    <t>HEIDY BONILLA ALVAREZ</t>
  </si>
  <si>
    <t>CARMEN MARIA QUESADA GUTIERREZ</t>
  </si>
  <si>
    <t>CINDY HIDALGO ALVAREZ</t>
  </si>
  <si>
    <t>YORLE MONTOYA MONTERO</t>
  </si>
  <si>
    <t>DINIA ALEXANDRA LEIVA VALVERDE</t>
  </si>
  <si>
    <t>MARIA BERNARDITA FALLAS VARGAS</t>
  </si>
  <si>
    <t>ALEJANDRA BRAVO NAVARRO</t>
  </si>
  <si>
    <t>JESSICA TORRES NELSON</t>
  </si>
  <si>
    <t>YUSTILA ARAYA CASTILLO</t>
  </si>
  <si>
    <t>SANDRA ANDERSON CUMMINGS</t>
  </si>
  <si>
    <t>MAGALLY SOTO VARELA</t>
  </si>
  <si>
    <t>FEDERICO GARBANZO OBREGON</t>
  </si>
  <si>
    <t>DUBAN ALBERTO QUESADA MUNOZ</t>
  </si>
  <si>
    <t>MIXI CAMACHO SEQUEIRA</t>
  </si>
  <si>
    <t>ALEX BRANDON PEREZ JIMENEZ</t>
  </si>
  <si>
    <t>ANA LORENA GUTIERREZ ALVAREZ</t>
  </si>
  <si>
    <t>JEANELA CRUZ NARANJO</t>
  </si>
  <si>
    <t>JOHAN MENA MENA</t>
  </si>
  <si>
    <t>CRISTIAN CHAVES CHACON</t>
  </si>
  <si>
    <t>MEYLIN ESPONOZA TOLEDO</t>
  </si>
  <si>
    <t>MIREYA CORRALES CALDERON</t>
  </si>
  <si>
    <t>BETTINA CARMONA ARRIETA</t>
  </si>
  <si>
    <t>KATTIA CAMPOS ABADIA</t>
  </si>
  <si>
    <t>ELENA MARTINEZ MOLINA</t>
  </si>
  <si>
    <t>YALILE MURILLO UGALDE</t>
  </si>
  <si>
    <t>FRESSIA NAVARRO ARIAS</t>
  </si>
  <si>
    <t>CINDIA OVARES ARAYA</t>
  </si>
  <si>
    <t>DORA APONTE QUIROS</t>
  </si>
  <si>
    <t>ESTELA GABRIELA NAVARRETE C.</t>
  </si>
  <si>
    <t>GINETTE JIMENEZ QUESADA</t>
  </si>
  <si>
    <t>JEIMY CARVAJAL GUILLEN</t>
  </si>
  <si>
    <t>MARIA EUGENIA CASCANTE VARGAS</t>
  </si>
  <si>
    <t>ANA PATRICIA MONTERO RAMOS</t>
  </si>
  <si>
    <t>EVELYN CHAVARRIA VASQUEZ</t>
  </si>
  <si>
    <t>WILBERT CALDERON DURAN</t>
  </si>
  <si>
    <t>CARLOS EDUARDO GONZALEZ SALAS</t>
  </si>
  <si>
    <t>ARLENE AZOFEIFA MURILLO</t>
  </si>
  <si>
    <t>JOSE LUIS GUZMAN SEGURA</t>
  </si>
  <si>
    <t>BALVANERA CAMPOS MONGE</t>
  </si>
  <si>
    <t>JOSE ALEJANDRO LOPEZ NUÑEZ</t>
  </si>
  <si>
    <t>MARLENE BARRANTES MORA</t>
  </si>
  <si>
    <t>I.D.A. JORON</t>
  </si>
  <si>
    <t>RENE RAMIREZ MORAGA</t>
  </si>
  <si>
    <t>CAROL CALVO QUIROS</t>
  </si>
  <si>
    <t>INES MARIA DIAZ MESEN</t>
  </si>
  <si>
    <t>ANA LUCIA CHAMORRO BONILLA</t>
  </si>
  <si>
    <t>XENIA MARIA CHINCHILLA GARITA</t>
  </si>
  <si>
    <t>GRETTEL CALDERON FUENTES</t>
  </si>
  <si>
    <t>KATTIA HAVARRIA RUIZ</t>
  </si>
  <si>
    <t>WILSON VILLALOBOS MORA</t>
  </si>
  <si>
    <t>GABRIELA SALAZAR QUESADA</t>
  </si>
  <si>
    <t>CARMEN MORAGA ESPINALES</t>
  </si>
  <si>
    <t>ELIZABETH CHACON MADRIGAL</t>
  </si>
  <si>
    <t>ELENIO RODRIGUEZ PICADO</t>
  </si>
  <si>
    <t>JULIANA ANDRADE MONTEZUMA</t>
  </si>
  <si>
    <t>ROY VALVERDE ACUNA</t>
  </si>
  <si>
    <t>REBECA CESPEDES NUNEZ</t>
  </si>
  <si>
    <t>ELIZABETH BEITA BEITA</t>
  </si>
  <si>
    <t>FLORIBETH MORA SANABRIA</t>
  </si>
  <si>
    <t>INES AGUILAR GARCIA</t>
  </si>
  <si>
    <t>JOAT SANCHEZ PINEDA</t>
  </si>
  <si>
    <t>JOHANZEL CHIING GOMEZ</t>
  </si>
  <si>
    <t>ASHLY YERLENE UMA;A CORDERO</t>
  </si>
  <si>
    <t>NOEMY RIVERA BEITA</t>
  </si>
  <si>
    <t>KATLEEN PALACIOS MENA</t>
  </si>
  <si>
    <t>MINOR TOBIAS SUAREZ DELGADO</t>
  </si>
  <si>
    <t>GRACE EUBICE SALAZAR TORUNO</t>
  </si>
  <si>
    <t>JUANDE DIOS HIDALGO HIDALGO</t>
  </si>
  <si>
    <t>MINOR LEIVA MORALES</t>
  </si>
  <si>
    <t>HUGGETTE VELLUTI BOLAÑOS</t>
  </si>
  <si>
    <t>WILSON ALEXANDER SALAS FUENTES</t>
  </si>
  <si>
    <t>ANA GABRIELA GUEVARA CHAVARRIA</t>
  </si>
  <si>
    <t>EUGENIO MORQA ACEVEDO</t>
  </si>
  <si>
    <t>BLADIMIR CESPEDES MORALES</t>
  </si>
  <si>
    <t>DANNY CORRALES MARTINEZ</t>
  </si>
  <si>
    <t>DAVID E. MORA RODRIGUEZ</t>
  </si>
  <si>
    <t>GENER JIMENEZ CHAVARRIA</t>
  </si>
  <si>
    <t>LLENDECIRE GUZMAN AGüERO</t>
  </si>
  <si>
    <t>RICKY SANCHEZ ALVAREZ</t>
  </si>
  <si>
    <t>MRÜSARA</t>
  </si>
  <si>
    <t>ANDRES BEJARANO FLORES</t>
  </si>
  <si>
    <t>ILEANA GUTIERREZ SEQUEIRA</t>
  </si>
  <si>
    <t>HERNAN BARTON GARCIA</t>
  </si>
  <si>
    <t>EDER ADIEL MORALES MORALES</t>
  </si>
  <si>
    <t>ANA PATRICIA UREÑA MONGE</t>
  </si>
  <si>
    <t>HEINER ACOSTA CONTRERAS</t>
  </si>
  <si>
    <t>ARJERIE VARGAS HERNANDEZ</t>
  </si>
  <si>
    <t>MARIA ESTHER ARAYA CASTILLO</t>
  </si>
  <si>
    <t>EILYN PATRICIA MONTERO LUMBI</t>
  </si>
  <si>
    <t>JACKELINNE MATARRITA RAMIREZ</t>
  </si>
  <si>
    <t>IVANNIA REYES ZAMORA</t>
  </si>
  <si>
    <t>ARLENE PEREZ SANABRIA</t>
  </si>
  <si>
    <t>ELIECER ADRIAN ZU;IGA GOMEZ</t>
  </si>
  <si>
    <t>SONIA MORA QUIROS</t>
  </si>
  <si>
    <t>SHARON PIEDRA FALLAS</t>
  </si>
  <si>
    <t>BLANCA ROSA JIMENEZ JIMENEZ</t>
  </si>
  <si>
    <t>GRISEL GUTIERREZ DUARTE</t>
  </si>
  <si>
    <t>SANDRA LIZANO MORA</t>
  </si>
  <si>
    <t>MARIA ANTONIETA GONZALEZ DURAN</t>
  </si>
  <si>
    <t>FARLIN ARTAVIA PINO</t>
  </si>
  <si>
    <t>ADRIANARUTH REYES HIDALGO</t>
  </si>
  <si>
    <t>WILBERTH SALAZAR CESPEDES</t>
  </si>
  <si>
    <t>DEINER FERNANDEZ MORALES</t>
  </si>
  <si>
    <t>PATRICIA SALAZAR SALAZAR</t>
  </si>
  <si>
    <t>LUIS DIEGO RAMIREZ GARCIA</t>
  </si>
  <si>
    <t>HERMINIA FLORES REYES</t>
  </si>
  <si>
    <t>MAIKOL SALAZAR CESPEDES</t>
  </si>
  <si>
    <t>PERSILES AGUILAR JIMENEZ</t>
  </si>
  <si>
    <t>ALBA ROSA SEGURA MORALES</t>
  </si>
  <si>
    <t>MARILIANA MATARRITA CESPEDES</t>
  </si>
  <si>
    <t>GUISELLE MARTINEZ CECILIANO</t>
  </si>
  <si>
    <t>ANA JULIA BARBOZA PICADO</t>
  </si>
  <si>
    <t>CRARLOS JUAREZ SANABRIA</t>
  </si>
  <si>
    <t>SAIDA ROJAS REYES</t>
  </si>
  <si>
    <t>JEYLIN MORALES MORALES</t>
  </si>
  <si>
    <t>KEYSIL ALVAREZ SANDOVAL</t>
  </si>
  <si>
    <t>FAUSTINA SEGURA MORALES</t>
  </si>
  <si>
    <t>MAYELA ROJAS MONTERO</t>
  </si>
  <si>
    <t>ANA LORENA MARTINEZ CHAVARRIA</t>
  </si>
  <si>
    <t>LIDIETH MUÑOZ MUÑOZ</t>
  </si>
  <si>
    <t>CARLOS JAIRO LEIVA CEDEÑO</t>
  </si>
  <si>
    <r>
      <t xml:space="preserve">ESTUDIANTES </t>
    </r>
    <r>
      <rPr>
        <b/>
        <u val="double"/>
        <sz val="14"/>
        <color theme="1"/>
        <rFont val="Cambria"/>
        <family val="1"/>
      </rPr>
      <t>MENORES DE 18 AÑOS</t>
    </r>
    <r>
      <rPr>
        <b/>
        <sz val="14"/>
        <color theme="1"/>
        <rFont val="Cambria"/>
        <family val="1"/>
      </rPr>
      <t xml:space="preserve"> QUE ESTUDIAN Y TRABAJAN ACTUALMENTE,</t>
    </r>
  </si>
  <si>
    <r>
      <t xml:space="preserve">Actividad Realizada
</t>
    </r>
    <r>
      <rPr>
        <b/>
        <i/>
        <sz val="11"/>
        <color indexed="8"/>
        <rFont val="Cambria"/>
        <family val="1"/>
      </rPr>
      <t xml:space="preserve">(Si un alumno o alumna realiza más de una actividad, por ejemplo Agricultura y Ganadería, 
registrarlo en cada una de las actividades)      </t>
    </r>
    <r>
      <rPr>
        <b/>
        <i/>
        <sz val="10"/>
        <color indexed="8"/>
        <rFont val="Cambria"/>
        <family val="1"/>
      </rPr>
      <t xml:space="preserve">                           </t>
    </r>
  </si>
  <si>
    <r>
      <t xml:space="preserve">1.  </t>
    </r>
    <r>
      <rPr>
        <sz val="11"/>
        <color indexed="8"/>
        <rFont val="Cambria"/>
        <family val="1"/>
      </rPr>
      <t xml:space="preserve">Actividades Domésticas </t>
    </r>
    <r>
      <rPr>
        <i/>
        <sz val="11"/>
        <color indexed="8"/>
        <rFont val="Cambria"/>
        <family val="1"/>
      </rPr>
      <t>(en el hogar -no formativas-)</t>
    </r>
  </si>
  <si>
    <r>
      <t xml:space="preserve">2. </t>
    </r>
    <r>
      <rPr>
        <sz val="11"/>
        <color indexed="8"/>
        <rFont val="Cambria"/>
        <family val="1"/>
      </rPr>
      <t xml:space="preserve"> Agricultura</t>
    </r>
  </si>
  <si>
    <r>
      <t xml:space="preserve">3.  </t>
    </r>
    <r>
      <rPr>
        <sz val="11"/>
        <color indexed="8"/>
        <rFont val="Cambria"/>
        <family val="1"/>
      </rPr>
      <t>Empaque y traslado de mercaderías</t>
    </r>
  </si>
  <si>
    <r>
      <t xml:space="preserve">4.  </t>
    </r>
    <r>
      <rPr>
        <sz val="11"/>
        <color indexed="8"/>
        <rFont val="Cambria"/>
        <family val="1"/>
      </rPr>
      <t>Explotación sexual comercial infantil</t>
    </r>
  </si>
  <si>
    <r>
      <t xml:space="preserve">5.  </t>
    </r>
    <r>
      <rPr>
        <sz val="11"/>
        <color indexed="8"/>
        <rFont val="Cambria"/>
        <family val="1"/>
      </rPr>
      <t>Ganadería</t>
    </r>
  </si>
  <si>
    <r>
      <t xml:space="preserve">6.  </t>
    </r>
    <r>
      <rPr>
        <sz val="11"/>
        <color indexed="8"/>
        <rFont val="Cambria"/>
        <family val="1"/>
      </rPr>
      <t xml:space="preserve">Mendicidad </t>
    </r>
    <r>
      <rPr>
        <i/>
        <sz val="11"/>
        <color indexed="8"/>
        <rFont val="Cambria"/>
        <family val="1"/>
      </rPr>
      <t>(pedir limosna, cantar en buses)</t>
    </r>
  </si>
  <si>
    <r>
      <t xml:space="preserve">7.  </t>
    </r>
    <r>
      <rPr>
        <sz val="11"/>
        <color indexed="8"/>
        <rFont val="Cambria"/>
        <family val="1"/>
      </rPr>
      <t>Pesca y extracción de moluscos</t>
    </r>
  </si>
  <si>
    <r>
      <t xml:space="preserve">8.  </t>
    </r>
    <r>
      <rPr>
        <sz val="11"/>
        <color indexed="8"/>
        <rFont val="Cambria"/>
        <family val="1"/>
      </rPr>
      <t xml:space="preserve">Servicios </t>
    </r>
    <r>
      <rPr>
        <i/>
        <sz val="11"/>
        <color indexed="8"/>
        <rFont val="Cambria"/>
        <family val="1"/>
      </rPr>
      <t>(lava carros, cuida carros, halar bolsas en el mercado, trabajo doméstico en casas de terceros)</t>
    </r>
  </si>
  <si>
    <r>
      <t xml:space="preserve">9.  </t>
    </r>
    <r>
      <rPr>
        <sz val="11"/>
        <color indexed="8"/>
        <rFont val="Cambria"/>
        <family val="1"/>
      </rPr>
      <t>Trabajo en Construcción</t>
    </r>
  </si>
  <si>
    <r>
      <t>10.</t>
    </r>
    <r>
      <rPr>
        <b/>
        <sz val="11"/>
        <color indexed="8"/>
        <rFont val="Cambria"/>
        <family val="1"/>
      </rPr>
      <t xml:space="preserve"> </t>
    </r>
    <r>
      <rPr>
        <sz val="11"/>
        <color indexed="8"/>
        <rFont val="Cambria"/>
        <family val="1"/>
      </rPr>
      <t>Trabajo en lugares donde se expenden bebidas alcohólicas</t>
    </r>
  </si>
  <si>
    <r>
      <t xml:space="preserve">11. </t>
    </r>
    <r>
      <rPr>
        <sz val="11"/>
        <color indexed="8"/>
        <rFont val="Cambria"/>
        <family val="1"/>
      </rPr>
      <t>Venta de drogas y estupefacientes</t>
    </r>
  </si>
  <si>
    <r>
      <t>12.</t>
    </r>
    <r>
      <rPr>
        <b/>
        <sz val="11"/>
        <color indexed="8"/>
        <rFont val="Cambria"/>
        <family val="1"/>
      </rPr>
      <t xml:space="preserve"> </t>
    </r>
    <r>
      <rPr>
        <sz val="11"/>
        <color indexed="8"/>
        <rFont val="Cambria"/>
        <family val="1"/>
      </rPr>
      <t>Ventas en las ferias del agricultor</t>
    </r>
  </si>
  <si>
    <r>
      <t>13.</t>
    </r>
    <r>
      <rPr>
        <b/>
        <sz val="11"/>
        <color indexed="8"/>
        <rFont val="Cambria"/>
        <family val="1"/>
      </rPr>
      <t xml:space="preserve"> </t>
    </r>
    <r>
      <rPr>
        <sz val="11"/>
        <color indexed="8"/>
        <rFont val="Cambria"/>
        <family val="1"/>
      </rPr>
      <t>Ventas en locales comerciales</t>
    </r>
  </si>
  <si>
    <r>
      <t>14.</t>
    </r>
    <r>
      <rPr>
        <b/>
        <sz val="11"/>
        <color indexed="8"/>
        <rFont val="Cambria"/>
        <family val="1"/>
      </rPr>
      <t xml:space="preserve"> </t>
    </r>
    <r>
      <rPr>
        <sz val="11"/>
        <color indexed="8"/>
        <rFont val="Cambria"/>
        <family val="1"/>
      </rPr>
      <t xml:space="preserve">Ventas vía pública </t>
    </r>
    <r>
      <rPr>
        <i/>
        <sz val="11"/>
        <color indexed="8"/>
        <rFont val="Cambria"/>
        <family val="1"/>
      </rPr>
      <t>(flores, periódicos, lapiceros, chicles, comidas, otros)</t>
    </r>
  </si>
  <si>
    <r>
      <t xml:space="preserve">15. </t>
    </r>
    <r>
      <rPr>
        <sz val="11"/>
        <color indexed="8"/>
        <rFont val="Cambria"/>
        <family val="1"/>
      </rPr>
      <t xml:space="preserve">Otras.  </t>
    </r>
    <r>
      <rPr>
        <i/>
        <sz val="11"/>
        <color indexed="8"/>
        <rFont val="Cambria"/>
        <family val="1"/>
      </rPr>
      <t>Especifíque las otras actividades realizadas en el área de Observaciones.</t>
    </r>
  </si>
  <si>
    <r>
      <t xml:space="preserve">ESTUDIANTES </t>
    </r>
    <r>
      <rPr>
        <b/>
        <u val="double"/>
        <sz val="14"/>
        <color theme="1"/>
        <rFont val="Cambria"/>
        <family val="1"/>
      </rPr>
      <t>MENORES DE 18 AÑOS</t>
    </r>
    <r>
      <rPr>
        <b/>
        <sz val="14"/>
        <color theme="1"/>
        <rFont val="Cambria"/>
        <family val="1"/>
      </rPr>
      <t xml:space="preserve"> QUE ESTUDIAN Y TRABAJAN ACTUALMENTE </t>
    </r>
    <r>
      <rPr>
        <b/>
        <vertAlign val="superscript"/>
        <sz val="14"/>
        <color theme="1"/>
        <rFont val="Cambria"/>
        <family val="1"/>
      </rPr>
      <t>1/</t>
    </r>
  </si>
  <si>
    <r>
      <t>1</t>
    </r>
    <r>
      <rPr>
        <b/>
        <sz val="11"/>
        <color theme="1"/>
        <rFont val="Cambria"/>
        <family val="1"/>
      </rPr>
      <t>º</t>
    </r>
  </si>
  <si>
    <r>
      <t>2</t>
    </r>
    <r>
      <rPr>
        <b/>
        <sz val="11"/>
        <color theme="1"/>
        <rFont val="Cambria"/>
        <family val="1"/>
      </rPr>
      <t>º</t>
    </r>
  </si>
  <si>
    <r>
      <t>3</t>
    </r>
    <r>
      <rPr>
        <b/>
        <sz val="11"/>
        <color theme="1"/>
        <rFont val="Cambria"/>
        <family val="1"/>
      </rPr>
      <t>º</t>
    </r>
  </si>
  <si>
    <r>
      <t>4</t>
    </r>
    <r>
      <rPr>
        <b/>
        <sz val="11"/>
        <color theme="1"/>
        <rFont val="Cambria"/>
        <family val="1"/>
      </rPr>
      <t>º</t>
    </r>
  </si>
  <si>
    <r>
      <t>5</t>
    </r>
    <r>
      <rPr>
        <b/>
        <sz val="11"/>
        <color theme="1"/>
        <rFont val="Cambria"/>
        <family val="1"/>
      </rPr>
      <t>º</t>
    </r>
  </si>
  <si>
    <r>
      <t>6</t>
    </r>
    <r>
      <rPr>
        <b/>
        <sz val="11"/>
        <color theme="1"/>
        <rFont val="Cambria"/>
        <family val="1"/>
      </rPr>
      <t>º</t>
    </r>
  </si>
  <si>
    <r>
      <t xml:space="preserve">ESTUDIANTES QUE ABANDONARON (DESERTARON) POR MOTIVOS DE TRABAJO </t>
    </r>
    <r>
      <rPr>
        <b/>
        <vertAlign val="superscript"/>
        <sz val="14"/>
        <color theme="1"/>
        <rFont val="Cambria"/>
        <family val="1"/>
      </rPr>
      <t>1/</t>
    </r>
  </si>
  <si>
    <r>
      <t xml:space="preserve">1/  </t>
    </r>
    <r>
      <rPr>
        <b/>
        <sz val="11"/>
        <color indexed="8"/>
        <rFont val="Cambria"/>
        <family val="1"/>
      </rPr>
      <t>De los reportados como abandonos en el Cuadro 1, indique en este cuadro cuántos lo hicieron (dejaron los estudios) por motivos de trabajo.</t>
    </r>
  </si>
  <si>
    <r>
      <t xml:space="preserve">Matrícula Inicial  </t>
    </r>
    <r>
      <rPr>
        <b/>
        <vertAlign val="superscript"/>
        <sz val="12"/>
        <rFont val="Cambria"/>
        <family val="1"/>
      </rPr>
      <t>1/</t>
    </r>
  </si>
  <si>
    <r>
      <t xml:space="preserve">Nuevos Ingresos  </t>
    </r>
    <r>
      <rPr>
        <vertAlign val="superscript"/>
        <sz val="11"/>
        <color indexed="8"/>
        <rFont val="Cambria"/>
        <family val="1"/>
      </rPr>
      <t>2/</t>
    </r>
  </si>
  <si>
    <r>
      <t xml:space="preserve">Provenientes de otras Instituciones </t>
    </r>
    <r>
      <rPr>
        <vertAlign val="superscript"/>
        <sz val="11"/>
        <color indexed="8"/>
        <rFont val="Cambria"/>
        <family val="1"/>
      </rPr>
      <t>3/</t>
    </r>
  </si>
  <si>
    <r>
      <t xml:space="preserve">Traslados a otras instituciones </t>
    </r>
    <r>
      <rPr>
        <vertAlign val="superscript"/>
        <sz val="11"/>
        <color indexed="8"/>
        <rFont val="Cambria"/>
        <family val="1"/>
      </rPr>
      <t>4/</t>
    </r>
  </si>
  <si>
    <r>
      <t>Abandonos (deserción)</t>
    </r>
    <r>
      <rPr>
        <vertAlign val="superscript"/>
        <sz val="11"/>
        <color indexed="8"/>
        <rFont val="Cambria"/>
        <family val="1"/>
      </rPr>
      <t xml:space="preserve"> 5/</t>
    </r>
  </si>
  <si>
    <r>
      <t xml:space="preserve">Matrícula Actual </t>
    </r>
    <r>
      <rPr>
        <vertAlign val="superscript"/>
        <sz val="12"/>
        <color indexed="8"/>
        <rFont val="Cambria"/>
        <family val="1"/>
      </rPr>
      <t>6/</t>
    </r>
  </si>
  <si>
    <r>
      <t xml:space="preserve">1/  Matrícula Inicial al 13 de marzo, reportada en el formulario </t>
    </r>
    <r>
      <rPr>
        <b/>
        <i/>
        <sz val="11"/>
        <color indexed="8"/>
        <rFont val="Cambria"/>
        <family val="1"/>
      </rPr>
      <t>Censo Escolar 2020 - Informe Inicial</t>
    </r>
    <r>
      <rPr>
        <sz val="11"/>
        <color indexed="8"/>
        <rFont val="Cambria"/>
        <family val="1"/>
      </rPr>
      <t>.</t>
    </r>
  </si>
  <si>
    <r>
      <t xml:space="preserve">2/  Alumnos que ingresaron a la Institución después del 13 de marzo y que </t>
    </r>
    <r>
      <rPr>
        <i/>
        <sz val="11"/>
        <color indexed="8"/>
        <rFont val="Cambria"/>
        <family val="1"/>
      </rPr>
      <t>NO</t>
    </r>
    <r>
      <rPr>
        <sz val="11"/>
        <color indexed="8"/>
        <rFont val="Cambria"/>
        <family val="1"/>
      </rPr>
      <t xml:space="preserve"> estuvieron matriculados en ninguna otra Institución.</t>
    </r>
  </si>
  <si>
    <r>
      <t xml:space="preserve">6/  Matrícula Actual = matrícula inicial </t>
    </r>
    <r>
      <rPr>
        <b/>
        <sz val="11"/>
        <color indexed="8"/>
        <rFont val="Cambria"/>
        <family val="1"/>
      </rPr>
      <t>+</t>
    </r>
    <r>
      <rPr>
        <sz val="11"/>
        <color indexed="8"/>
        <rFont val="Cambria"/>
        <family val="1"/>
      </rPr>
      <t xml:space="preserve"> nuevos ingresos </t>
    </r>
    <r>
      <rPr>
        <b/>
        <sz val="11"/>
        <color indexed="8"/>
        <rFont val="Cambria"/>
        <family val="1"/>
      </rPr>
      <t>+</t>
    </r>
    <r>
      <rPr>
        <sz val="11"/>
        <color indexed="8"/>
        <rFont val="Cambria"/>
        <family val="1"/>
      </rPr>
      <t xml:space="preserve"> provenientes de otras instituciones</t>
    </r>
    <r>
      <rPr>
        <b/>
        <sz val="11"/>
        <color indexed="8"/>
        <rFont val="Cambria"/>
        <family val="1"/>
      </rPr>
      <t xml:space="preserve"> –</t>
    </r>
    <r>
      <rPr>
        <sz val="11"/>
        <color indexed="8"/>
        <rFont val="Cambria"/>
        <family val="1"/>
      </rPr>
      <t xml:space="preserve"> traslados a otras instituciones </t>
    </r>
    <r>
      <rPr>
        <b/>
        <sz val="11"/>
        <color indexed="8"/>
        <rFont val="Cambria"/>
        <family val="1"/>
      </rPr>
      <t>–</t>
    </r>
    <r>
      <rPr>
        <sz val="11"/>
        <color indexed="8"/>
        <rFont val="Cambria"/>
        <family val="1"/>
      </rPr>
      <t xml:space="preserve"> Fallecidos </t>
    </r>
    <r>
      <rPr>
        <b/>
        <sz val="11"/>
        <color indexed="8"/>
        <rFont val="Cambria"/>
        <family val="1"/>
      </rPr>
      <t>–</t>
    </r>
    <r>
      <rPr>
        <sz val="11"/>
        <color indexed="8"/>
        <rFont val="Cambria"/>
        <family val="1"/>
      </rPr>
      <t xml:space="preserve"> abandonos.</t>
    </r>
  </si>
  <si>
    <r>
      <t xml:space="preserve">“La información aquí certificada por el Director del Centro Educativo la hace bajo la fe y la palabra de certeza, conociendo que cualquier inexactitud o falsedad estaría incurriendo en las responsabilidades administrativas disciplinarias, sin perjuicio de las acciones civiles”. </t>
    </r>
    <r>
      <rPr>
        <sz val="10"/>
        <color theme="1"/>
        <rFont val="Cambria"/>
        <family val="1"/>
      </rPr>
      <t>(Legislación vinculante a la legitimidad de la información: Ley de Administración Pública (Artículo 4 y 65), Estatuto de Servicio Civil (Artículo 39), Ley de Control Interno (Artículo 39) y Ley Contra la Corrupción y el Enriquecimiento Ilícito en la Función Pública (Artículo3).</t>
    </r>
  </si>
  <si>
    <t>04112</t>
  </si>
  <si>
    <t>04363</t>
  </si>
  <si>
    <t>04364</t>
  </si>
  <si>
    <t>04365</t>
  </si>
  <si>
    <t>04366</t>
  </si>
  <si>
    <t>04367</t>
  </si>
  <si>
    <t>04368</t>
  </si>
  <si>
    <t>04369</t>
  </si>
  <si>
    <t>04370</t>
  </si>
  <si>
    <t>04371</t>
  </si>
  <si>
    <t>04372</t>
  </si>
  <si>
    <t>04373</t>
  </si>
  <si>
    <t>04374</t>
  </si>
  <si>
    <t>PRIVADA</t>
  </si>
  <si>
    <t>LORENA JIMENEZ MONTERO</t>
  </si>
  <si>
    <t>ICS INTERNATIONAL CHRISTIAN SCHOOL</t>
  </si>
  <si>
    <t>MONTERREY CHRISTIAN SCHOOL</t>
  </si>
  <si>
    <t>MANRIQUE ESPINOZA</t>
  </si>
  <si>
    <t>MOISES JAMIENSON CASTILLO</t>
  </si>
  <si>
    <t>GABRIEL VASQUEZ PINZON</t>
  </si>
  <si>
    <t>SUSANA P. ALVARADO CORDOVA</t>
  </si>
  <si>
    <t>XENIA GAMBOA MORA</t>
  </si>
  <si>
    <t>PAN AMERICAN SCHOOL</t>
  </si>
  <si>
    <t>SAINT MARY PRIMARY SCHOOL</t>
  </si>
  <si>
    <t>XINIA ZAMORA ARAYA</t>
  </si>
  <si>
    <t>KATTYA ALVARADO BRENES</t>
  </si>
  <si>
    <t>PRISCILLA ALVARADO LIZANO</t>
  </si>
  <si>
    <t>DAVID REINOLDS</t>
  </si>
  <si>
    <t>ANA CAMPOS CAMPOS</t>
  </si>
  <si>
    <t>ROSIBEL TRIGUEROS LEITON</t>
  </si>
  <si>
    <t>ELINA KORZYK KREMKO</t>
  </si>
  <si>
    <t>NATIVIDAD BENAVIDES FERNANDEZ</t>
  </si>
  <si>
    <t>DORCAS ENRIQUE MORA</t>
  </si>
  <si>
    <t>NANCY ROMERO MONTOYA</t>
  </si>
  <si>
    <t>COUNTRYSIE ACADEMY</t>
  </si>
  <si>
    <t>GRETTEL ZELEDON RODRIGUEZ</t>
  </si>
  <si>
    <t>ANDREA ACU;A CASTILLO</t>
  </si>
  <si>
    <t>JORCELYN SAWYERS SAWYERS</t>
  </si>
  <si>
    <t>MARTA RAMIREZ UMAÑA</t>
  </si>
  <si>
    <t>GABRIEL VALVERDE MOLINA</t>
  </si>
  <si>
    <t>GOLDEN VALLEY SCHOOL</t>
  </si>
  <si>
    <t>ANA DENISE ARCE ALPIZAR</t>
  </si>
  <si>
    <t>SAINT JOHN VIANNEY CENTRO EDUCATIVO</t>
  </si>
  <si>
    <t>OLGA ATENCIO REAL</t>
  </si>
  <si>
    <t>MARIA ISIDRA PEREZ</t>
  </si>
  <si>
    <t>VIRGINIA RODRIGUEZ HERRERA</t>
  </si>
  <si>
    <t>RAFAEL MORA GOÑI</t>
  </si>
  <si>
    <t>MARTIN TORRES RODRIGUEZ</t>
  </si>
  <si>
    <t>SOR ISABEL RODRIGUEZ CASTILLO</t>
  </si>
  <si>
    <t>KENIA CALDERON QUIROS</t>
  </si>
  <si>
    <t>FRANZ LISZT SCHOOL AND KIWI LEARNING CENTRE</t>
  </si>
  <si>
    <t>ANDREA CORRALES RODRIGUEZ</t>
  </si>
  <si>
    <t>GREHYBEIM G.ARRIETA LOPEZ</t>
  </si>
  <si>
    <t>MIRTHA CRUZ GRAÑA</t>
  </si>
  <si>
    <t>CENTRO EDUCATIVO BILINGÜE EBENEZER</t>
  </si>
  <si>
    <t>MARITZA VARGAS BERMUDEZ</t>
  </si>
  <si>
    <t>MARIA LAURA ARROYO EDUARTE</t>
  </si>
  <si>
    <t>EVELYN ALVARADO RAMOS</t>
  </si>
  <si>
    <t>PAMELA SOTO VILLEGAS</t>
  </si>
  <si>
    <t>RAZIEL ACEVEDO ALVAREZ</t>
  </si>
  <si>
    <t>GRACIELA MONTERO CECILIANO</t>
  </si>
  <si>
    <t>ROSA IVETH JIMENEZ MADRIGAL</t>
  </si>
  <si>
    <t>CENTRO EDUCATIVO BILINGÜE MANCRE</t>
  </si>
  <si>
    <t>TRACY SOTO LOPEZ</t>
  </si>
  <si>
    <t>CENTRO EDUCATIVO GEA</t>
  </si>
  <si>
    <t>MARIA AUXILIAD. LOPEZ PORRAS</t>
  </si>
  <si>
    <t>TRUE NORTH PERSONALIZED LEARNING SCHOOL</t>
  </si>
  <si>
    <t>GREIVIN FABIAN VARGAS J.</t>
  </si>
  <si>
    <t>CRESTON SCHOOL</t>
  </si>
  <si>
    <t>NATALIA CASTRO QUESAD</t>
  </si>
  <si>
    <t>ILPPAL</t>
  </si>
  <si>
    <t>JUAN BAUTISTA CASTRO ELIZONDO</t>
  </si>
  <si>
    <t>KIDS COMMUNITY</t>
  </si>
  <si>
    <t>KARLA ZUÑIGA MADRIGAL</t>
  </si>
  <si>
    <t>SAINT TIMOTHY SCHOOL</t>
  </si>
  <si>
    <t>SHIRLEY ACON SIBAJA</t>
  </si>
  <si>
    <t>CENTRO BILINGUE PEQUEÑOS POETAS</t>
  </si>
  <si>
    <t>MARIA IVANIA RODRIGUEZ CHAVARR</t>
  </si>
  <si>
    <t>ELIMAR HIGH SCHOOL</t>
  </si>
  <si>
    <t>MARBETH DIAZ NOGUERA</t>
  </si>
  <si>
    <t>ECO SCHOOL SK</t>
  </si>
  <si>
    <t>KAREN MORA MONTIEL</t>
  </si>
  <si>
    <t>SAINT FRANCIS</t>
  </si>
  <si>
    <t>FRAY WALTER LOAISIGA GONZALEZ</t>
  </si>
  <si>
    <t>GREEN HOUSE</t>
  </si>
  <si>
    <t>HELLEN BOLAÑOS MORERA</t>
  </si>
  <si>
    <t>Teléfono:  2258-0764</t>
  </si>
  <si>
    <t>(al 24 de agosto, inclusive)</t>
  </si>
  <si>
    <r>
      <t xml:space="preserve">1/  Se refiere a niños y niñas que estudian y que también trabajan (ambas) y que </t>
    </r>
    <r>
      <rPr>
        <b/>
        <u/>
        <sz val="11"/>
        <color theme="1"/>
        <rFont val="Cambria"/>
        <family val="1"/>
      </rPr>
      <t>permanecen en el Centro Educativo al 24 de Agosto</t>
    </r>
    <r>
      <rPr>
        <b/>
        <sz val="11"/>
        <color theme="1"/>
        <rFont val="Cambria"/>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</si>
</sst>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67" x14ac:knownFonts="1">
    <font>
      <sz val="11"/>
      <color theme="1"/>
      <name val="Calibri"/>
      <family val="2"/>
      <scheme val="minor"/>
    </font>
    <font>
      <u/>
      <sz val="12"/>
      <color theme="1"/>
      <name val="Cambria"/>
      <family val="1"/>
      <scheme val="major"/>
    </font>
    <font>
      <sz val="11"/>
      <color rgb="FFFF0000"/>
      <name val="Calibri"/>
      <family val="2"/>
      <scheme val="minor"/>
    </font>
    <font>
      <i/>
      <sz val="11"/>
      <color rgb="FF7F7F7F"/>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mbria"/>
      <family val="1"/>
    </font>
    <font>
      <sz val="11"/>
      <color theme="1"/>
      <name val="Cambria"/>
      <family val="1"/>
    </font>
    <font>
      <sz val="11"/>
      <color rgb="FFFF0000"/>
      <name val="Cambria"/>
      <family val="1"/>
    </font>
    <font>
      <b/>
      <sz val="14"/>
      <color theme="1"/>
      <name val="Cambria"/>
      <family val="1"/>
    </font>
    <font>
      <b/>
      <u val="double"/>
      <sz val="14"/>
      <color theme="1"/>
      <name val="Cambria"/>
      <family val="1"/>
    </font>
    <font>
      <b/>
      <i/>
      <sz val="14"/>
      <color indexed="8"/>
      <name val="Cambria"/>
      <family val="1"/>
    </font>
    <font>
      <b/>
      <i/>
      <sz val="12"/>
      <name val="Cambria"/>
      <family val="1"/>
    </font>
    <font>
      <b/>
      <sz val="12"/>
      <color theme="1"/>
      <name val="Cambria"/>
      <family val="1"/>
    </font>
    <font>
      <b/>
      <i/>
      <sz val="11"/>
      <color indexed="8"/>
      <name val="Cambria"/>
      <family val="1"/>
    </font>
    <font>
      <b/>
      <i/>
      <sz val="10"/>
      <color indexed="8"/>
      <name val="Cambria"/>
      <family val="1"/>
    </font>
    <font>
      <b/>
      <sz val="10"/>
      <color theme="1"/>
      <name val="Cambria"/>
      <family val="1"/>
    </font>
    <font>
      <sz val="12"/>
      <color theme="1"/>
      <name val="Cambria"/>
      <family val="1"/>
    </font>
    <font>
      <b/>
      <sz val="11"/>
      <color theme="1"/>
      <name val="Cambria"/>
      <family val="1"/>
    </font>
    <font>
      <sz val="11"/>
      <color indexed="8"/>
      <name val="Cambria"/>
      <family val="1"/>
    </font>
    <font>
      <i/>
      <sz val="11"/>
      <color indexed="8"/>
      <name val="Cambria"/>
      <family val="1"/>
    </font>
    <font>
      <b/>
      <sz val="10"/>
      <color rgb="FFFF0000"/>
      <name val="Cambria"/>
      <family val="1"/>
    </font>
    <font>
      <sz val="10"/>
      <name val="Cambria"/>
      <family val="1"/>
    </font>
    <font>
      <b/>
      <sz val="11"/>
      <color indexed="8"/>
      <name val="Cambria"/>
      <family val="1"/>
    </font>
    <font>
      <b/>
      <sz val="11"/>
      <color theme="0"/>
      <name val="Cambria"/>
      <family val="1"/>
    </font>
    <font>
      <sz val="10"/>
      <color theme="1"/>
      <name val="Cambria"/>
      <family val="1"/>
    </font>
    <font>
      <b/>
      <vertAlign val="superscript"/>
      <sz val="14"/>
      <color theme="1"/>
      <name val="Cambria"/>
      <family val="1"/>
    </font>
    <font>
      <b/>
      <i/>
      <sz val="11"/>
      <color theme="1"/>
      <name val="Cambria"/>
      <family val="1"/>
    </font>
    <font>
      <b/>
      <i/>
      <sz val="10"/>
      <color rgb="FFFF0000"/>
      <name val="Cambria"/>
      <family val="1"/>
    </font>
    <font>
      <b/>
      <u/>
      <sz val="11"/>
      <color theme="1"/>
      <name val="Cambria"/>
      <family val="1"/>
    </font>
    <font>
      <b/>
      <i/>
      <sz val="12"/>
      <color theme="1"/>
      <name val="Cambria"/>
      <family val="1"/>
    </font>
    <font>
      <b/>
      <sz val="10"/>
      <color theme="0"/>
      <name val="Cambria"/>
      <family val="1"/>
    </font>
    <font>
      <b/>
      <i/>
      <sz val="14"/>
      <color theme="1"/>
      <name val="Cambria"/>
      <family val="1"/>
    </font>
    <font>
      <b/>
      <sz val="12"/>
      <name val="Cambria"/>
      <family val="1"/>
    </font>
    <font>
      <b/>
      <vertAlign val="superscript"/>
      <sz val="12"/>
      <name val="Cambria"/>
      <family val="1"/>
    </font>
    <font>
      <vertAlign val="superscript"/>
      <sz val="11"/>
      <color indexed="8"/>
      <name val="Cambria"/>
      <family val="1"/>
    </font>
    <font>
      <b/>
      <sz val="11"/>
      <name val="Cambria"/>
      <family val="1"/>
    </font>
    <font>
      <sz val="11"/>
      <name val="Cambria"/>
      <family val="1"/>
    </font>
    <font>
      <vertAlign val="superscript"/>
      <sz val="12"/>
      <color indexed="8"/>
      <name val="Cambria"/>
      <family val="1"/>
    </font>
    <font>
      <b/>
      <sz val="12"/>
      <color rgb="FFFF0000"/>
      <name val="Cambria"/>
      <family val="1"/>
    </font>
    <font>
      <b/>
      <i/>
      <sz val="12"/>
      <color rgb="FFFF0000"/>
      <name val="Cambria"/>
      <family val="1"/>
    </font>
    <font>
      <sz val="9"/>
      <color theme="1"/>
      <name val="Cambria"/>
      <family val="1"/>
    </font>
    <font>
      <b/>
      <sz val="36"/>
      <color theme="1"/>
      <name val="Cambria"/>
      <family val="1"/>
    </font>
    <font>
      <i/>
      <sz val="9"/>
      <color theme="1"/>
      <name val="Cambria"/>
      <family val="1"/>
    </font>
    <font>
      <i/>
      <sz val="10"/>
      <color theme="1"/>
      <name val="Cambria"/>
      <family val="1"/>
    </font>
    <font>
      <i/>
      <sz val="12"/>
      <color theme="1"/>
      <name val="Cambria"/>
      <family val="1"/>
    </font>
    <font>
      <i/>
      <sz val="28"/>
      <name val="Cambria"/>
      <family val="1"/>
    </font>
    <font>
      <i/>
      <sz val="28"/>
      <color theme="1"/>
      <name val="Cambria"/>
      <family val="1"/>
    </font>
    <font>
      <i/>
      <sz val="11"/>
      <name val="Cambria"/>
      <family val="1"/>
    </font>
    <font>
      <i/>
      <sz val="11"/>
      <color theme="1"/>
      <name val="Cambria"/>
      <family val="1"/>
    </font>
    <font>
      <i/>
      <sz val="11"/>
      <color theme="0" tint="-0.499984740745262"/>
      <name val="Cambria"/>
      <family val="1"/>
    </font>
    <font>
      <b/>
      <i/>
      <sz val="10"/>
      <color theme="1"/>
      <name val="Cambria"/>
      <family val="1"/>
    </font>
    <font>
      <i/>
      <sz val="11"/>
      <color theme="0" tint="-0.34998626667073579"/>
      <name val="Cambria"/>
      <family val="1"/>
    </font>
    <font>
      <b/>
      <sz val="18"/>
      <name val="Cambria"/>
      <family val="1"/>
    </font>
  </fonts>
  <fills count="35">
    <fill>
      <patternFill patternType="none"/>
    </fill>
    <fill>
      <patternFill patternType="gray125"/>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98">
    <border>
      <left/>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dashDotDot">
        <color auto="1"/>
      </top>
      <bottom/>
      <diagonal/>
    </border>
    <border>
      <left/>
      <right/>
      <top style="thick">
        <color indexed="64"/>
      </top>
      <bottom/>
      <diagonal/>
    </border>
    <border>
      <left/>
      <right/>
      <top/>
      <bottom style="dashDotDot">
        <color auto="1"/>
      </bottom>
      <diagonal/>
    </border>
    <border>
      <left/>
      <right/>
      <top/>
      <bottom style="thin">
        <color indexed="64"/>
      </bottom>
      <diagonal/>
    </border>
    <border>
      <left style="thick">
        <color indexed="64"/>
      </left>
      <right/>
      <top/>
      <bottom style="thick">
        <color indexed="64"/>
      </bottom>
      <diagonal/>
    </border>
    <border>
      <left style="thick">
        <color indexed="64"/>
      </left>
      <right/>
      <top style="thick">
        <color auto="1"/>
      </top>
      <bottom style="thin">
        <color indexed="64"/>
      </bottom>
      <diagonal/>
    </border>
    <border>
      <left/>
      <right/>
      <top style="thick">
        <color auto="1"/>
      </top>
      <bottom style="thin">
        <color indexed="64"/>
      </bottom>
      <diagonal/>
    </border>
    <border>
      <left/>
      <right/>
      <top style="medium">
        <color auto="1"/>
      </top>
      <bottom/>
      <diagonal/>
    </border>
    <border>
      <left style="medium">
        <color auto="1"/>
      </left>
      <right/>
      <top/>
      <bottom/>
      <diagonal/>
    </border>
    <border>
      <left/>
      <right/>
      <top/>
      <bottom style="medium">
        <color auto="1"/>
      </bottom>
      <diagonal/>
    </border>
    <border>
      <left/>
      <right/>
      <top/>
      <bottom style="thick">
        <color indexed="64"/>
      </bottom>
      <diagonal/>
    </border>
    <border>
      <left style="medium">
        <color indexed="64"/>
      </left>
      <right/>
      <top/>
      <bottom style="thin">
        <color indexed="64"/>
      </bottom>
      <diagonal/>
    </border>
    <border>
      <left style="medium">
        <color indexed="64"/>
      </left>
      <right/>
      <top/>
      <bottom style="thick">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auto="1"/>
      </right>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dotted">
        <color indexed="64"/>
      </right>
      <top style="medium">
        <color indexed="64"/>
      </top>
      <bottom/>
      <diagonal/>
    </border>
    <border>
      <left style="thick">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medium">
        <color indexed="64"/>
      </top>
      <bottom style="thick">
        <color rgb="FF000000"/>
      </bottom>
      <diagonal/>
    </border>
    <border>
      <left style="medium">
        <color indexed="64"/>
      </left>
      <right/>
      <top style="medium">
        <color indexed="64"/>
      </top>
      <bottom style="thick">
        <color rgb="FF000000"/>
      </bottom>
      <diagonal/>
    </border>
    <border>
      <left/>
      <right/>
      <top style="medium">
        <color indexed="64"/>
      </top>
      <bottom style="thick">
        <color rgb="FF000000"/>
      </bottom>
      <diagonal/>
    </border>
    <border>
      <left style="medium">
        <color indexed="64"/>
      </left>
      <right/>
      <top/>
      <bottom style="thick">
        <color rgb="FF000000"/>
      </bottom>
      <diagonal/>
    </border>
    <border>
      <left/>
      <right/>
      <top/>
      <bottom style="thick">
        <color rgb="FF000000"/>
      </bottom>
      <diagonal/>
    </border>
    <border>
      <left/>
      <right style="medium">
        <color indexed="64"/>
      </right>
      <top/>
      <bottom style="thick">
        <color rgb="FF000000"/>
      </bottom>
      <diagonal/>
    </border>
    <border>
      <left style="dotted">
        <color indexed="64"/>
      </left>
      <right style="dotted">
        <color indexed="64"/>
      </right>
      <top/>
      <bottom style="thick">
        <color rgb="FF000000"/>
      </bottom>
      <diagonal/>
    </border>
    <border>
      <left/>
      <right style="thick">
        <color indexed="64"/>
      </right>
      <top/>
      <bottom style="dotted">
        <color indexed="64"/>
      </bottom>
      <diagonal/>
    </border>
    <border>
      <left style="thick">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slantDashDot">
        <color indexed="64"/>
      </top>
      <bottom style="medium">
        <color indexed="64"/>
      </bottom>
      <diagonal/>
    </border>
    <border>
      <left/>
      <right style="medium">
        <color indexed="64"/>
      </right>
      <top/>
      <bottom/>
      <diagonal/>
    </border>
    <border>
      <left/>
      <right style="thick">
        <color indexed="64"/>
      </right>
      <top style="dotted">
        <color indexed="64"/>
      </top>
      <bottom style="dotted">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dotted">
        <color indexed="64"/>
      </left>
      <right style="dotted">
        <color indexed="64"/>
      </right>
      <top/>
      <bottom style="dotted">
        <color indexed="64"/>
      </bottom>
      <diagonal/>
    </border>
    <border>
      <left style="thick">
        <color indexed="64"/>
      </left>
      <right style="dotted">
        <color indexed="64"/>
      </right>
      <top style="medium">
        <color indexed="64"/>
      </top>
      <bottom/>
      <diagonal/>
    </border>
    <border>
      <left style="thick">
        <color indexed="64"/>
      </left>
      <right style="dotted">
        <color indexed="64"/>
      </right>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thick">
        <color indexed="64"/>
      </left>
      <right style="dotted">
        <color indexed="64"/>
      </right>
      <top style="dotted">
        <color indexed="64"/>
      </top>
      <bottom/>
      <diagonal/>
    </border>
    <border>
      <left style="dotted">
        <color indexed="64"/>
      </left>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ck">
        <color indexed="64"/>
      </left>
      <right style="dotted">
        <color indexed="64"/>
      </right>
      <top/>
      <bottom style="medium">
        <color indexed="64"/>
      </bottom>
      <diagonal/>
    </border>
    <border>
      <left style="dotted">
        <color indexed="64"/>
      </left>
      <right/>
      <top/>
      <bottom style="medium">
        <color indexed="64"/>
      </bottom>
      <diagonal/>
    </border>
    <border>
      <left/>
      <right/>
      <top style="dotted">
        <color indexed="64"/>
      </top>
      <bottom style="thick">
        <color auto="1"/>
      </bottom>
      <diagonal/>
    </border>
    <border>
      <left/>
      <right style="thick">
        <color indexed="64"/>
      </right>
      <top/>
      <bottom/>
      <diagonal/>
    </border>
    <border>
      <left/>
      <right/>
      <top style="thick">
        <color rgb="FF000000"/>
      </top>
      <bottom/>
      <diagonal/>
    </border>
    <border>
      <left style="thick">
        <color indexed="64"/>
      </left>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medium">
        <color auto="1"/>
      </left>
      <right/>
      <top style="dotted">
        <color indexed="64"/>
      </top>
      <bottom style="thick">
        <color indexed="64"/>
      </bottom>
      <diagonal/>
    </border>
    <border>
      <left/>
      <right style="medium">
        <color indexed="64"/>
      </right>
      <top style="dotted">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dashed">
        <color theme="0" tint="-0.34998626667073579"/>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auto="1"/>
      </right>
      <top style="thin">
        <color indexed="64"/>
      </top>
      <bottom style="thick">
        <color indexed="64"/>
      </bottom>
      <diagonal/>
    </border>
    <border>
      <left style="dotted">
        <color indexed="64"/>
      </left>
      <right/>
      <top style="dotted">
        <color indexed="64"/>
      </top>
      <bottom style="thick">
        <color indexed="64"/>
      </bottom>
      <diagonal/>
    </border>
    <border>
      <left style="medium">
        <color auto="1"/>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style="dotted">
        <color indexed="64"/>
      </right>
      <top style="dotted">
        <color indexed="64"/>
      </top>
      <bottom style="dotted">
        <color indexed="64"/>
      </bottom>
      <diagonal/>
    </border>
  </borders>
  <cellStyleXfs count="42">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37" applyNumberFormat="0" applyFill="0" applyAlignment="0" applyProtection="0"/>
    <xf numFmtId="0" fontId="7" fillId="0" borderId="38" applyNumberFormat="0" applyFill="0" applyAlignment="0" applyProtection="0"/>
    <xf numFmtId="0" fontId="8" fillId="0" borderId="39"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0" applyNumberFormat="0" applyAlignment="0" applyProtection="0"/>
    <xf numFmtId="0" fontId="13" fillId="7" borderId="41" applyNumberFormat="0" applyAlignment="0" applyProtection="0"/>
    <xf numFmtId="0" fontId="14" fillId="7" borderId="40" applyNumberFormat="0" applyAlignment="0" applyProtection="0"/>
    <xf numFmtId="0" fontId="15" fillId="0" borderId="42" applyNumberFormat="0" applyFill="0" applyAlignment="0" applyProtection="0"/>
    <xf numFmtId="0" fontId="16" fillId="8" borderId="43" applyNumberFormat="0" applyAlignment="0" applyProtection="0"/>
    <xf numFmtId="0" fontId="2" fillId="0" borderId="0" applyNumberFormat="0" applyFill="0" applyBorder="0" applyAlignment="0" applyProtection="0"/>
    <xf numFmtId="0" fontId="4" fillId="9" borderId="44" applyNumberFormat="0" applyFont="0" applyAlignment="0" applyProtection="0"/>
    <xf numFmtId="0" fontId="17" fillId="0" borderId="45"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8" fillId="33" borderId="0" applyNumberFormat="0" applyBorder="0" applyAlignment="0" applyProtection="0"/>
  </cellStyleXfs>
  <cellXfs count="282">
    <xf numFmtId="0" fontId="0" fillId="0" borderId="0" xfId="0"/>
    <xf numFmtId="1" fontId="19" fillId="0" borderId="0" xfId="0" applyNumberFormat="1" applyFont="1" applyAlignment="1">
      <alignment horizontal="center"/>
    </xf>
    <xf numFmtId="0" fontId="20" fillId="0" borderId="0" xfId="0" applyFont="1"/>
    <xf numFmtId="1" fontId="21" fillId="2" borderId="0" xfId="0" applyNumberFormat="1" applyFont="1" applyFill="1"/>
    <xf numFmtId="0" fontId="21" fillId="0" borderId="0" xfId="0" applyFont="1"/>
    <xf numFmtId="1" fontId="20" fillId="0" borderId="0" xfId="0" applyNumberFormat="1" applyFont="1"/>
    <xf numFmtId="0" fontId="20" fillId="0" borderId="0" xfId="0" applyFont="1" applyProtection="1">
      <protection hidden="1"/>
    </xf>
    <xf numFmtId="0" fontId="25" fillId="0" borderId="13" xfId="0" applyFont="1" applyBorder="1" applyAlignment="1">
      <alignment horizontal="left" vertical="center" indent="4"/>
    </xf>
    <xf numFmtId="0" fontId="29" fillId="0" borderId="7" xfId="0" applyFont="1" applyBorder="1" applyAlignment="1">
      <alignment horizontal="center" wrapText="1"/>
    </xf>
    <xf numFmtId="0" fontId="29" fillId="0" borderId="36" xfId="0" applyFont="1" applyBorder="1" applyAlignment="1">
      <alignment horizontal="center" wrapText="1"/>
    </xf>
    <xf numFmtId="0" fontId="29" fillId="0" borderId="13" xfId="0" applyFont="1" applyBorder="1" applyAlignment="1">
      <alignment horizontal="center" wrapText="1"/>
    </xf>
    <xf numFmtId="0" fontId="30" fillId="0" borderId="0" xfId="0" applyFont="1" applyProtection="1">
      <protection hidden="1"/>
    </xf>
    <xf numFmtId="0" fontId="30" fillId="0" borderId="0" xfId="0" applyFont="1"/>
    <xf numFmtId="0" fontId="31" fillId="0" borderId="0" xfId="0" applyFont="1" applyBorder="1" applyAlignment="1">
      <alignment horizontal="left" vertical="center" wrapText="1" indent="1"/>
    </xf>
    <xf numFmtId="0" fontId="34" fillId="0" borderId="4" xfId="0" applyFont="1" applyBorder="1" applyAlignment="1" applyProtection="1">
      <alignment horizontal="center" wrapText="1"/>
      <protection hidden="1"/>
    </xf>
    <xf numFmtId="0" fontId="34" fillId="0" borderId="80" xfId="0" applyFont="1" applyBorder="1" applyAlignment="1" applyProtection="1">
      <alignment horizontal="center" vertical="center" wrapText="1"/>
      <protection hidden="1"/>
    </xf>
    <xf numFmtId="0" fontId="35" fillId="0" borderId="24" xfId="0" applyFont="1" applyBorder="1" applyAlignment="1" applyProtection="1">
      <alignment horizontal="center" vertical="center" wrapText="1"/>
      <protection hidden="1"/>
    </xf>
    <xf numFmtId="0" fontId="35" fillId="34" borderId="35" xfId="0" applyFont="1" applyFill="1" applyBorder="1" applyAlignment="1" applyProtection="1">
      <alignment horizontal="center" vertical="center" wrapText="1"/>
      <protection locked="0"/>
    </xf>
    <xf numFmtId="0" fontId="35" fillId="34" borderId="0" xfId="0" applyFont="1" applyFill="1" applyBorder="1" applyAlignment="1" applyProtection="1">
      <alignment horizontal="center" vertical="center" wrapText="1"/>
      <protection locked="0"/>
    </xf>
    <xf numFmtId="0" fontId="31" fillId="0" borderId="27" xfId="0" applyFont="1" applyBorder="1" applyAlignment="1">
      <alignment horizontal="left" vertical="center" wrapText="1" indent="1"/>
    </xf>
    <xf numFmtId="0" fontId="34" fillId="0" borderId="27" xfId="0" applyFont="1" applyBorder="1" applyAlignment="1" applyProtection="1">
      <alignment horizontal="center" wrapText="1"/>
      <protection hidden="1"/>
    </xf>
    <xf numFmtId="0" fontId="34" fillId="0" borderId="59" xfId="0" applyFont="1" applyBorder="1" applyAlignment="1" applyProtection="1">
      <alignment horizontal="center" vertical="center" wrapText="1"/>
      <protection hidden="1"/>
    </xf>
    <xf numFmtId="0" fontId="35" fillId="0" borderId="32" xfId="0" applyFont="1" applyBorder="1" applyAlignment="1" applyProtection="1">
      <alignment horizontal="center" vertical="center" wrapText="1"/>
      <protection hidden="1"/>
    </xf>
    <xf numFmtId="0" fontId="35" fillId="34" borderId="25" xfId="0" applyFont="1" applyFill="1" applyBorder="1" applyAlignment="1" applyProtection="1">
      <alignment horizontal="center" vertical="center" wrapText="1"/>
      <protection locked="0"/>
    </xf>
    <xf numFmtId="0" fontId="35" fillId="34" borderId="27" xfId="0" applyFont="1" applyFill="1" applyBorder="1" applyAlignment="1" applyProtection="1">
      <alignment horizontal="center" vertical="center" wrapText="1"/>
      <protection locked="0"/>
    </xf>
    <xf numFmtId="0" fontId="20" fillId="0" borderId="0" xfId="0" applyFont="1" applyBorder="1" applyProtection="1">
      <protection hidden="1"/>
    </xf>
    <xf numFmtId="0" fontId="37" fillId="0" borderId="0" xfId="0" applyFont="1" applyBorder="1" applyAlignment="1" applyProtection="1">
      <alignment horizontal="center" vertical="center"/>
      <protection hidden="1"/>
    </xf>
    <xf numFmtId="0" fontId="31" fillId="0" borderId="79" xfId="0" applyFont="1" applyBorder="1" applyAlignment="1">
      <alignment horizontal="left" vertical="center" wrapText="1" indent="1"/>
    </xf>
    <xf numFmtId="0" fontId="35" fillId="0" borderId="82" xfId="0" applyFont="1" applyBorder="1" applyAlignment="1" applyProtection="1">
      <alignment horizontal="center" vertical="center" wrapText="1"/>
      <protection hidden="1"/>
    </xf>
    <xf numFmtId="0" fontId="35" fillId="34" borderId="83" xfId="0" applyFont="1" applyFill="1" applyBorder="1" applyAlignment="1" applyProtection="1">
      <alignment horizontal="center" vertical="center" wrapText="1"/>
      <protection locked="0"/>
    </xf>
    <xf numFmtId="0" fontId="35" fillId="34" borderId="79"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top" wrapText="1"/>
      <protection hidden="1"/>
    </xf>
    <xf numFmtId="0" fontId="31" fillId="0" borderId="0" xfId="0" applyFont="1" applyBorder="1" applyAlignment="1" applyProtection="1">
      <alignment horizontal="left" vertical="center" wrapText="1"/>
      <protection hidden="1"/>
    </xf>
    <xf numFmtId="0" fontId="31" fillId="0" borderId="0" xfId="0" applyFont="1" applyBorder="1" applyAlignment="1" applyProtection="1">
      <alignment horizontal="left" wrapText="1"/>
      <protection hidden="1"/>
    </xf>
    <xf numFmtId="0" fontId="35" fillId="0" borderId="0" xfId="0" applyFont="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31" fillId="0" borderId="0" xfId="0" applyFont="1" applyFill="1" applyBorder="1" applyAlignment="1">
      <alignment horizontal="left"/>
    </xf>
    <xf numFmtId="0" fontId="26" fillId="0" borderId="0" xfId="0" applyFont="1" applyBorder="1" applyProtection="1"/>
    <xf numFmtId="0" fontId="30" fillId="0" borderId="0" xfId="0" applyFont="1" applyFill="1" applyBorder="1" applyAlignment="1" applyProtection="1">
      <alignment wrapText="1"/>
    </xf>
    <xf numFmtId="0" fontId="20" fillId="0" borderId="0" xfId="0" applyFont="1" applyAlignment="1"/>
    <xf numFmtId="0" fontId="38" fillId="0" borderId="0" xfId="0" applyNumberFormat="1" applyFont="1" applyBorder="1" applyAlignment="1">
      <alignment vertical="top" wrapText="1"/>
    </xf>
    <xf numFmtId="0" fontId="22" fillId="0" borderId="0" xfId="0" applyFont="1" applyAlignment="1" applyProtection="1">
      <alignment horizontal="left" vertical="center" indent="3"/>
    </xf>
    <xf numFmtId="0" fontId="22" fillId="0" borderId="0" xfId="0" applyFont="1" applyAlignment="1" applyProtection="1">
      <alignment vertical="center"/>
    </xf>
    <xf numFmtId="0" fontId="20" fillId="0" borderId="0" xfId="0" applyFont="1" applyAlignment="1" applyProtection="1">
      <alignment vertical="center"/>
    </xf>
    <xf numFmtId="0" fontId="22" fillId="0" borderId="0" xfId="0" applyFont="1" applyAlignment="1" applyProtection="1">
      <alignment vertical="center" wrapText="1"/>
    </xf>
    <xf numFmtId="0" fontId="25" fillId="0" borderId="13" xfId="0" applyFont="1" applyBorder="1" applyAlignment="1" applyProtection="1">
      <alignment horizontal="left" vertical="center" indent="3"/>
    </xf>
    <xf numFmtId="0" fontId="26" fillId="0" borderId="13" xfId="0" applyFont="1" applyBorder="1" applyAlignment="1" applyProtection="1">
      <alignment horizontal="left" vertical="center" indent="3"/>
    </xf>
    <xf numFmtId="0" fontId="22" fillId="0" borderId="13" xfId="0" applyFont="1" applyBorder="1" applyAlignment="1" applyProtection="1">
      <alignment vertical="center"/>
    </xf>
    <xf numFmtId="0" fontId="29" fillId="0" borderId="13" xfId="0" applyFont="1" applyBorder="1" applyAlignment="1" applyProtection="1">
      <alignment horizontal="center" wrapText="1"/>
    </xf>
    <xf numFmtId="0" fontId="29" fillId="0" borderId="30" xfId="0" applyFont="1" applyBorder="1" applyAlignment="1" applyProtection="1">
      <alignment horizontal="center" wrapText="1"/>
    </xf>
    <xf numFmtId="0" fontId="29" fillId="0" borderId="15" xfId="0" applyFont="1" applyBorder="1" applyAlignment="1" applyProtection="1">
      <alignment horizontal="center" wrapText="1"/>
    </xf>
    <xf numFmtId="0" fontId="29" fillId="0" borderId="29" xfId="0" applyFont="1" applyBorder="1" applyAlignment="1" applyProtection="1">
      <alignment horizontal="center" wrapText="1"/>
    </xf>
    <xf numFmtId="0" fontId="40" fillId="0" borderId="12" xfId="0" applyFont="1" applyBorder="1" applyAlignment="1" applyProtection="1">
      <alignment horizontal="left" vertical="center" wrapText="1"/>
    </xf>
    <xf numFmtId="3" fontId="38" fillId="0" borderId="54" xfId="0" applyNumberFormat="1" applyFont="1" applyBorder="1" applyAlignment="1" applyProtection="1">
      <alignment horizontal="center" vertical="center" wrapText="1"/>
    </xf>
    <xf numFmtId="3" fontId="38" fillId="0" borderId="57" xfId="0" applyNumberFormat="1" applyFont="1" applyBorder="1" applyAlignment="1" applyProtection="1">
      <alignment horizontal="center" vertical="center" wrapText="1"/>
    </xf>
    <xf numFmtId="3" fontId="38" fillId="0" borderId="12" xfId="0" applyNumberFormat="1" applyFont="1" applyBorder="1" applyAlignment="1" applyProtection="1">
      <alignment horizontal="center" vertical="center" wrapText="1"/>
    </xf>
    <xf numFmtId="3" fontId="38" fillId="0" borderId="55" xfId="0" applyNumberFormat="1" applyFont="1" applyBorder="1" applyAlignment="1" applyProtection="1">
      <alignment horizontal="center" vertical="center" wrapText="1"/>
    </xf>
    <xf numFmtId="3" fontId="38" fillId="0" borderId="56" xfId="0" applyNumberFormat="1" applyFont="1" applyBorder="1" applyAlignment="1" applyProtection="1">
      <alignment horizontal="center" vertical="center" wrapText="1"/>
    </xf>
    <xf numFmtId="0" fontId="31" fillId="0" borderId="27" xfId="0" applyFont="1" applyBorder="1" applyAlignment="1" applyProtection="1">
      <alignment horizontal="left" vertical="center" indent="1"/>
    </xf>
    <xf numFmtId="3" fontId="38" fillId="0" borderId="24" xfId="0" applyNumberFormat="1" applyFont="1" applyBorder="1" applyAlignment="1" applyProtection="1">
      <alignment horizontal="center" vertical="center" wrapText="1"/>
    </xf>
    <xf numFmtId="3" fontId="38" fillId="0" borderId="35" xfId="0" applyNumberFormat="1" applyFont="1" applyFill="1" applyBorder="1" applyAlignment="1" applyProtection="1">
      <alignment horizontal="center" vertical="center" wrapText="1"/>
    </xf>
    <xf numFmtId="3" fontId="38" fillId="0" borderId="0" xfId="0" applyNumberFormat="1" applyFont="1" applyFill="1" applyBorder="1" applyAlignment="1" applyProtection="1">
      <alignment horizontal="center" vertical="center" wrapText="1"/>
    </xf>
    <xf numFmtId="3" fontId="38" fillId="0" borderId="11" xfId="0" applyNumberFormat="1" applyFont="1" applyFill="1" applyBorder="1" applyAlignment="1" applyProtection="1">
      <alignment horizontal="center" vertical="center" wrapText="1"/>
    </xf>
    <xf numFmtId="3" fontId="38" fillId="34" borderId="35" xfId="0" applyNumberFormat="1" applyFont="1" applyFill="1" applyBorder="1" applyAlignment="1" applyProtection="1">
      <alignment horizontal="center" vertical="center" wrapText="1"/>
      <protection locked="0"/>
    </xf>
    <xf numFmtId="3" fontId="38" fillId="34" borderId="58" xfId="0" applyNumberFormat="1" applyFont="1" applyFill="1" applyBorder="1" applyAlignment="1" applyProtection="1">
      <alignment horizontal="center" vertical="center" wrapText="1"/>
      <protection locked="0"/>
    </xf>
    <xf numFmtId="3" fontId="38" fillId="0" borderId="32" xfId="0" applyNumberFormat="1" applyFont="1" applyBorder="1" applyAlignment="1" applyProtection="1">
      <alignment horizontal="center" vertical="center" wrapText="1"/>
    </xf>
    <xf numFmtId="3" fontId="38" fillId="0" borderId="25" xfId="0" applyNumberFormat="1" applyFont="1" applyFill="1" applyBorder="1" applyAlignment="1" applyProtection="1">
      <alignment horizontal="center" vertical="center" wrapText="1"/>
    </xf>
    <xf numFmtId="3" fontId="38" fillId="0" borderId="27" xfId="0" applyNumberFormat="1" applyFont="1" applyFill="1" applyBorder="1" applyAlignment="1" applyProtection="1">
      <alignment horizontal="center" vertical="center" wrapText="1"/>
    </xf>
    <xf numFmtId="3" fontId="38" fillId="0" borderId="33" xfId="0" applyNumberFormat="1" applyFont="1" applyFill="1" applyBorder="1" applyAlignment="1" applyProtection="1">
      <alignment horizontal="center" vertical="center" wrapText="1"/>
    </xf>
    <xf numFmtId="3" fontId="38" fillId="34" borderId="25" xfId="0" applyNumberFormat="1" applyFont="1" applyFill="1" applyBorder="1" applyAlignment="1" applyProtection="1">
      <alignment horizontal="center" vertical="center" wrapText="1"/>
      <protection locked="0"/>
    </xf>
    <xf numFmtId="3" fontId="38" fillId="34" borderId="34" xfId="0" applyNumberFormat="1" applyFont="1" applyFill="1" applyBorder="1" applyAlignment="1" applyProtection="1">
      <alignment horizontal="center" vertical="center" wrapText="1"/>
      <protection locked="0"/>
    </xf>
    <xf numFmtId="3" fontId="38" fillId="34" borderId="26" xfId="0" applyNumberFormat="1" applyFont="1" applyFill="1" applyBorder="1" applyAlignment="1" applyProtection="1">
      <alignment horizontal="center" vertical="center" wrapText="1"/>
      <protection locked="0"/>
    </xf>
    <xf numFmtId="0" fontId="31" fillId="0" borderId="79" xfId="0" applyFont="1" applyBorder="1" applyAlignment="1" applyProtection="1">
      <alignment horizontal="left" vertical="center" indent="1"/>
    </xf>
    <xf numFmtId="3" fontId="38" fillId="0" borderId="82" xfId="0" applyNumberFormat="1" applyFont="1" applyBorder="1" applyAlignment="1" applyProtection="1">
      <alignment horizontal="center" vertical="center" wrapText="1"/>
    </xf>
    <xf numFmtId="3" fontId="38" fillId="0" borderId="83" xfId="0" applyNumberFormat="1" applyFont="1" applyFill="1" applyBorder="1" applyAlignment="1" applyProtection="1">
      <alignment horizontal="center" vertical="center" wrapText="1"/>
    </xf>
    <xf numFmtId="3" fontId="38" fillId="0" borderId="79" xfId="0" applyNumberFormat="1" applyFont="1" applyFill="1" applyBorder="1" applyAlignment="1" applyProtection="1">
      <alignment horizontal="center" vertical="center" wrapText="1"/>
    </xf>
    <xf numFmtId="3" fontId="38" fillId="0" borderId="84" xfId="0" applyNumberFormat="1" applyFont="1" applyFill="1" applyBorder="1" applyAlignment="1" applyProtection="1">
      <alignment horizontal="center" vertical="center" wrapText="1"/>
    </xf>
    <xf numFmtId="3" fontId="38" fillId="34" borderId="83" xfId="0" applyNumberFormat="1" applyFont="1" applyFill="1" applyBorder="1" applyAlignment="1" applyProtection="1">
      <alignment horizontal="center" vertical="center" wrapText="1"/>
      <protection locked="0"/>
    </xf>
    <xf numFmtId="3" fontId="38" fillId="34" borderId="85" xfId="0" applyNumberFormat="1" applyFont="1" applyFill="1" applyBorder="1" applyAlignment="1" applyProtection="1">
      <alignment horizontal="center" vertical="center" wrapText="1"/>
      <protection locked="0"/>
    </xf>
    <xf numFmtId="3" fontId="38" fillId="34" borderId="93"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xf>
    <xf numFmtId="3" fontId="38" fillId="0" borderId="0" xfId="0" applyNumberFormat="1"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4" xfId="0" applyFont="1" applyFill="1" applyBorder="1" applyAlignment="1" applyProtection="1">
      <alignment horizontal="center" vertical="center" wrapText="1"/>
    </xf>
    <xf numFmtId="0" fontId="19" fillId="0" borderId="0" xfId="0" applyFont="1" applyAlignment="1" applyProtection="1">
      <alignment vertical="center" wrapText="1"/>
    </xf>
    <xf numFmtId="0" fontId="19" fillId="0" borderId="0" xfId="0" applyFont="1" applyAlignment="1" applyProtection="1">
      <alignment horizontal="center" wrapText="1"/>
    </xf>
    <xf numFmtId="0" fontId="43" fillId="0" borderId="13" xfId="0" applyFont="1" applyFill="1" applyBorder="1" applyAlignment="1">
      <alignment horizontal="left" vertical="center" indent="3"/>
    </xf>
    <xf numFmtId="3" fontId="38" fillId="0" borderId="97" xfId="0" applyNumberFormat="1" applyFont="1" applyBorder="1" applyAlignment="1" applyProtection="1">
      <alignment horizontal="center" vertical="center" wrapText="1"/>
    </xf>
    <xf numFmtId="0" fontId="22" fillId="0" borderId="0" xfId="0" applyFont="1" applyFill="1" applyAlignment="1">
      <alignment horizontal="left" indent="4"/>
    </xf>
    <xf numFmtId="0" fontId="44" fillId="0" borderId="0" xfId="0" applyFont="1" applyFill="1" applyAlignment="1">
      <alignment horizontal="center"/>
    </xf>
    <xf numFmtId="0" fontId="43" fillId="0" borderId="13" xfId="0" applyFont="1" applyFill="1" applyBorder="1" applyAlignment="1">
      <alignment horizontal="left" vertical="center" indent="4"/>
    </xf>
    <xf numFmtId="0" fontId="45" fillId="0" borderId="13" xfId="0" applyFont="1" applyFill="1" applyBorder="1" applyAlignment="1">
      <alignment horizontal="left" indent="4"/>
    </xf>
    <xf numFmtId="0" fontId="29" fillId="0" borderId="89" xfId="0" applyFont="1" applyFill="1" applyBorder="1" applyAlignment="1">
      <alignment horizontal="center" wrapText="1"/>
    </xf>
    <xf numFmtId="0" fontId="29" fillId="0" borderId="30" xfId="0" applyFont="1" applyFill="1" applyBorder="1" applyAlignment="1">
      <alignment horizontal="center" wrapText="1"/>
    </xf>
    <xf numFmtId="0" fontId="29" fillId="0" borderId="90" xfId="0" applyFont="1" applyFill="1" applyBorder="1" applyAlignment="1">
      <alignment horizontal="center" wrapText="1"/>
    </xf>
    <xf numFmtId="0" fontId="29" fillId="0" borderId="91" xfId="0" applyFont="1" applyFill="1" applyBorder="1" applyAlignment="1">
      <alignment horizontal="center" wrapText="1"/>
    </xf>
    <xf numFmtId="0" fontId="29" fillId="0" borderId="92" xfId="0" applyFont="1" applyFill="1" applyBorder="1" applyAlignment="1">
      <alignment horizontal="center" wrapText="1"/>
    </xf>
    <xf numFmtId="0" fontId="29" fillId="0" borderId="13" xfId="0" applyFont="1" applyFill="1" applyBorder="1" applyAlignment="1">
      <alignment horizontal="center" wrapText="1"/>
    </xf>
    <xf numFmtId="0" fontId="29" fillId="0" borderId="15" xfId="0" applyFont="1" applyFill="1" applyBorder="1" applyAlignment="1">
      <alignment horizontal="center" wrapText="1"/>
    </xf>
    <xf numFmtId="0" fontId="46" fillId="0" borderId="1" xfId="0" applyFont="1" applyFill="1" applyBorder="1" applyAlignment="1">
      <alignment vertical="center" wrapText="1"/>
    </xf>
    <xf numFmtId="3" fontId="35" fillId="0" borderId="54" xfId="0" applyNumberFormat="1" applyFont="1" applyFill="1" applyBorder="1" applyAlignment="1">
      <alignment horizontal="center" vertical="center" wrapText="1"/>
    </xf>
    <xf numFmtId="3" fontId="35" fillId="0" borderId="76" xfId="0" applyNumberFormat="1" applyFont="1" applyFill="1" applyBorder="1" applyAlignment="1">
      <alignment horizontal="center" vertical="center" wrapText="1"/>
    </xf>
    <xf numFmtId="3" fontId="35" fillId="0" borderId="12" xfId="0" applyNumberFormat="1" applyFont="1" applyFill="1" applyBorder="1" applyAlignment="1">
      <alignment horizontal="center" vertical="center" wrapText="1"/>
    </xf>
    <xf numFmtId="3" fontId="35" fillId="0" borderId="55" xfId="0" applyNumberFormat="1" applyFont="1" applyFill="1" applyBorder="1" applyAlignment="1">
      <alignment horizontal="center" vertical="center" wrapText="1"/>
    </xf>
    <xf numFmtId="3" fontId="35" fillId="34" borderId="76" xfId="0" applyNumberFormat="1" applyFont="1" applyFill="1" applyBorder="1" applyAlignment="1" applyProtection="1">
      <alignment horizontal="center" vertical="center" wrapText="1"/>
      <protection locked="0"/>
    </xf>
    <xf numFmtId="3" fontId="35" fillId="34" borderId="56" xfId="0" applyNumberFormat="1" applyFont="1" applyFill="1" applyBorder="1" applyAlignment="1" applyProtection="1">
      <alignment horizontal="center" vertical="center" wrapText="1"/>
      <protection locked="0"/>
    </xf>
    <xf numFmtId="3" fontId="35" fillId="34" borderId="12" xfId="0" applyNumberFormat="1" applyFont="1" applyFill="1" applyBorder="1" applyAlignment="1" applyProtection="1">
      <alignment horizontal="center" vertical="center" wrapText="1"/>
      <protection locked="0"/>
    </xf>
    <xf numFmtId="0" fontId="31" fillId="0" borderId="10" xfId="0" applyFont="1" applyFill="1" applyBorder="1" applyAlignment="1">
      <alignment horizontal="left" vertical="center" wrapText="1" indent="2"/>
    </xf>
    <xf numFmtId="3" fontId="20" fillId="0" borderId="0" xfId="0" applyNumberFormat="1" applyFont="1"/>
    <xf numFmtId="0" fontId="20" fillId="0" borderId="0" xfId="0" applyFont="1" applyFill="1" applyBorder="1" applyAlignment="1">
      <alignment horizontal="left" vertical="center" wrapText="1" indent="2"/>
    </xf>
    <xf numFmtId="0" fontId="31" fillId="0" borderId="17" xfId="0" applyFont="1" applyFill="1" applyBorder="1" applyAlignment="1">
      <alignment horizontal="left" vertical="center" wrapText="1" indent="2"/>
    </xf>
    <xf numFmtId="0" fontId="20" fillId="0" borderId="53" xfId="0" applyFont="1" applyFill="1" applyBorder="1" applyAlignment="1">
      <alignment horizontal="left" vertical="center" wrapText="1" indent="2"/>
    </xf>
    <xf numFmtId="0" fontId="31" fillId="0" borderId="0" xfId="0" applyFont="1" applyFill="1" applyBorder="1" applyAlignment="1">
      <alignment horizontal="left" vertical="center" wrapText="1" indent="2"/>
    </xf>
    <xf numFmtId="0" fontId="49" fillId="0" borderId="17" xfId="0" applyFont="1" applyFill="1" applyBorder="1" applyAlignment="1">
      <alignment horizontal="left" vertical="center" wrapText="1" indent="2"/>
    </xf>
    <xf numFmtId="0" fontId="50" fillId="0" borderId="22" xfId="0" applyFont="1" applyFill="1" applyBorder="1" applyAlignment="1">
      <alignment horizontal="left" vertical="center" wrapText="1" indent="2"/>
    </xf>
    <xf numFmtId="0" fontId="20" fillId="0" borderId="12" xfId="0" applyFont="1" applyFill="1" applyBorder="1" applyAlignment="1">
      <alignment horizontal="left" vertical="center" wrapText="1" indent="2"/>
    </xf>
    <xf numFmtId="0" fontId="26" fillId="0" borderId="2" xfId="0" applyFont="1" applyFill="1" applyBorder="1" applyAlignment="1">
      <alignment horizontal="left" vertical="center" wrapText="1"/>
    </xf>
    <xf numFmtId="3" fontId="35" fillId="0" borderId="46" xfId="0" applyNumberFormat="1" applyFont="1" applyFill="1" applyBorder="1" applyAlignment="1">
      <alignment horizontal="center" vertical="center" wrapText="1"/>
    </xf>
    <xf numFmtId="3" fontId="35" fillId="0" borderId="52" xfId="0" applyNumberFormat="1" applyFont="1" applyFill="1" applyBorder="1" applyAlignment="1">
      <alignment horizontal="center" vertical="center" wrapText="1"/>
    </xf>
    <xf numFmtId="3" fontId="35" fillId="0" borderId="50" xfId="0" applyNumberFormat="1" applyFont="1" applyFill="1" applyBorder="1" applyAlignment="1">
      <alignment horizontal="center" vertical="center" wrapText="1"/>
    </xf>
    <xf numFmtId="3" fontId="35" fillId="0" borderId="47" xfId="0" applyNumberFormat="1" applyFont="1" applyFill="1" applyBorder="1" applyAlignment="1">
      <alignment horizontal="center" vertical="center" wrapText="1"/>
    </xf>
    <xf numFmtId="3" fontId="35" fillId="0" borderId="51" xfId="0" applyNumberFormat="1" applyFont="1" applyFill="1" applyBorder="1" applyAlignment="1">
      <alignment horizontal="center" vertical="center" wrapText="1"/>
    </xf>
    <xf numFmtId="3" fontId="35" fillId="0" borderId="48" xfId="0" applyNumberFormat="1" applyFont="1" applyFill="1" applyBorder="1" applyAlignment="1">
      <alignment horizontal="center" vertical="center" wrapText="1"/>
    </xf>
    <xf numFmtId="3" fontId="35" fillId="0" borderId="49" xfId="0" applyNumberFormat="1" applyFont="1" applyFill="1" applyBorder="1" applyAlignment="1">
      <alignment horizontal="center" vertical="center" wrapText="1"/>
    </xf>
    <xf numFmtId="0" fontId="31" fillId="0" borderId="0" xfId="0" applyFont="1" applyFill="1" applyAlignment="1">
      <alignment horizontal="justify"/>
    </xf>
    <xf numFmtId="3" fontId="20" fillId="0" borderId="0" xfId="0" applyNumberFormat="1" applyFont="1" applyFill="1"/>
    <xf numFmtId="0" fontId="31" fillId="0" borderId="0" xfId="0" applyFont="1" applyFill="1" applyAlignment="1">
      <alignment horizontal="justify" vertical="center"/>
    </xf>
    <xf numFmtId="0" fontId="20" fillId="0" borderId="0" xfId="0" applyFont="1" applyFill="1" applyAlignment="1">
      <alignment vertical="center"/>
    </xf>
    <xf numFmtId="0" fontId="53" fillId="0" borderId="0" xfId="0" applyFont="1" applyFill="1" applyAlignment="1">
      <alignment horizontal="center" vertical="center" wrapText="1"/>
    </xf>
    <xf numFmtId="0" fontId="20" fillId="0" borderId="0" xfId="0" applyFont="1" applyAlignment="1">
      <alignment horizontal="left" vertical="center" indent="2"/>
    </xf>
    <xf numFmtId="0" fontId="20" fillId="0" borderId="0" xfId="0" applyFont="1" applyAlignment="1">
      <alignment vertical="center"/>
    </xf>
    <xf numFmtId="0" fontId="50" fillId="0" borderId="0" xfId="0" applyFont="1" applyFill="1" applyAlignment="1">
      <alignment horizontal="left" vertical="center" indent="2"/>
    </xf>
    <xf numFmtId="0" fontId="54" fillId="0" borderId="0" xfId="0" applyFont="1" applyAlignment="1">
      <alignment horizontal="justify"/>
    </xf>
    <xf numFmtId="0" fontId="26" fillId="0" borderId="0" xfId="0" applyFont="1" applyProtection="1">
      <protection hidden="1"/>
    </xf>
    <xf numFmtId="0" fontId="38" fillId="0" borderId="0" xfId="0" applyFont="1" applyProtection="1">
      <protection hidden="1"/>
    </xf>
    <xf numFmtId="0" fontId="56" fillId="0" borderId="0" xfId="0" applyFont="1" applyAlignment="1" applyProtection="1">
      <alignment horizontal="centerContinuous" vertical="center"/>
      <protection hidden="1"/>
    </xf>
    <xf numFmtId="0" fontId="57" fillId="0" borderId="0" xfId="0" applyFont="1" applyAlignment="1" applyProtection="1">
      <alignment horizontal="centerContinuous" vertical="center"/>
      <protection hidden="1"/>
    </xf>
    <xf numFmtId="0" fontId="58" fillId="0" borderId="0" xfId="0" applyFont="1" applyBorder="1" applyAlignment="1" applyProtection="1">
      <protection hidden="1"/>
    </xf>
    <xf numFmtId="0" fontId="50" fillId="0" borderId="0" xfId="0" applyFont="1" applyProtection="1">
      <protection hidden="1"/>
    </xf>
    <xf numFmtId="0" fontId="20" fillId="0" borderId="0" xfId="0" applyFont="1" applyAlignment="1" applyProtection="1">
      <alignment vertical="center"/>
      <protection hidden="1"/>
    </xf>
    <xf numFmtId="0" fontId="20" fillId="0" borderId="0" xfId="0" applyFont="1" applyBorder="1" applyAlignment="1" applyProtection="1">
      <alignment horizontal="right" vertical="center"/>
      <protection hidden="1"/>
    </xf>
    <xf numFmtId="49" fontId="49" fillId="0" borderId="0" xfId="0" applyNumberFormat="1"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50" fillId="0" borderId="0" xfId="0" applyFont="1" applyFill="1" applyBorder="1" applyAlignment="1" applyProtection="1">
      <alignment horizontal="center" vertical="center"/>
      <protection hidden="1"/>
    </xf>
    <xf numFmtId="0" fontId="20" fillId="0" borderId="0" xfId="0" applyFont="1" applyAlignment="1" applyProtection="1">
      <alignment horizontal="right" vertical="center"/>
      <protection hidden="1"/>
    </xf>
    <xf numFmtId="164" fontId="61" fillId="34" borderId="25" xfId="0" applyNumberFormat="1" applyFont="1" applyFill="1" applyBorder="1" applyAlignment="1" applyProtection="1">
      <alignment horizontal="center" vertical="center" shrinkToFit="1"/>
      <protection locked="0" hidden="1"/>
    </xf>
    <xf numFmtId="0" fontId="20" fillId="0" borderId="0" xfId="0" applyFont="1" applyFill="1" applyAlignment="1" applyProtection="1">
      <alignment horizontal="right" vertical="center"/>
      <protection hidden="1"/>
    </xf>
    <xf numFmtId="0" fontId="61" fillId="0" borderId="0" xfId="0" applyFont="1" applyFill="1" applyBorder="1" applyAlignment="1" applyProtection="1">
      <alignment horizontal="left" vertical="center"/>
      <protection hidden="1"/>
    </xf>
    <xf numFmtId="0" fontId="20" fillId="0" borderId="0" xfId="0" applyFont="1" applyFill="1" applyProtection="1">
      <protection hidden="1"/>
    </xf>
    <xf numFmtId="0" fontId="20" fillId="0" borderId="5" xfId="0" applyFont="1" applyFill="1" applyBorder="1" applyAlignment="1" applyProtection="1">
      <alignment vertical="center"/>
      <protection hidden="1"/>
    </xf>
    <xf numFmtId="0" fontId="20" fillId="0" borderId="5" xfId="0" applyFont="1" applyFill="1" applyBorder="1" applyAlignment="1" applyProtection="1">
      <alignment horizontal="right" vertical="center"/>
      <protection hidden="1"/>
    </xf>
    <xf numFmtId="0" fontId="61" fillId="0" borderId="5" xfId="0" applyFont="1" applyFill="1" applyBorder="1" applyAlignment="1" applyProtection="1">
      <alignment horizontal="left" vertical="center"/>
      <protection hidden="1"/>
    </xf>
    <xf numFmtId="0" fontId="20" fillId="0" borderId="3" xfId="0" applyFont="1" applyBorder="1" applyAlignment="1" applyProtection="1">
      <alignment horizontal="right" vertical="center"/>
      <protection hidden="1"/>
    </xf>
    <xf numFmtId="0" fontId="38" fillId="0" borderId="3" xfId="0" applyFont="1" applyBorder="1" applyAlignment="1" applyProtection="1">
      <alignment vertical="center"/>
      <protection hidden="1"/>
    </xf>
    <xf numFmtId="0" fontId="20" fillId="0" borderId="3" xfId="0" applyFont="1" applyBorder="1" applyAlignment="1" applyProtection="1">
      <alignment vertical="center"/>
      <protection hidden="1"/>
    </xf>
    <xf numFmtId="0" fontId="20" fillId="0" borderId="0" xfId="0" applyFont="1" applyFill="1" applyBorder="1" applyAlignment="1" applyProtection="1">
      <alignment vertical="center"/>
      <protection hidden="1"/>
    </xf>
    <xf numFmtId="164" fontId="61" fillId="34" borderId="25" xfId="0" applyNumberFormat="1" applyFont="1" applyFill="1" applyBorder="1" applyAlignment="1" applyProtection="1">
      <alignment horizontal="center" vertical="center" shrinkToFit="1"/>
      <protection locked="0"/>
    </xf>
    <xf numFmtId="164" fontId="61" fillId="0" borderId="0" xfId="0" applyNumberFormat="1" applyFont="1" applyFill="1" applyBorder="1" applyAlignment="1" applyProtection="1">
      <alignment vertical="center" shrinkToFit="1"/>
      <protection locked="0"/>
    </xf>
    <xf numFmtId="0" fontId="38" fillId="0" borderId="0" xfId="0" applyFont="1" applyFill="1" applyBorder="1" applyAlignment="1" applyProtection="1">
      <alignment horizontal="right" vertical="center"/>
      <protection hidden="1"/>
    </xf>
    <xf numFmtId="14" fontId="61" fillId="0" borderId="0" xfId="0" applyNumberFormat="1" applyFont="1" applyFill="1" applyBorder="1" applyAlignment="1" applyProtection="1">
      <alignment vertical="center" shrinkToFit="1"/>
      <protection locked="0"/>
    </xf>
    <xf numFmtId="0" fontId="38" fillId="0" borderId="0" xfId="0" applyFont="1" applyAlignment="1" applyProtection="1">
      <alignment vertical="center"/>
      <protection hidden="1"/>
    </xf>
    <xf numFmtId="0" fontId="64" fillId="0" borderId="16" xfId="0" applyFont="1" applyBorder="1" applyAlignment="1" applyProtection="1">
      <alignment horizontal="left" vertical="center"/>
    </xf>
    <xf numFmtId="0" fontId="38" fillId="0" borderId="17" xfId="0" applyFont="1" applyBorder="1" applyProtection="1">
      <protection hidden="1"/>
    </xf>
    <xf numFmtId="0" fontId="20" fillId="0" borderId="17" xfId="0" applyFont="1" applyBorder="1" applyProtection="1">
      <protection hidden="1"/>
    </xf>
    <xf numFmtId="0" fontId="20" fillId="0" borderId="17" xfId="0" applyFont="1" applyBorder="1" applyAlignment="1" applyProtection="1">
      <alignment vertical="center"/>
      <protection hidden="1"/>
    </xf>
    <xf numFmtId="0" fontId="20" fillId="0" borderId="18" xfId="0" applyFont="1" applyBorder="1" applyProtection="1">
      <protection hidden="1"/>
    </xf>
    <xf numFmtId="0" fontId="38" fillId="0" borderId="18" xfId="0" applyFont="1" applyBorder="1" applyProtection="1">
      <protection hidden="1"/>
    </xf>
    <xf numFmtId="0" fontId="57" fillId="0" borderId="0" xfId="0" applyFont="1" applyBorder="1" applyAlignment="1" applyProtection="1">
      <alignment vertical="center" wrapText="1"/>
    </xf>
    <xf numFmtId="0" fontId="38" fillId="0" borderId="0" xfId="0" applyFont="1" applyFill="1" applyProtection="1">
      <protection hidden="1"/>
    </xf>
    <xf numFmtId="0" fontId="38" fillId="0" borderId="17" xfId="0" applyFont="1" applyBorder="1" applyAlignment="1" applyProtection="1">
      <alignment vertical="center"/>
      <protection hidden="1"/>
    </xf>
    <xf numFmtId="0" fontId="19" fillId="0" borderId="0" xfId="0" applyFont="1" applyAlignment="1">
      <alignment horizontal="center"/>
    </xf>
    <xf numFmtId="1" fontId="19" fillId="0" borderId="0" xfId="0" applyNumberFormat="1" applyFont="1"/>
    <xf numFmtId="1" fontId="34" fillId="0" borderId="0" xfId="0" applyNumberFormat="1" applyFont="1"/>
    <xf numFmtId="0" fontId="19" fillId="0" borderId="0" xfId="0" applyFont="1"/>
    <xf numFmtId="49" fontId="66" fillId="34" borderId="25" xfId="0" applyNumberFormat="1" applyFont="1" applyFill="1" applyBorder="1" applyAlignment="1" applyProtection="1">
      <alignment horizontal="center" vertical="center"/>
      <protection locked="0"/>
    </xf>
    <xf numFmtId="0" fontId="22" fillId="0" borderId="0" xfId="0" applyFont="1" applyAlignment="1">
      <alignment horizontal="left" vertical="center" indent="4"/>
    </xf>
    <xf numFmtId="0" fontId="24" fillId="0" borderId="0" xfId="0" applyFont="1" applyAlignment="1">
      <alignment horizontal="left" vertical="center" indent="4"/>
    </xf>
    <xf numFmtId="0" fontId="57" fillId="0" borderId="16" xfId="0" applyFont="1" applyBorder="1" applyAlignment="1" applyProtection="1">
      <alignment horizontal="justify" vertical="center" wrapText="1"/>
    </xf>
    <xf numFmtId="0" fontId="57" fillId="0" borderId="17" xfId="0" applyFont="1" applyBorder="1" applyAlignment="1" applyProtection="1">
      <alignment horizontal="justify" vertical="center" wrapText="1"/>
    </xf>
    <xf numFmtId="0" fontId="57" fillId="0" borderId="18" xfId="0" applyFont="1" applyBorder="1" applyAlignment="1" applyProtection="1">
      <alignment horizontal="justify" vertical="center" wrapText="1"/>
    </xf>
    <xf numFmtId="0" fontId="57" fillId="0" borderId="19" xfId="0" applyFont="1" applyBorder="1" applyAlignment="1" applyProtection="1">
      <alignment horizontal="justify" vertical="center" wrapText="1"/>
    </xf>
    <xf numFmtId="0" fontId="57" fillId="0" borderId="0" xfId="0" applyFont="1" applyBorder="1" applyAlignment="1" applyProtection="1">
      <alignment horizontal="justify" vertical="center" wrapText="1"/>
    </xf>
    <xf numFmtId="0" fontId="57" fillId="0" borderId="20" xfId="0" applyFont="1" applyBorder="1" applyAlignment="1" applyProtection="1">
      <alignment horizontal="justify" vertical="center" wrapText="1"/>
    </xf>
    <xf numFmtId="0" fontId="57" fillId="0" borderId="21" xfId="0" applyFont="1" applyBorder="1" applyAlignment="1" applyProtection="1">
      <alignment horizontal="justify" vertical="center" wrapText="1"/>
    </xf>
    <xf numFmtId="0" fontId="57" fillId="0" borderId="22" xfId="0" applyFont="1" applyBorder="1" applyAlignment="1" applyProtection="1">
      <alignment horizontal="justify" vertical="center" wrapText="1"/>
    </xf>
    <xf numFmtId="0" fontId="57" fillId="0" borderId="23" xfId="0" applyFont="1" applyBorder="1" applyAlignment="1" applyProtection="1">
      <alignment horizontal="justify" vertical="center" wrapText="1"/>
    </xf>
    <xf numFmtId="0" fontId="59" fillId="0" borderId="0" xfId="0" applyFont="1" applyAlignment="1" applyProtection="1">
      <alignment horizontal="left" vertical="center" indent="17"/>
      <protection hidden="1"/>
    </xf>
    <xf numFmtId="0" fontId="66" fillId="34" borderId="26" xfId="0" applyFont="1" applyFill="1" applyBorder="1" applyAlignment="1" applyProtection="1">
      <alignment horizontal="center" vertical="center" shrinkToFit="1"/>
      <protection locked="0" hidden="1"/>
    </xf>
    <xf numFmtId="0" fontId="66" fillId="34" borderId="27" xfId="0" applyFont="1" applyFill="1" applyBorder="1" applyAlignment="1" applyProtection="1">
      <alignment horizontal="center" vertical="center" shrinkToFit="1"/>
      <protection locked="0" hidden="1"/>
    </xf>
    <xf numFmtId="0" fontId="66" fillId="34" borderId="28" xfId="0" applyFont="1" applyFill="1" applyBorder="1" applyAlignment="1" applyProtection="1">
      <alignment horizontal="center" vertical="center" shrinkToFit="1"/>
      <protection locked="0" hidden="1"/>
    </xf>
    <xf numFmtId="164" fontId="61" fillId="34" borderId="26" xfId="0" applyNumberFormat="1" applyFont="1" applyFill="1" applyBorder="1" applyAlignment="1" applyProtection="1">
      <alignment horizontal="center" vertical="center" shrinkToFit="1"/>
      <protection locked="0" hidden="1"/>
    </xf>
    <xf numFmtId="164" fontId="61" fillId="34" borderId="28" xfId="0" applyNumberFormat="1" applyFont="1" applyFill="1" applyBorder="1" applyAlignment="1" applyProtection="1">
      <alignment horizontal="center" vertical="center" shrinkToFit="1"/>
      <protection locked="0" hidden="1"/>
    </xf>
    <xf numFmtId="0" fontId="61" fillId="34" borderId="26" xfId="0" applyFont="1" applyFill="1" applyBorder="1" applyAlignment="1" applyProtection="1">
      <alignment horizontal="center" vertical="center" shrinkToFit="1"/>
      <protection locked="0" hidden="1"/>
    </xf>
    <xf numFmtId="0" fontId="61" fillId="34" borderId="27" xfId="0" applyFont="1" applyFill="1" applyBorder="1" applyAlignment="1" applyProtection="1">
      <alignment horizontal="center" vertical="center" shrinkToFit="1"/>
      <protection locked="0" hidden="1"/>
    </xf>
    <xf numFmtId="0" fontId="61" fillId="34" borderId="28" xfId="0" applyFont="1" applyFill="1" applyBorder="1" applyAlignment="1" applyProtection="1">
      <alignment horizontal="center" vertical="center" shrinkToFit="1"/>
      <protection locked="0" hidden="1"/>
    </xf>
    <xf numFmtId="0" fontId="65" fillId="0" borderId="88" xfId="0" applyNumberFormat="1" applyFont="1" applyBorder="1" applyAlignment="1" applyProtection="1">
      <alignment horizontal="center"/>
    </xf>
    <xf numFmtId="0" fontId="62" fillId="34" borderId="26" xfId="0" applyFont="1" applyFill="1" applyBorder="1" applyAlignment="1" applyProtection="1">
      <alignment horizontal="center" vertical="center" wrapText="1" shrinkToFit="1"/>
      <protection locked="0"/>
    </xf>
    <xf numFmtId="0" fontId="62" fillId="34" borderId="27" xfId="0" applyFont="1" applyFill="1" applyBorder="1" applyAlignment="1" applyProtection="1">
      <alignment horizontal="center" vertical="center" wrapText="1" shrinkToFit="1"/>
      <protection locked="0"/>
    </xf>
    <xf numFmtId="0" fontId="62" fillId="34" borderId="28" xfId="0" applyFont="1" applyFill="1" applyBorder="1" applyAlignment="1" applyProtection="1">
      <alignment horizontal="center" vertical="center" wrapText="1" shrinkToFit="1"/>
      <protection locked="0"/>
    </xf>
    <xf numFmtId="0" fontId="61" fillId="34" borderId="26" xfId="0" applyFont="1" applyFill="1" applyBorder="1" applyAlignment="1" applyProtection="1">
      <alignment horizontal="center" vertical="center"/>
      <protection locked="0"/>
    </xf>
    <xf numFmtId="0" fontId="61" fillId="34" borderId="27" xfId="0" applyFont="1" applyFill="1" applyBorder="1" applyAlignment="1" applyProtection="1">
      <alignment horizontal="center" vertical="center"/>
      <protection locked="0"/>
    </xf>
    <xf numFmtId="0" fontId="61" fillId="34" borderId="28" xfId="0" applyFont="1" applyFill="1" applyBorder="1" applyAlignment="1" applyProtection="1">
      <alignment horizontal="center" vertical="center"/>
      <protection locked="0"/>
    </xf>
    <xf numFmtId="164" fontId="61" fillId="34" borderId="26" xfId="0" applyNumberFormat="1" applyFont="1" applyFill="1" applyBorder="1" applyAlignment="1" applyProtection="1">
      <alignment horizontal="center" vertical="center" shrinkToFit="1"/>
      <protection locked="0"/>
    </xf>
    <xf numFmtId="164" fontId="61" fillId="34" borderId="27" xfId="0" applyNumberFormat="1" applyFont="1" applyFill="1" applyBorder="1" applyAlignment="1" applyProtection="1">
      <alignment horizontal="center" vertical="center" shrinkToFit="1"/>
      <protection locked="0"/>
    </xf>
    <xf numFmtId="164" fontId="61" fillId="34" borderId="28" xfId="0" applyNumberFormat="1" applyFont="1" applyFill="1" applyBorder="1" applyAlignment="1" applyProtection="1">
      <alignment horizontal="center" vertical="center" shrinkToFit="1"/>
      <protection locked="0"/>
    </xf>
    <xf numFmtId="0" fontId="20" fillId="0" borderId="0" xfId="0" applyFont="1" applyBorder="1" applyAlignment="1" applyProtection="1">
      <alignment horizontal="right" vertical="center"/>
      <protection hidden="1"/>
    </xf>
    <xf numFmtId="0" fontId="55" fillId="0" borderId="16" xfId="0" applyFont="1" applyBorder="1" applyAlignment="1" applyProtection="1">
      <alignment horizontal="center" vertical="center"/>
      <protection hidden="1"/>
    </xf>
    <xf numFmtId="0" fontId="55" fillId="0" borderId="17" xfId="0" applyFont="1" applyBorder="1" applyAlignment="1" applyProtection="1">
      <alignment horizontal="center" vertical="center"/>
      <protection hidden="1"/>
    </xf>
    <xf numFmtId="0" fontId="55" fillId="0" borderId="18" xfId="0" applyFont="1" applyBorder="1" applyAlignment="1" applyProtection="1">
      <alignment horizontal="center" vertical="center"/>
      <protection hidden="1"/>
    </xf>
    <xf numFmtId="0" fontId="55" fillId="0" borderId="21" xfId="0" applyFont="1" applyBorder="1" applyAlignment="1" applyProtection="1">
      <alignment horizontal="center" vertical="center"/>
      <protection hidden="1"/>
    </xf>
    <xf numFmtId="0" fontId="55" fillId="0" borderId="22" xfId="0" applyFont="1" applyBorder="1" applyAlignment="1" applyProtection="1">
      <alignment horizontal="center" vertical="center"/>
      <protection hidden="1"/>
    </xf>
    <xf numFmtId="0" fontId="55" fillId="0" borderId="23"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63" fillId="0" borderId="88" xfId="0" applyNumberFormat="1" applyFont="1" applyBorder="1" applyAlignment="1" applyProtection="1">
      <alignment horizontal="center"/>
    </xf>
    <xf numFmtId="3" fontId="52" fillId="0" borderId="81" xfId="0" applyNumberFormat="1" applyFont="1" applyFill="1" applyBorder="1" applyAlignment="1" applyProtection="1">
      <alignment horizontal="center" vertical="center"/>
      <protection hidden="1"/>
    </xf>
    <xf numFmtId="0" fontId="38" fillId="34" borderId="16" xfId="0" applyFont="1" applyFill="1" applyBorder="1" applyAlignment="1" applyProtection="1">
      <alignment horizontal="left" vertical="top" wrapText="1"/>
      <protection locked="0"/>
    </xf>
    <xf numFmtId="0" fontId="38" fillId="34" borderId="17" xfId="0" applyFont="1" applyFill="1" applyBorder="1" applyAlignment="1" applyProtection="1">
      <alignment horizontal="left" vertical="top" wrapText="1"/>
      <protection locked="0"/>
    </xf>
    <xf numFmtId="0" fontId="38" fillId="34" borderId="18" xfId="0" applyFont="1" applyFill="1" applyBorder="1" applyAlignment="1" applyProtection="1">
      <alignment horizontal="left" vertical="top" wrapText="1"/>
      <protection locked="0"/>
    </xf>
    <xf numFmtId="0" fontId="38" fillId="34" borderId="19" xfId="0" applyFont="1" applyFill="1" applyBorder="1" applyAlignment="1" applyProtection="1">
      <alignment horizontal="left" vertical="top" wrapText="1"/>
      <protection locked="0"/>
    </xf>
    <xf numFmtId="0" fontId="38" fillId="34" borderId="0" xfId="0" applyFont="1" applyFill="1" applyBorder="1" applyAlignment="1" applyProtection="1">
      <alignment horizontal="left" vertical="top" wrapText="1"/>
      <protection locked="0"/>
    </xf>
    <xf numFmtId="0" fontId="38" fillId="34" borderId="20" xfId="0" applyFont="1" applyFill="1" applyBorder="1" applyAlignment="1" applyProtection="1">
      <alignment horizontal="left" vertical="top" wrapText="1"/>
      <protection locked="0"/>
    </xf>
    <xf numFmtId="0" fontId="38" fillId="34" borderId="21" xfId="0" applyFont="1" applyFill="1" applyBorder="1" applyAlignment="1" applyProtection="1">
      <alignment horizontal="left" vertical="top" wrapText="1"/>
      <protection locked="0"/>
    </xf>
    <xf numFmtId="0" fontId="38" fillId="34" borderId="22" xfId="0" applyFont="1" applyFill="1" applyBorder="1" applyAlignment="1" applyProtection="1">
      <alignment horizontal="left" vertical="top" wrapText="1"/>
      <protection locked="0"/>
    </xf>
    <xf numFmtId="0" fontId="38" fillId="34" borderId="23" xfId="0" applyFont="1" applyFill="1" applyBorder="1" applyAlignment="1" applyProtection="1">
      <alignment horizontal="left" vertical="top" wrapText="1"/>
      <protection locked="0"/>
    </xf>
    <xf numFmtId="0" fontId="40" fillId="0" borderId="14"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61" xfId="0" applyFont="1" applyFill="1" applyBorder="1" applyAlignment="1">
      <alignment horizontal="center" vertical="center" wrapText="1"/>
    </xf>
    <xf numFmtId="3" fontId="35" fillId="34" borderId="65" xfId="0" applyNumberFormat="1" applyFont="1" applyFill="1" applyBorder="1" applyAlignment="1" applyProtection="1">
      <alignment horizontal="center" vertical="center" wrapText="1"/>
      <protection locked="0"/>
    </xf>
    <xf numFmtId="3" fontId="35" fillId="34" borderId="66" xfId="0" applyNumberFormat="1" applyFont="1" applyFill="1" applyBorder="1" applyAlignment="1" applyProtection="1">
      <alignment horizontal="center" vertical="center" wrapText="1"/>
      <protection locked="0"/>
    </xf>
    <xf numFmtId="3" fontId="35" fillId="0" borderId="67" xfId="0" applyNumberFormat="1" applyFont="1" applyFill="1" applyBorder="1" applyAlignment="1">
      <alignment horizontal="center" vertical="center" wrapText="1"/>
    </xf>
    <xf numFmtId="3" fontId="35" fillId="0" borderId="68" xfId="0" applyNumberFormat="1" applyFont="1" applyFill="1" applyBorder="1" applyAlignment="1">
      <alignment horizontal="center" vertical="center" wrapText="1"/>
    </xf>
    <xf numFmtId="3" fontId="35" fillId="34" borderId="31" xfId="0" applyNumberFormat="1" applyFont="1" applyFill="1" applyBorder="1" applyAlignment="1" applyProtection="1">
      <alignment horizontal="center" vertical="center" wrapText="1"/>
      <protection locked="0"/>
    </xf>
    <xf numFmtId="3" fontId="35" fillId="34" borderId="62" xfId="0" applyNumberFormat="1" applyFont="1" applyFill="1" applyBorder="1" applyAlignment="1" applyProtection="1">
      <alignment horizontal="center" vertical="center" wrapText="1"/>
      <protection locked="0"/>
    </xf>
    <xf numFmtId="3" fontId="35" fillId="34" borderId="73" xfId="0" applyNumberFormat="1" applyFont="1" applyFill="1" applyBorder="1" applyAlignment="1" applyProtection="1">
      <alignment horizontal="center" vertical="center" wrapText="1"/>
      <protection locked="0"/>
    </xf>
    <xf numFmtId="3" fontId="35" fillId="34" borderId="21" xfId="0" applyNumberFormat="1" applyFont="1" applyFill="1" applyBorder="1" applyAlignment="1" applyProtection="1">
      <alignment horizontal="center" vertical="center" wrapText="1"/>
      <protection locked="0"/>
    </xf>
    <xf numFmtId="3" fontId="35" fillId="0" borderId="72" xfId="0" applyNumberFormat="1" applyFont="1" applyFill="1" applyBorder="1" applyAlignment="1">
      <alignment horizontal="center" vertical="center" wrapText="1"/>
    </xf>
    <xf numFmtId="3" fontId="35" fillId="0" borderId="64" xfId="0" applyNumberFormat="1" applyFont="1" applyFill="1" applyBorder="1" applyAlignment="1">
      <alignment horizontal="center" vertical="center" wrapText="1"/>
    </xf>
    <xf numFmtId="3" fontId="35" fillId="34" borderId="70" xfId="0" applyNumberFormat="1" applyFont="1" applyFill="1" applyBorder="1" applyAlignment="1" applyProtection="1">
      <alignment horizontal="center" vertical="center" wrapText="1"/>
      <protection locked="0"/>
    </xf>
    <xf numFmtId="3" fontId="35" fillId="0" borderId="63" xfId="0" applyNumberFormat="1" applyFont="1" applyFill="1" applyBorder="1" applyAlignment="1">
      <alignment horizontal="center" vertical="center" wrapText="1"/>
    </xf>
    <xf numFmtId="3" fontId="35" fillId="0" borderId="31" xfId="0" applyNumberFormat="1" applyFont="1" applyFill="1" applyBorder="1" applyAlignment="1">
      <alignment horizontal="center" vertical="center" wrapText="1"/>
    </xf>
    <xf numFmtId="3" fontId="35" fillId="0" borderId="62" xfId="0" applyNumberFormat="1" applyFont="1" applyFill="1" applyBorder="1" applyAlignment="1">
      <alignment horizontal="center" vertical="center" wrapText="1"/>
    </xf>
    <xf numFmtId="3" fontId="35" fillId="0" borderId="73" xfId="0" applyNumberFormat="1" applyFont="1" applyFill="1" applyBorder="1" applyAlignment="1">
      <alignment horizontal="center" vertical="center" wrapText="1"/>
    </xf>
    <xf numFmtId="3" fontId="35" fillId="0" borderId="21" xfId="0" applyNumberFormat="1" applyFont="1" applyFill="1" applyBorder="1" applyAlignment="1">
      <alignment horizontal="center" vertical="center" wrapText="1"/>
    </xf>
    <xf numFmtId="3" fontId="35" fillId="34" borderId="71" xfId="0" applyNumberFormat="1" applyFont="1" applyFill="1" applyBorder="1" applyAlignment="1" applyProtection="1">
      <alignment horizontal="center" vertical="center" wrapText="1"/>
      <protection locked="0"/>
    </xf>
    <xf numFmtId="3" fontId="35" fillId="34" borderId="16" xfId="0" applyNumberFormat="1" applyFont="1" applyFill="1" applyBorder="1" applyAlignment="1" applyProtection="1">
      <alignment horizontal="center" vertical="center" wrapText="1"/>
      <protection locked="0"/>
    </xf>
    <xf numFmtId="3" fontId="35" fillId="0" borderId="69" xfId="0" applyNumberFormat="1" applyFont="1" applyFill="1" applyBorder="1" applyAlignment="1">
      <alignment horizontal="center" vertical="center" wrapText="1"/>
    </xf>
    <xf numFmtId="3" fontId="35" fillId="0" borderId="71" xfId="0" applyNumberFormat="1" applyFont="1" applyFill="1" applyBorder="1" applyAlignment="1">
      <alignment horizontal="center" vertical="center" wrapText="1"/>
    </xf>
    <xf numFmtId="3" fontId="35" fillId="0" borderId="16" xfId="0" applyNumberFormat="1" applyFont="1" applyFill="1" applyBorder="1" applyAlignment="1">
      <alignment horizontal="center" vertical="center" wrapText="1"/>
    </xf>
    <xf numFmtId="3" fontId="35" fillId="34" borderId="76" xfId="0" applyNumberFormat="1" applyFont="1" applyFill="1" applyBorder="1" applyAlignment="1" applyProtection="1">
      <alignment horizontal="center" vertical="center" wrapText="1"/>
      <protection locked="0"/>
    </xf>
    <xf numFmtId="3" fontId="35" fillId="34" borderId="75" xfId="0" applyNumberFormat="1" applyFont="1" applyFill="1" applyBorder="1" applyAlignment="1" applyProtection="1">
      <alignment horizontal="center" vertical="center" wrapText="1"/>
      <protection locked="0"/>
    </xf>
    <xf numFmtId="3" fontId="35" fillId="0" borderId="77" xfId="0" applyNumberFormat="1" applyFont="1" applyFill="1" applyBorder="1" applyAlignment="1">
      <alignment horizontal="center" vertical="center" wrapText="1"/>
    </xf>
    <xf numFmtId="3" fontId="35" fillId="0" borderId="76" xfId="0" applyNumberFormat="1" applyFont="1" applyFill="1" applyBorder="1" applyAlignment="1">
      <alignment horizontal="center" vertical="center" wrapText="1"/>
    </xf>
    <xf numFmtId="3" fontId="35" fillId="34" borderId="78" xfId="0" applyNumberFormat="1" applyFont="1" applyFill="1" applyBorder="1" applyAlignment="1" applyProtection="1">
      <alignment horizontal="center" vertical="center" wrapText="1"/>
      <protection locked="0"/>
    </xf>
    <xf numFmtId="3" fontId="35" fillId="0" borderId="74" xfId="0" applyNumberFormat="1" applyFont="1" applyFill="1" applyBorder="1" applyAlignment="1">
      <alignment horizontal="center" vertical="center" wrapText="1"/>
    </xf>
    <xf numFmtId="3" fontId="35" fillId="0" borderId="78" xfId="0" applyNumberFormat="1" applyFont="1" applyFill="1" applyBorder="1" applyAlignment="1">
      <alignment horizontal="center" vertical="center" wrapText="1"/>
    </xf>
    <xf numFmtId="3" fontId="38" fillId="0" borderId="94" xfId="0" applyNumberFormat="1" applyFont="1" applyFill="1" applyBorder="1" applyAlignment="1" applyProtection="1">
      <alignment horizontal="center" vertical="center" wrapText="1"/>
    </xf>
    <xf numFmtId="3" fontId="38" fillId="0" borderId="95" xfId="0" applyNumberFormat="1" applyFont="1" applyFill="1" applyBorder="1" applyAlignment="1" applyProtection="1">
      <alignment horizontal="center" vertical="center" wrapText="1"/>
    </xf>
    <xf numFmtId="3" fontId="38" fillId="0" borderId="96" xfId="0" applyNumberFormat="1" applyFont="1" applyFill="1" applyBorder="1" applyAlignment="1" applyProtection="1">
      <alignment horizontal="center" vertical="center" wrapText="1"/>
    </xf>
    <xf numFmtId="0" fontId="31" fillId="0" borderId="8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wrapText="1"/>
    </xf>
    <xf numFmtId="0" fontId="31" fillId="0" borderId="0" xfId="0" applyFont="1" applyAlignment="1" applyProtection="1">
      <alignment horizontal="left" vertical="top" wrapText="1" indent="2"/>
    </xf>
    <xf numFmtId="0" fontId="20" fillId="34" borderId="17" xfId="0" applyFont="1" applyFill="1" applyBorder="1" applyAlignment="1" applyProtection="1">
      <alignment horizontal="left" vertical="top" wrapText="1"/>
      <protection locked="0"/>
    </xf>
    <xf numFmtId="0" fontId="20" fillId="34" borderId="18" xfId="0" applyFont="1" applyFill="1" applyBorder="1" applyAlignment="1" applyProtection="1">
      <alignment horizontal="left" vertical="top" wrapText="1"/>
      <protection locked="0"/>
    </xf>
    <xf numFmtId="0" fontId="20" fillId="34" borderId="19" xfId="0" applyFont="1" applyFill="1" applyBorder="1" applyAlignment="1" applyProtection="1">
      <alignment horizontal="left" vertical="top" wrapText="1"/>
      <protection locked="0"/>
    </xf>
    <xf numFmtId="0" fontId="20" fillId="34" borderId="0" xfId="0" applyFont="1" applyFill="1" applyBorder="1" applyAlignment="1" applyProtection="1">
      <alignment horizontal="left" vertical="top" wrapText="1"/>
      <protection locked="0"/>
    </xf>
    <xf numFmtId="0" fontId="20" fillId="34" borderId="20" xfId="0" applyFont="1" applyFill="1" applyBorder="1" applyAlignment="1" applyProtection="1">
      <alignment horizontal="left" vertical="top" wrapText="1"/>
      <protection locked="0"/>
    </xf>
    <xf numFmtId="0" fontId="20" fillId="34" borderId="21" xfId="0" applyFont="1" applyFill="1" applyBorder="1" applyAlignment="1" applyProtection="1">
      <alignment horizontal="left" vertical="top" wrapText="1"/>
      <protection locked="0"/>
    </xf>
    <xf numFmtId="0" fontId="20" fillId="34" borderId="22" xfId="0" applyFont="1" applyFill="1" applyBorder="1" applyAlignment="1" applyProtection="1">
      <alignment horizontal="left" vertical="top" wrapText="1"/>
      <protection locked="0"/>
    </xf>
    <xf numFmtId="0" fontId="20" fillId="34" borderId="23" xfId="0" applyFont="1" applyFill="1" applyBorder="1" applyAlignment="1" applyProtection="1">
      <alignment horizontal="left" vertical="top" wrapText="1"/>
      <protection locked="0"/>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 builtinId="53" customBuiltin="1"/>
    <cellStyle name="Título" xfId="2" builtinId="15" customBuiltin="1"/>
    <cellStyle name="Título 1" xfId="3" builtinId="16" customBuiltin="1"/>
    <cellStyle name="Título 2" xfId="4" builtinId="17" customBuiltin="1"/>
    <cellStyle name="Título 3" xfId="5" builtinId="18" customBuiltin="1"/>
    <cellStyle name="Total" xfId="17" builtinId="25" customBuiltin="1"/>
  </cellStyles>
  <dxfs count="67">
    <dxf>
      <border>
        <left style="dashDotDot">
          <color rgb="FFFF0000"/>
        </left>
        <right style="dashDotDot">
          <color rgb="FFFF0000"/>
        </right>
        <top style="dashDotDot">
          <color rgb="FFFF0000"/>
        </top>
        <bottom style="dashDotDot">
          <color rgb="FFFF0000"/>
        </bottom>
        <vertical/>
        <horizontal/>
      </border>
    </dxf>
    <dxf>
      <fill>
        <patternFill patternType="none">
          <bgColor auto="1"/>
        </patternFill>
      </fill>
      <border>
        <left style="dashed">
          <color rgb="FFFF0000"/>
        </left>
        <right style="dashed">
          <color rgb="FFFF0000"/>
        </right>
        <top style="dashed">
          <color rgb="FFFF0000"/>
        </top>
        <bottom style="dashed">
          <color rgb="FFFF0000"/>
        </bottom>
      </border>
    </dxf>
    <dxf>
      <fill>
        <patternFill patternType="none">
          <bgColor auto="1"/>
        </patternFill>
      </fill>
      <border>
        <left style="dashed">
          <color rgb="FFFF0000"/>
        </left>
        <right style="dashed">
          <color rgb="FFFF0000"/>
        </right>
        <top style="dashed">
          <color rgb="FFFF0000"/>
        </top>
        <bottom style="dashed">
          <color rgb="FFFF0000"/>
        </bottom>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ill>
        <patternFill>
          <bgColor rgb="FFFFFF99"/>
        </patternFill>
      </fill>
    </dxf>
    <dxf>
      <font>
        <color rgb="FFFF0000"/>
      </font>
      <fill>
        <patternFill>
          <bgColor rgb="FFFFFF99"/>
        </patternFill>
      </fill>
    </dxf>
    <dxf>
      <font>
        <color theme="0"/>
      </font>
    </dxf>
    <dxf>
      <font>
        <color theme="0"/>
      </font>
    </dxf>
    <dxf>
      <font>
        <color theme="0"/>
      </font>
    </dxf>
    <dxf>
      <font>
        <color rgb="FFFFFFCC"/>
      </font>
    </dxf>
    <dxf>
      <font>
        <color rgb="FFFFFFCC"/>
      </font>
    </dxf>
    <dxf>
      <font>
        <color rgb="FFFFFFCC"/>
      </font>
    </dxf>
    <dxf>
      <font>
        <color rgb="FFFFFFCC"/>
      </font>
    </dxf>
    <dxf>
      <font>
        <color rgb="FFFFFFCC"/>
      </font>
    </dxf>
  </dxfs>
  <tableStyles count="0" defaultTableStyle="TableStyleMedium9" defaultPivotStyle="PivotStyleLight16"/>
  <colors>
    <mruColors>
      <color rgb="FFFFFFCC"/>
      <color rgb="FFFFFF99"/>
      <color rgb="FF3366FF"/>
      <color rgb="FF0060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L3713"/>
  <sheetViews>
    <sheetView zoomScale="80" zoomScaleNormal="80" workbookViewId="0">
      <pane ySplit="2" topLeftCell="A3688" activePane="bottomLeft" state="frozen"/>
      <selection activeCell="F10" sqref="F10:M10"/>
      <selection pane="bottomLeft" activeCell="H3723" sqref="H3723"/>
    </sheetView>
  </sheetViews>
  <sheetFormatPr baseColWidth="10" defaultRowHeight="14.25" x14ac:dyDescent="0.2"/>
  <cols>
    <col min="1" max="1" width="9.5703125" style="5" customWidth="1"/>
    <col min="2" max="2" width="7.85546875" style="5" bestFit="1" customWidth="1"/>
    <col min="3" max="3" width="11.42578125" style="2"/>
    <col min="4" max="4" width="7.85546875" style="5" bestFit="1" customWidth="1"/>
    <col min="5" max="5" width="8.140625" style="5" bestFit="1" customWidth="1"/>
    <col min="6" max="6" width="41" style="5" bestFit="1" customWidth="1"/>
    <col min="7" max="7" width="19.7109375" style="5" bestFit="1" customWidth="1"/>
    <col min="8" max="8" width="8.140625" style="5" bestFit="1" customWidth="1"/>
    <col min="9" max="9" width="10" style="5" bestFit="1" customWidth="1"/>
    <col min="10" max="10" width="36" style="5" bestFit="1" customWidth="1"/>
    <col min="11" max="12" width="13.85546875" style="5" customWidth="1"/>
    <col min="13" max="16384" width="11.42578125" style="2"/>
  </cols>
  <sheetData>
    <row r="1" spans="1:12" x14ac:dyDescent="0.2">
      <c r="A1" s="1">
        <v>1</v>
      </c>
      <c r="B1" s="1">
        <v>2</v>
      </c>
      <c r="D1" s="1">
        <v>1</v>
      </c>
      <c r="E1" s="1">
        <v>2</v>
      </c>
      <c r="F1" s="1">
        <v>3</v>
      </c>
      <c r="G1" s="1">
        <v>4</v>
      </c>
      <c r="H1" s="1">
        <v>5</v>
      </c>
      <c r="I1" s="1">
        <v>6</v>
      </c>
      <c r="J1" s="1">
        <v>7</v>
      </c>
      <c r="K1" s="1">
        <v>8</v>
      </c>
      <c r="L1" s="1">
        <v>9</v>
      </c>
    </row>
    <row r="2" spans="1:12" s="4" customFormat="1" x14ac:dyDescent="0.2">
      <c r="A2" s="3" t="s">
        <v>21</v>
      </c>
      <c r="B2" s="3" t="s">
        <v>20</v>
      </c>
      <c r="D2" s="3" t="s">
        <v>20</v>
      </c>
      <c r="E2" s="3" t="s">
        <v>21</v>
      </c>
      <c r="F2" s="3" t="s">
        <v>22</v>
      </c>
      <c r="G2" s="3" t="s">
        <v>23</v>
      </c>
      <c r="H2" s="3" t="s">
        <v>24</v>
      </c>
      <c r="I2" s="3" t="s">
        <v>25</v>
      </c>
      <c r="J2" s="3" t="s">
        <v>26</v>
      </c>
      <c r="K2" s="3" t="s">
        <v>27</v>
      </c>
      <c r="L2" s="3" t="s">
        <v>28</v>
      </c>
    </row>
    <row r="3" spans="1:12" x14ac:dyDescent="0.2">
      <c r="A3" s="5" t="s">
        <v>605</v>
      </c>
      <c r="B3" s="5" t="s">
        <v>7639</v>
      </c>
      <c r="D3" s="5" t="s">
        <v>7853</v>
      </c>
      <c r="E3" s="5" t="s">
        <v>10285</v>
      </c>
      <c r="F3" s="5" t="s">
        <v>12366</v>
      </c>
      <c r="G3" s="5" t="s">
        <v>12302</v>
      </c>
      <c r="H3" s="5" t="s">
        <v>4</v>
      </c>
      <c r="I3" s="5" t="s">
        <v>13894</v>
      </c>
      <c r="J3" s="5" t="s">
        <v>13895</v>
      </c>
      <c r="K3" s="5">
        <v>22220048</v>
      </c>
      <c r="L3" s="5">
        <v>22220004</v>
      </c>
    </row>
    <row r="4" spans="1:12" x14ac:dyDescent="0.2">
      <c r="A4" s="5" t="s">
        <v>538</v>
      </c>
      <c r="B4" s="5" t="s">
        <v>7640</v>
      </c>
      <c r="D4" s="5" t="s">
        <v>32</v>
      </c>
      <c r="E4" s="5" t="s">
        <v>9174</v>
      </c>
      <c r="F4" s="5" t="s">
        <v>10767</v>
      </c>
      <c r="G4" s="5" t="s">
        <v>12302</v>
      </c>
      <c r="H4" s="5" t="s">
        <v>4</v>
      </c>
      <c r="I4" s="5" t="s">
        <v>13894</v>
      </c>
      <c r="J4" s="5" t="s">
        <v>10768</v>
      </c>
      <c r="K4" s="5">
        <v>22483352</v>
      </c>
      <c r="L4" s="5">
        <v>22579661</v>
      </c>
    </row>
    <row r="5" spans="1:12" x14ac:dyDescent="0.2">
      <c r="A5" s="5" t="s">
        <v>6380</v>
      </c>
      <c r="B5" s="5" t="s">
        <v>7336</v>
      </c>
      <c r="D5" s="5" t="s">
        <v>38</v>
      </c>
      <c r="E5" s="5" t="s">
        <v>39</v>
      </c>
      <c r="F5" s="5" t="s">
        <v>40</v>
      </c>
      <c r="G5" s="5" t="s">
        <v>41</v>
      </c>
      <c r="H5" s="5" t="s">
        <v>4</v>
      </c>
      <c r="I5" s="5" t="s">
        <v>13894</v>
      </c>
      <c r="J5" s="5" t="s">
        <v>12985</v>
      </c>
      <c r="K5" s="5">
        <v>25100207</v>
      </c>
      <c r="L5" s="5">
        <v>25100207</v>
      </c>
    </row>
    <row r="6" spans="1:12" x14ac:dyDescent="0.2">
      <c r="A6" s="5" t="s">
        <v>306</v>
      </c>
      <c r="B6" s="5" t="s">
        <v>305</v>
      </c>
      <c r="D6" s="5" t="s">
        <v>33</v>
      </c>
      <c r="E6" s="5" t="s">
        <v>9242</v>
      </c>
      <c r="F6" s="5" t="s">
        <v>10834</v>
      </c>
      <c r="G6" s="5" t="s">
        <v>41</v>
      </c>
      <c r="H6" s="5" t="s">
        <v>4</v>
      </c>
      <c r="I6" s="5" t="s">
        <v>13894</v>
      </c>
      <c r="J6" s="5" t="s">
        <v>12650</v>
      </c>
      <c r="K6" s="5">
        <v>22705048</v>
      </c>
      <c r="L6" s="5">
        <v>22705048</v>
      </c>
    </row>
    <row r="7" spans="1:12" x14ac:dyDescent="0.2">
      <c r="A7" s="5" t="s">
        <v>288</v>
      </c>
      <c r="B7" s="5" t="s">
        <v>213</v>
      </c>
      <c r="D7" s="5" t="s">
        <v>7593</v>
      </c>
      <c r="E7" s="5" t="s">
        <v>47</v>
      </c>
      <c r="F7" s="5" t="s">
        <v>7653</v>
      </c>
      <c r="G7" s="5" t="s">
        <v>12312</v>
      </c>
      <c r="H7" s="5" t="s">
        <v>3</v>
      </c>
      <c r="I7" s="5" t="s">
        <v>13894</v>
      </c>
      <c r="J7" s="5" t="s">
        <v>13006</v>
      </c>
      <c r="K7" s="5">
        <v>22220084</v>
      </c>
      <c r="L7" s="5">
        <v>22220084</v>
      </c>
    </row>
    <row r="8" spans="1:12" x14ac:dyDescent="0.2">
      <c r="A8" s="5" t="s">
        <v>318</v>
      </c>
      <c r="B8" s="5" t="s">
        <v>7609</v>
      </c>
      <c r="D8" s="5" t="s">
        <v>48</v>
      </c>
      <c r="E8" s="5" t="s">
        <v>49</v>
      </c>
      <c r="F8" s="5" t="s">
        <v>12367</v>
      </c>
      <c r="G8" s="5" t="s">
        <v>12312</v>
      </c>
      <c r="H8" s="5" t="s">
        <v>3</v>
      </c>
      <c r="I8" s="5" t="s">
        <v>13894</v>
      </c>
      <c r="J8" s="5" t="s">
        <v>12489</v>
      </c>
      <c r="K8" s="5">
        <v>22220017</v>
      </c>
      <c r="L8" s="5">
        <v>22220017</v>
      </c>
    </row>
    <row r="9" spans="1:12" x14ac:dyDescent="0.2">
      <c r="A9" s="5" t="s">
        <v>743</v>
      </c>
      <c r="B9" s="5" t="s">
        <v>742</v>
      </c>
      <c r="D9" s="5" t="s">
        <v>52</v>
      </c>
      <c r="E9" s="5" t="s">
        <v>9190</v>
      </c>
      <c r="F9" s="5" t="s">
        <v>10780</v>
      </c>
      <c r="G9" s="5" t="s">
        <v>12312</v>
      </c>
      <c r="H9" s="5" t="s">
        <v>3</v>
      </c>
      <c r="I9" s="5" t="s">
        <v>13894</v>
      </c>
      <c r="J9" s="5" t="s">
        <v>13896</v>
      </c>
      <c r="K9" s="5">
        <v>22583168</v>
      </c>
      <c r="L9" s="5">
        <v>22220117</v>
      </c>
    </row>
    <row r="10" spans="1:12" x14ac:dyDescent="0.2">
      <c r="A10" s="5" t="s">
        <v>292</v>
      </c>
      <c r="B10" s="5" t="s">
        <v>291</v>
      </c>
      <c r="D10" s="5" t="s">
        <v>10392</v>
      </c>
      <c r="E10" s="5" t="s">
        <v>9196</v>
      </c>
      <c r="F10" s="5" t="s">
        <v>12368</v>
      </c>
      <c r="G10" s="5" t="s">
        <v>12312</v>
      </c>
      <c r="H10" s="5" t="s">
        <v>3</v>
      </c>
      <c r="I10" s="5" t="s">
        <v>13894</v>
      </c>
      <c r="J10" s="5" t="s">
        <v>12495</v>
      </c>
      <c r="K10" s="5">
        <v>22335097</v>
      </c>
      <c r="L10" s="5">
        <v>22335097</v>
      </c>
    </row>
    <row r="11" spans="1:12" x14ac:dyDescent="0.2">
      <c r="A11" s="5" t="s">
        <v>229</v>
      </c>
      <c r="B11" s="5" t="s">
        <v>7542</v>
      </c>
      <c r="D11" s="5" t="s">
        <v>7594</v>
      </c>
      <c r="E11" s="5" t="s">
        <v>55</v>
      </c>
      <c r="F11" s="5" t="s">
        <v>56</v>
      </c>
      <c r="G11" s="5" t="s">
        <v>12312</v>
      </c>
      <c r="H11" s="5" t="s">
        <v>3</v>
      </c>
      <c r="I11" s="5" t="s">
        <v>13897</v>
      </c>
      <c r="J11" s="5" t="s">
        <v>13380</v>
      </c>
      <c r="K11" s="5">
        <v>22218179</v>
      </c>
      <c r="L11" s="5">
        <v>22212049</v>
      </c>
    </row>
    <row r="12" spans="1:12" x14ac:dyDescent="0.2">
      <c r="A12" s="5" t="s">
        <v>133</v>
      </c>
      <c r="B12" s="5" t="s">
        <v>132</v>
      </c>
      <c r="D12" s="5" t="s">
        <v>7598</v>
      </c>
      <c r="E12" s="5" t="s">
        <v>58</v>
      </c>
      <c r="F12" s="5" t="s">
        <v>59</v>
      </c>
      <c r="G12" s="5" t="s">
        <v>12302</v>
      </c>
      <c r="H12" s="5" t="s">
        <v>3</v>
      </c>
      <c r="I12" s="5" t="s">
        <v>13897</v>
      </c>
      <c r="J12" s="5" t="s">
        <v>60</v>
      </c>
      <c r="K12" s="5">
        <v>22224264</v>
      </c>
      <c r="L12" s="5">
        <v>22224264</v>
      </c>
    </row>
    <row r="13" spans="1:12" x14ac:dyDescent="0.2">
      <c r="A13" s="5" t="s">
        <v>570</v>
      </c>
      <c r="B13" s="5" t="s">
        <v>569</v>
      </c>
      <c r="D13" s="5" t="s">
        <v>7860</v>
      </c>
      <c r="E13" s="5" t="s">
        <v>9198</v>
      </c>
      <c r="F13" s="5" t="s">
        <v>10788</v>
      </c>
      <c r="G13" s="5" t="s">
        <v>12302</v>
      </c>
      <c r="H13" s="5" t="s">
        <v>3</v>
      </c>
      <c r="I13" s="5" t="s">
        <v>13894</v>
      </c>
      <c r="J13" s="5" t="s">
        <v>12955</v>
      </c>
      <c r="K13" s="5">
        <v>22260693</v>
      </c>
      <c r="L13" s="5">
        <v>22260693</v>
      </c>
    </row>
    <row r="14" spans="1:12" x14ac:dyDescent="0.2">
      <c r="A14" s="5" t="s">
        <v>746</v>
      </c>
      <c r="B14" s="5" t="s">
        <v>745</v>
      </c>
      <c r="D14" s="5" t="s">
        <v>62</v>
      </c>
      <c r="E14" s="5" t="s">
        <v>7654</v>
      </c>
      <c r="F14" s="5" t="s">
        <v>7655</v>
      </c>
      <c r="G14" s="5" t="s">
        <v>12302</v>
      </c>
      <c r="H14" s="5" t="s">
        <v>3</v>
      </c>
      <c r="I14" s="5" t="s">
        <v>13894</v>
      </c>
      <c r="J14" s="5" t="s">
        <v>12986</v>
      </c>
      <c r="K14" s="5">
        <v>22215218</v>
      </c>
      <c r="L14" s="5">
        <v>22229143</v>
      </c>
    </row>
    <row r="15" spans="1:12" x14ac:dyDescent="0.2">
      <c r="A15" s="5" t="s">
        <v>9174</v>
      </c>
      <c r="B15" s="5" t="s">
        <v>32</v>
      </c>
      <c r="D15" s="5" t="s">
        <v>64</v>
      </c>
      <c r="E15" s="5" t="s">
        <v>9194</v>
      </c>
      <c r="F15" s="5" t="s">
        <v>65</v>
      </c>
      <c r="G15" s="5" t="s">
        <v>12302</v>
      </c>
      <c r="H15" s="5" t="s">
        <v>3</v>
      </c>
      <c r="I15" s="5" t="s">
        <v>13894</v>
      </c>
      <c r="J15" s="5" t="s">
        <v>3393</v>
      </c>
      <c r="K15" s="5">
        <v>22581527</v>
      </c>
      <c r="L15" s="5">
        <v>22577775</v>
      </c>
    </row>
    <row r="16" spans="1:12" x14ac:dyDescent="0.2">
      <c r="A16" s="5" t="s">
        <v>5958</v>
      </c>
      <c r="B16" s="5" t="s">
        <v>4939</v>
      </c>
      <c r="D16" s="5" t="s">
        <v>66</v>
      </c>
      <c r="E16" s="5" t="s">
        <v>9182</v>
      </c>
      <c r="F16" s="5" t="s">
        <v>10772</v>
      </c>
      <c r="G16" s="5" t="s">
        <v>12302</v>
      </c>
      <c r="H16" s="5" t="s">
        <v>4</v>
      </c>
      <c r="I16" s="5" t="s">
        <v>13894</v>
      </c>
      <c r="J16" s="5" t="s">
        <v>10773</v>
      </c>
      <c r="K16" s="5">
        <v>22220024</v>
      </c>
      <c r="L16" s="5">
        <v>22220024</v>
      </c>
    </row>
    <row r="17" spans="1:12" x14ac:dyDescent="0.2">
      <c r="A17" s="5" t="s">
        <v>150</v>
      </c>
      <c r="B17" s="5" t="s">
        <v>7589</v>
      </c>
      <c r="D17" s="5" t="s">
        <v>69</v>
      </c>
      <c r="E17" s="5" t="s">
        <v>70</v>
      </c>
      <c r="F17" s="5" t="s">
        <v>71</v>
      </c>
      <c r="G17" s="5" t="s">
        <v>12302</v>
      </c>
      <c r="H17" s="5" t="s">
        <v>4</v>
      </c>
      <c r="I17" s="5" t="s">
        <v>13894</v>
      </c>
      <c r="J17" s="5" t="s">
        <v>13381</v>
      </c>
      <c r="K17" s="5">
        <v>22261586</v>
      </c>
      <c r="L17" s="5">
        <v>22261586</v>
      </c>
    </row>
    <row r="18" spans="1:12" x14ac:dyDescent="0.2">
      <c r="A18" s="5" t="s">
        <v>145</v>
      </c>
      <c r="B18" s="5" t="s">
        <v>7588</v>
      </c>
      <c r="D18" s="5" t="s">
        <v>10393</v>
      </c>
      <c r="E18" s="5" t="s">
        <v>9197</v>
      </c>
      <c r="F18" s="5" t="s">
        <v>10787</v>
      </c>
      <c r="G18" s="5" t="s">
        <v>12302</v>
      </c>
      <c r="H18" s="5" t="s">
        <v>4</v>
      </c>
      <c r="I18" s="5" t="s">
        <v>13894</v>
      </c>
      <c r="J18" s="5" t="s">
        <v>7743</v>
      </c>
      <c r="K18" s="5">
        <v>22220073</v>
      </c>
      <c r="L18" s="5">
        <v>22220073</v>
      </c>
    </row>
    <row r="19" spans="1:12" x14ac:dyDescent="0.2">
      <c r="A19" s="5" t="s">
        <v>9175</v>
      </c>
      <c r="B19" s="5" t="s">
        <v>138</v>
      </c>
      <c r="D19" s="5" t="s">
        <v>7861</v>
      </c>
      <c r="E19" s="5" t="s">
        <v>9183</v>
      </c>
      <c r="F19" s="5" t="s">
        <v>10774</v>
      </c>
      <c r="G19" s="5" t="s">
        <v>12302</v>
      </c>
      <c r="H19" s="5" t="s">
        <v>4</v>
      </c>
      <c r="I19" s="5" t="s">
        <v>13894</v>
      </c>
      <c r="J19" s="5" t="s">
        <v>13898</v>
      </c>
      <c r="K19" s="5">
        <v>22335425</v>
      </c>
      <c r="L19" s="5">
        <v>22569681</v>
      </c>
    </row>
    <row r="20" spans="1:12" x14ac:dyDescent="0.2">
      <c r="A20" s="5" t="s">
        <v>264</v>
      </c>
      <c r="B20" s="5" t="s">
        <v>7601</v>
      </c>
      <c r="D20" s="5" t="s">
        <v>7862</v>
      </c>
      <c r="E20" s="5" t="s">
        <v>9199</v>
      </c>
      <c r="F20" s="5" t="s">
        <v>7660</v>
      </c>
      <c r="G20" s="5" t="s">
        <v>12302</v>
      </c>
      <c r="H20" s="5" t="s">
        <v>3</v>
      </c>
      <c r="I20" s="5" t="s">
        <v>13894</v>
      </c>
      <c r="J20" s="5" t="s">
        <v>13382</v>
      </c>
      <c r="K20" s="5">
        <v>22229212</v>
      </c>
      <c r="L20" s="5">
        <v>22229212</v>
      </c>
    </row>
    <row r="21" spans="1:12" x14ac:dyDescent="0.2">
      <c r="A21" s="5" t="s">
        <v>575</v>
      </c>
      <c r="B21" s="5" t="s">
        <v>37</v>
      </c>
      <c r="D21" s="5" t="s">
        <v>7864</v>
      </c>
      <c r="E21" s="5" t="s">
        <v>9449</v>
      </c>
      <c r="F21" s="5" t="s">
        <v>11017</v>
      </c>
      <c r="G21" s="5" t="s">
        <v>73</v>
      </c>
      <c r="H21" s="5" t="s">
        <v>13</v>
      </c>
      <c r="I21" s="5" t="s">
        <v>13894</v>
      </c>
      <c r="J21" s="5" t="s">
        <v>12490</v>
      </c>
      <c r="K21" s="5">
        <v>88324669</v>
      </c>
      <c r="L21" s="5">
        <v>0</v>
      </c>
    </row>
    <row r="22" spans="1:12" x14ac:dyDescent="0.2">
      <c r="A22" s="5" t="s">
        <v>4674</v>
      </c>
      <c r="B22" s="5" t="s">
        <v>4642</v>
      </c>
      <c r="D22" s="5" t="s">
        <v>10581</v>
      </c>
      <c r="E22" s="5" t="s">
        <v>10100</v>
      </c>
      <c r="F22" s="5" t="s">
        <v>11605</v>
      </c>
      <c r="G22" s="5" t="s">
        <v>12309</v>
      </c>
      <c r="H22" s="5" t="s">
        <v>10</v>
      </c>
      <c r="I22" s="5" t="s">
        <v>13894</v>
      </c>
      <c r="J22" s="5" t="s">
        <v>11606</v>
      </c>
      <c r="K22" s="5">
        <v>27971622</v>
      </c>
      <c r="L22" s="5">
        <v>0</v>
      </c>
    </row>
    <row r="23" spans="1:12" x14ac:dyDescent="0.2">
      <c r="A23" s="5" t="s">
        <v>296</v>
      </c>
      <c r="B23" s="5" t="s">
        <v>239</v>
      </c>
      <c r="D23" s="5" t="s">
        <v>7866</v>
      </c>
      <c r="E23" s="5" t="s">
        <v>9178</v>
      </c>
      <c r="F23" s="5" t="s">
        <v>78</v>
      </c>
      <c r="G23" s="5" t="s">
        <v>12302</v>
      </c>
      <c r="H23" s="5" t="s">
        <v>6</v>
      </c>
      <c r="I23" s="5" t="s">
        <v>13894</v>
      </c>
      <c r="J23" s="5" t="s">
        <v>13383</v>
      </c>
      <c r="K23" s="5">
        <v>22720051</v>
      </c>
      <c r="L23" s="5">
        <v>22720595</v>
      </c>
    </row>
    <row r="24" spans="1:12" x14ac:dyDescent="0.2">
      <c r="A24" s="5" t="s">
        <v>9176</v>
      </c>
      <c r="B24" s="5" t="s">
        <v>7874</v>
      </c>
      <c r="D24" s="5" t="s">
        <v>80</v>
      </c>
      <c r="E24" s="5" t="s">
        <v>81</v>
      </c>
      <c r="F24" s="5" t="s">
        <v>8279</v>
      </c>
      <c r="G24" s="5" t="s">
        <v>12302</v>
      </c>
      <c r="H24" s="5" t="s">
        <v>5</v>
      </c>
      <c r="I24" s="5" t="s">
        <v>13894</v>
      </c>
      <c r="J24" s="5" t="s">
        <v>12988</v>
      </c>
      <c r="K24" s="5">
        <v>22269446</v>
      </c>
      <c r="L24" s="5">
        <v>22269446</v>
      </c>
    </row>
    <row r="25" spans="1:12" x14ac:dyDescent="0.2">
      <c r="A25" s="5" t="s">
        <v>310</v>
      </c>
      <c r="B25" s="5" t="s">
        <v>249</v>
      </c>
      <c r="D25" s="5" t="s">
        <v>7153</v>
      </c>
      <c r="E25" s="5" t="s">
        <v>83</v>
      </c>
      <c r="F25" s="5" t="s">
        <v>7154</v>
      </c>
      <c r="G25" s="5" t="s">
        <v>12302</v>
      </c>
      <c r="H25" s="5" t="s">
        <v>6</v>
      </c>
      <c r="I25" s="5" t="s">
        <v>13894</v>
      </c>
      <c r="J25" s="5" t="s">
        <v>12989</v>
      </c>
      <c r="K25" s="5">
        <v>22711617</v>
      </c>
      <c r="L25" s="5">
        <v>22711617</v>
      </c>
    </row>
    <row r="26" spans="1:12" x14ac:dyDescent="0.2">
      <c r="A26" s="5" t="s">
        <v>182</v>
      </c>
      <c r="B26" s="5" t="s">
        <v>181</v>
      </c>
      <c r="D26" s="5" t="s">
        <v>10394</v>
      </c>
      <c r="E26" s="5" t="s">
        <v>9202</v>
      </c>
      <c r="F26" s="5" t="s">
        <v>10791</v>
      </c>
      <c r="G26" s="5" t="s">
        <v>12302</v>
      </c>
      <c r="H26" s="5" t="s">
        <v>5</v>
      </c>
      <c r="I26" s="5" t="s">
        <v>13894</v>
      </c>
      <c r="J26" s="5" t="s">
        <v>12990</v>
      </c>
      <c r="K26" s="5">
        <v>22260215</v>
      </c>
      <c r="L26" s="5">
        <v>22260215</v>
      </c>
    </row>
    <row r="27" spans="1:12" x14ac:dyDescent="0.2">
      <c r="A27" s="5" t="s">
        <v>233</v>
      </c>
      <c r="B27" s="5" t="s">
        <v>7604</v>
      </c>
      <c r="D27" s="5" t="s">
        <v>7082</v>
      </c>
      <c r="E27" s="5" t="s">
        <v>85</v>
      </c>
      <c r="F27" s="5" t="s">
        <v>86</v>
      </c>
      <c r="G27" s="5" t="s">
        <v>12302</v>
      </c>
      <c r="H27" s="5" t="s">
        <v>6</v>
      </c>
      <c r="I27" s="5" t="s">
        <v>13894</v>
      </c>
      <c r="J27" s="5" t="s">
        <v>13384</v>
      </c>
      <c r="K27" s="5">
        <v>22710280</v>
      </c>
      <c r="L27" s="5">
        <v>22710280</v>
      </c>
    </row>
    <row r="28" spans="1:12" x14ac:dyDescent="0.2">
      <c r="A28" s="5" t="s">
        <v>9177</v>
      </c>
      <c r="B28" s="5" t="s">
        <v>7884</v>
      </c>
      <c r="D28" s="5" t="s">
        <v>7868</v>
      </c>
      <c r="E28" s="5" t="s">
        <v>9207</v>
      </c>
      <c r="F28" s="5" t="s">
        <v>10797</v>
      </c>
      <c r="G28" s="5" t="s">
        <v>12302</v>
      </c>
      <c r="H28" s="5" t="s">
        <v>5</v>
      </c>
      <c r="I28" s="5" t="s">
        <v>13894</v>
      </c>
      <c r="J28" s="5" t="s">
        <v>8415</v>
      </c>
      <c r="K28" s="5">
        <v>22253316</v>
      </c>
      <c r="L28" s="5">
        <v>22255865</v>
      </c>
    </row>
    <row r="29" spans="1:12" x14ac:dyDescent="0.2">
      <c r="A29" s="5" t="s">
        <v>120</v>
      </c>
      <c r="B29" s="5" t="s">
        <v>119</v>
      </c>
      <c r="D29" s="5" t="s">
        <v>7869</v>
      </c>
      <c r="E29" s="5" t="s">
        <v>9209</v>
      </c>
      <c r="F29" s="5" t="s">
        <v>7873</v>
      </c>
      <c r="G29" s="5" t="s">
        <v>12302</v>
      </c>
      <c r="H29" s="5" t="s">
        <v>6</v>
      </c>
      <c r="I29" s="5" t="s">
        <v>13894</v>
      </c>
      <c r="J29" s="5" t="s">
        <v>13385</v>
      </c>
      <c r="K29" s="5">
        <v>22736373</v>
      </c>
      <c r="L29" s="5">
        <v>22736380</v>
      </c>
    </row>
    <row r="30" spans="1:12" x14ac:dyDescent="0.2">
      <c r="A30" s="5" t="s">
        <v>6058</v>
      </c>
      <c r="B30" s="5" t="s">
        <v>7039</v>
      </c>
      <c r="D30" s="5" t="s">
        <v>7603</v>
      </c>
      <c r="E30" s="5" t="s">
        <v>90</v>
      </c>
      <c r="F30" s="5" t="s">
        <v>91</v>
      </c>
      <c r="G30" s="5" t="s">
        <v>12302</v>
      </c>
      <c r="H30" s="5" t="s">
        <v>6</v>
      </c>
      <c r="I30" s="5" t="s">
        <v>13894</v>
      </c>
      <c r="J30" s="5" t="s">
        <v>7652</v>
      </c>
      <c r="K30" s="5">
        <v>22765326</v>
      </c>
      <c r="L30" s="5">
        <v>22766402</v>
      </c>
    </row>
    <row r="31" spans="1:12" x14ac:dyDescent="0.2">
      <c r="A31" s="5" t="s">
        <v>47</v>
      </c>
      <c r="B31" s="5" t="s">
        <v>7593</v>
      </c>
      <c r="D31" s="5" t="s">
        <v>7591</v>
      </c>
      <c r="E31" s="5" t="s">
        <v>93</v>
      </c>
      <c r="F31" s="5" t="s">
        <v>94</v>
      </c>
      <c r="G31" s="5" t="s">
        <v>12302</v>
      </c>
      <c r="H31" s="5" t="s">
        <v>6</v>
      </c>
      <c r="I31" s="5" t="s">
        <v>13894</v>
      </c>
      <c r="J31" s="5" t="s">
        <v>8280</v>
      </c>
      <c r="K31" s="5">
        <v>22737439</v>
      </c>
      <c r="L31" s="5">
        <v>0</v>
      </c>
    </row>
    <row r="32" spans="1:12" x14ac:dyDescent="0.2">
      <c r="A32" s="5" t="s">
        <v>9178</v>
      </c>
      <c r="B32" s="5" t="s">
        <v>7866</v>
      </c>
      <c r="D32" s="5" t="s">
        <v>7596</v>
      </c>
      <c r="E32" s="5" t="s">
        <v>97</v>
      </c>
      <c r="F32" s="5" t="s">
        <v>98</v>
      </c>
      <c r="G32" s="5" t="s">
        <v>12302</v>
      </c>
      <c r="H32" s="5" t="s">
        <v>6</v>
      </c>
      <c r="I32" s="5" t="s">
        <v>13894</v>
      </c>
      <c r="J32" s="5" t="s">
        <v>99</v>
      </c>
      <c r="K32" s="5">
        <v>22767246</v>
      </c>
      <c r="L32" s="5">
        <v>22767246</v>
      </c>
    </row>
    <row r="33" spans="1:12" x14ac:dyDescent="0.2">
      <c r="A33" s="5" t="s">
        <v>156</v>
      </c>
      <c r="B33" s="5" t="s">
        <v>7083</v>
      </c>
      <c r="D33" s="5" t="s">
        <v>102</v>
      </c>
      <c r="E33" s="5" t="s">
        <v>103</v>
      </c>
      <c r="F33" s="5" t="s">
        <v>104</v>
      </c>
      <c r="G33" s="5" t="s">
        <v>12302</v>
      </c>
      <c r="H33" s="5" t="s">
        <v>5</v>
      </c>
      <c r="I33" s="5" t="s">
        <v>13894</v>
      </c>
      <c r="J33" s="5" t="s">
        <v>13899</v>
      </c>
      <c r="K33" s="5">
        <v>22869219</v>
      </c>
      <c r="L33" s="5">
        <v>22869219</v>
      </c>
    </row>
    <row r="34" spans="1:12" x14ac:dyDescent="0.2">
      <c r="A34" s="5" t="s">
        <v>137</v>
      </c>
      <c r="B34" s="5" t="s">
        <v>7607</v>
      </c>
      <c r="D34" s="5" t="s">
        <v>106</v>
      </c>
      <c r="E34" s="5" t="s">
        <v>107</v>
      </c>
      <c r="F34" s="5" t="s">
        <v>108</v>
      </c>
      <c r="G34" s="5" t="s">
        <v>12302</v>
      </c>
      <c r="H34" s="5" t="s">
        <v>6</v>
      </c>
      <c r="I34" s="5" t="s">
        <v>13894</v>
      </c>
      <c r="J34" s="5" t="s">
        <v>13900</v>
      </c>
      <c r="K34" s="5">
        <v>22736112</v>
      </c>
      <c r="L34" s="5">
        <v>22736112</v>
      </c>
    </row>
    <row r="35" spans="1:12" x14ac:dyDescent="0.2">
      <c r="A35" s="5" t="s">
        <v>3852</v>
      </c>
      <c r="B35" s="5" t="s">
        <v>3851</v>
      </c>
      <c r="D35" s="5" t="s">
        <v>110</v>
      </c>
      <c r="E35" s="5" t="s">
        <v>111</v>
      </c>
      <c r="F35" s="5" t="s">
        <v>112</v>
      </c>
      <c r="G35" s="5" t="s">
        <v>12302</v>
      </c>
      <c r="H35" s="5" t="s">
        <v>6</v>
      </c>
      <c r="I35" s="5" t="s">
        <v>13894</v>
      </c>
      <c r="J35" s="5" t="s">
        <v>8281</v>
      </c>
      <c r="K35" s="5">
        <v>22724151</v>
      </c>
      <c r="L35" s="5">
        <v>22724151</v>
      </c>
    </row>
    <row r="36" spans="1:12" x14ac:dyDescent="0.2">
      <c r="A36" s="5" t="s">
        <v>9179</v>
      </c>
      <c r="B36" s="5" t="s">
        <v>551</v>
      </c>
      <c r="D36" s="5" t="s">
        <v>92</v>
      </c>
      <c r="E36" s="5" t="s">
        <v>114</v>
      </c>
      <c r="F36" s="5" t="s">
        <v>115</v>
      </c>
      <c r="G36" s="5" t="s">
        <v>116</v>
      </c>
      <c r="H36" s="5" t="s">
        <v>5</v>
      </c>
      <c r="I36" s="5" t="s">
        <v>13894</v>
      </c>
      <c r="J36" s="5" t="s">
        <v>13386</v>
      </c>
      <c r="K36" s="5">
        <v>62502136</v>
      </c>
      <c r="L36" s="5">
        <v>0</v>
      </c>
    </row>
    <row r="37" spans="1:12" x14ac:dyDescent="0.2">
      <c r="A37" s="5" t="s">
        <v>209</v>
      </c>
      <c r="B37" s="5" t="s">
        <v>7621</v>
      </c>
      <c r="D37" s="5" t="s">
        <v>119</v>
      </c>
      <c r="E37" s="5" t="s">
        <v>120</v>
      </c>
      <c r="F37" s="5" t="s">
        <v>121</v>
      </c>
      <c r="G37" s="5" t="s">
        <v>12312</v>
      </c>
      <c r="H37" s="5" t="s">
        <v>7</v>
      </c>
      <c r="I37" s="5" t="s">
        <v>13894</v>
      </c>
      <c r="J37" s="5" t="s">
        <v>13901</v>
      </c>
      <c r="K37" s="5">
        <v>22908554</v>
      </c>
      <c r="L37" s="5">
        <v>22908554</v>
      </c>
    </row>
    <row r="38" spans="1:12" x14ac:dyDescent="0.2">
      <c r="A38" s="5" t="s">
        <v>9180</v>
      </c>
      <c r="B38" s="5" t="s">
        <v>815</v>
      </c>
      <c r="D38" s="5" t="s">
        <v>123</v>
      </c>
      <c r="E38" s="5" t="s">
        <v>124</v>
      </c>
      <c r="F38" s="5" t="s">
        <v>12369</v>
      </c>
      <c r="G38" s="5" t="s">
        <v>12312</v>
      </c>
      <c r="H38" s="5" t="s">
        <v>7</v>
      </c>
      <c r="I38" s="5" t="s">
        <v>13894</v>
      </c>
      <c r="J38" s="5" t="s">
        <v>12491</v>
      </c>
      <c r="K38" s="5">
        <v>22350147</v>
      </c>
      <c r="L38" s="5">
        <v>22350147</v>
      </c>
    </row>
    <row r="39" spans="1:12" x14ac:dyDescent="0.2">
      <c r="A39" s="5" t="s">
        <v>9181</v>
      </c>
      <c r="B39" s="5" t="s">
        <v>193</v>
      </c>
      <c r="D39" s="5" t="s">
        <v>7872</v>
      </c>
      <c r="E39" s="5" t="s">
        <v>8862</v>
      </c>
      <c r="F39" s="5" t="s">
        <v>127</v>
      </c>
      <c r="G39" s="5" t="s">
        <v>116</v>
      </c>
      <c r="H39" s="5" t="s">
        <v>13</v>
      </c>
      <c r="I39" s="5" t="s">
        <v>13894</v>
      </c>
      <c r="J39" s="5" t="s">
        <v>12492</v>
      </c>
      <c r="K39" s="5">
        <v>86767032</v>
      </c>
      <c r="L39" s="5">
        <v>0</v>
      </c>
    </row>
    <row r="40" spans="1:12" x14ac:dyDescent="0.2">
      <c r="A40" s="5" t="s">
        <v>337</v>
      </c>
      <c r="B40" s="5" t="s">
        <v>258</v>
      </c>
      <c r="D40" s="5" t="s">
        <v>100</v>
      </c>
      <c r="E40" s="5" t="s">
        <v>129</v>
      </c>
      <c r="F40" s="5" t="s">
        <v>130</v>
      </c>
      <c r="G40" s="5" t="s">
        <v>12312</v>
      </c>
      <c r="H40" s="5" t="s">
        <v>7</v>
      </c>
      <c r="I40" s="5" t="s">
        <v>13894</v>
      </c>
      <c r="J40" s="5" t="s">
        <v>8886</v>
      </c>
      <c r="K40" s="5">
        <v>22910814</v>
      </c>
      <c r="L40" s="5">
        <v>22917914</v>
      </c>
    </row>
    <row r="41" spans="1:12" x14ac:dyDescent="0.2">
      <c r="A41" s="5" t="s">
        <v>9182</v>
      </c>
      <c r="B41" s="5" t="s">
        <v>66</v>
      </c>
      <c r="D41" s="5" t="s">
        <v>132</v>
      </c>
      <c r="E41" s="5" t="s">
        <v>133</v>
      </c>
      <c r="F41" s="5" t="s">
        <v>134</v>
      </c>
      <c r="G41" s="5" t="s">
        <v>12303</v>
      </c>
      <c r="H41" s="5" t="s">
        <v>6</v>
      </c>
      <c r="I41" s="5" t="s">
        <v>13894</v>
      </c>
      <c r="J41" s="5" t="s">
        <v>6736</v>
      </c>
      <c r="K41" s="5">
        <v>22235394</v>
      </c>
      <c r="L41" s="5">
        <v>22235394</v>
      </c>
    </row>
    <row r="42" spans="1:12" x14ac:dyDescent="0.2">
      <c r="A42" s="5" t="s">
        <v>554</v>
      </c>
      <c r="B42" s="5" t="s">
        <v>7585</v>
      </c>
      <c r="D42" s="5" t="s">
        <v>7607</v>
      </c>
      <c r="E42" s="5" t="s">
        <v>137</v>
      </c>
      <c r="F42" s="5" t="s">
        <v>1456</v>
      </c>
      <c r="G42" s="5" t="s">
        <v>12312</v>
      </c>
      <c r="H42" s="5" t="s">
        <v>7</v>
      </c>
      <c r="I42" s="5" t="s">
        <v>13894</v>
      </c>
      <c r="J42" s="5" t="s">
        <v>13902</v>
      </c>
      <c r="K42" s="5">
        <v>22908782</v>
      </c>
      <c r="L42" s="5">
        <v>22908782</v>
      </c>
    </row>
    <row r="43" spans="1:12" x14ac:dyDescent="0.2">
      <c r="A43" s="5" t="s">
        <v>542</v>
      </c>
      <c r="B43" s="5" t="s">
        <v>7595</v>
      </c>
      <c r="D43" s="5" t="s">
        <v>105</v>
      </c>
      <c r="E43" s="5" t="s">
        <v>140</v>
      </c>
      <c r="F43" s="5" t="s">
        <v>141</v>
      </c>
      <c r="G43" s="5" t="s">
        <v>12312</v>
      </c>
      <c r="H43" s="5" t="s">
        <v>7</v>
      </c>
      <c r="I43" s="5" t="s">
        <v>13894</v>
      </c>
      <c r="J43" s="5" t="s">
        <v>12493</v>
      </c>
      <c r="K43" s="5">
        <v>22213645</v>
      </c>
      <c r="L43" s="5">
        <v>22213645</v>
      </c>
    </row>
    <row r="44" spans="1:12" x14ac:dyDescent="0.2">
      <c r="A44" s="5" t="s">
        <v>9183</v>
      </c>
      <c r="B44" s="5" t="s">
        <v>7861</v>
      </c>
      <c r="D44" s="5" t="s">
        <v>7588</v>
      </c>
      <c r="E44" s="5" t="s">
        <v>145</v>
      </c>
      <c r="F44" s="5" t="s">
        <v>146</v>
      </c>
      <c r="G44" s="5" t="s">
        <v>12303</v>
      </c>
      <c r="H44" s="5" t="s">
        <v>6</v>
      </c>
      <c r="I44" s="5" t="s">
        <v>13894</v>
      </c>
      <c r="J44" s="5" t="s">
        <v>8282</v>
      </c>
      <c r="K44" s="5">
        <v>22971378</v>
      </c>
      <c r="L44" s="5">
        <v>22914034</v>
      </c>
    </row>
    <row r="45" spans="1:12" x14ac:dyDescent="0.2">
      <c r="A45" s="5" t="s">
        <v>579</v>
      </c>
      <c r="B45" s="5" t="s">
        <v>578</v>
      </c>
      <c r="D45" s="5" t="s">
        <v>7589</v>
      </c>
      <c r="E45" s="5" t="s">
        <v>150</v>
      </c>
      <c r="F45" s="5" t="s">
        <v>151</v>
      </c>
      <c r="G45" s="5" t="s">
        <v>12312</v>
      </c>
      <c r="H45" s="5" t="s">
        <v>7</v>
      </c>
      <c r="I45" s="5" t="s">
        <v>13894</v>
      </c>
      <c r="J45" s="5" t="s">
        <v>7704</v>
      </c>
      <c r="K45" s="5">
        <v>25202356</v>
      </c>
      <c r="L45" s="5">
        <v>0</v>
      </c>
    </row>
    <row r="46" spans="1:12" x14ac:dyDescent="0.2">
      <c r="A46" s="5" t="s">
        <v>107</v>
      </c>
      <c r="B46" s="5" t="s">
        <v>106</v>
      </c>
      <c r="D46" s="5" t="s">
        <v>7590</v>
      </c>
      <c r="E46" s="5" t="s">
        <v>153</v>
      </c>
      <c r="F46" s="5" t="s">
        <v>12370</v>
      </c>
      <c r="G46" s="5" t="s">
        <v>12303</v>
      </c>
      <c r="H46" s="5" t="s">
        <v>6</v>
      </c>
      <c r="I46" s="5" t="s">
        <v>13894</v>
      </c>
      <c r="J46" s="5" t="s">
        <v>8894</v>
      </c>
      <c r="K46" s="5">
        <v>22352071</v>
      </c>
      <c r="L46" s="5">
        <v>22410104</v>
      </c>
    </row>
    <row r="47" spans="1:12" x14ac:dyDescent="0.2">
      <c r="A47" s="5" t="s">
        <v>331</v>
      </c>
      <c r="B47" s="5" t="s">
        <v>262</v>
      </c>
      <c r="D47" s="5" t="s">
        <v>7874</v>
      </c>
      <c r="E47" s="5" t="s">
        <v>9176</v>
      </c>
      <c r="F47" s="5" t="s">
        <v>10770</v>
      </c>
      <c r="G47" s="5" t="s">
        <v>12303</v>
      </c>
      <c r="H47" s="5" t="s">
        <v>6</v>
      </c>
      <c r="I47" s="5" t="s">
        <v>13894</v>
      </c>
      <c r="J47" s="5" t="s">
        <v>8292</v>
      </c>
      <c r="K47" s="5">
        <v>22219270</v>
      </c>
      <c r="L47" s="5">
        <v>22569467</v>
      </c>
    </row>
    <row r="48" spans="1:12" x14ac:dyDescent="0.2">
      <c r="A48" s="5" t="s">
        <v>9184</v>
      </c>
      <c r="B48" s="5" t="s">
        <v>555</v>
      </c>
      <c r="D48" s="5" t="s">
        <v>7083</v>
      </c>
      <c r="E48" s="5" t="s">
        <v>156</v>
      </c>
      <c r="F48" s="5" t="s">
        <v>157</v>
      </c>
      <c r="G48" s="5" t="s">
        <v>12312</v>
      </c>
      <c r="H48" s="5" t="s">
        <v>7</v>
      </c>
      <c r="I48" s="5" t="s">
        <v>13894</v>
      </c>
      <c r="J48" s="5" t="s">
        <v>8283</v>
      </c>
      <c r="K48" s="5">
        <v>22228381</v>
      </c>
      <c r="L48" s="5">
        <v>22228381</v>
      </c>
    </row>
    <row r="49" spans="1:12" x14ac:dyDescent="0.2">
      <c r="A49" s="5" t="s">
        <v>9185</v>
      </c>
      <c r="B49" s="5" t="s">
        <v>53</v>
      </c>
      <c r="D49" s="5" t="s">
        <v>7875</v>
      </c>
      <c r="E49" s="5" t="s">
        <v>9191</v>
      </c>
      <c r="F49" s="5" t="s">
        <v>10781</v>
      </c>
      <c r="G49" s="5" t="s">
        <v>12303</v>
      </c>
      <c r="H49" s="5" t="s">
        <v>6</v>
      </c>
      <c r="I49" s="5" t="s">
        <v>13894</v>
      </c>
      <c r="J49" s="5" t="s">
        <v>10782</v>
      </c>
      <c r="K49" s="5">
        <v>22350146</v>
      </c>
      <c r="L49" s="5">
        <v>22350146</v>
      </c>
    </row>
    <row r="50" spans="1:12" x14ac:dyDescent="0.2">
      <c r="A50" s="5" t="s">
        <v>4711</v>
      </c>
      <c r="B50" s="5" t="s">
        <v>4494</v>
      </c>
      <c r="D50" s="5" t="s">
        <v>7877</v>
      </c>
      <c r="E50" s="5" t="s">
        <v>9210</v>
      </c>
      <c r="F50" s="5" t="s">
        <v>161</v>
      </c>
      <c r="G50" s="5" t="s">
        <v>12303</v>
      </c>
      <c r="H50" s="5" t="s">
        <v>6</v>
      </c>
      <c r="I50" s="5" t="s">
        <v>13894</v>
      </c>
      <c r="J50" s="5" t="s">
        <v>12504</v>
      </c>
      <c r="K50" s="5">
        <v>22353582</v>
      </c>
      <c r="L50" s="5">
        <v>22353582</v>
      </c>
    </row>
    <row r="51" spans="1:12" x14ac:dyDescent="0.2">
      <c r="A51" s="5" t="s">
        <v>284</v>
      </c>
      <c r="B51" s="5" t="s">
        <v>283</v>
      </c>
      <c r="D51" s="5" t="s">
        <v>7879</v>
      </c>
      <c r="E51" s="5" t="s">
        <v>9967</v>
      </c>
      <c r="F51" s="5" t="s">
        <v>162</v>
      </c>
      <c r="G51" s="5" t="s">
        <v>116</v>
      </c>
      <c r="H51" s="5" t="s">
        <v>19</v>
      </c>
      <c r="I51" s="5" t="s">
        <v>13894</v>
      </c>
      <c r="J51" s="5" t="s">
        <v>12068</v>
      </c>
      <c r="K51" s="5">
        <v>0</v>
      </c>
      <c r="L51" s="5">
        <v>0</v>
      </c>
    </row>
    <row r="52" spans="1:12" x14ac:dyDescent="0.2">
      <c r="A52" s="5" t="s">
        <v>6184</v>
      </c>
      <c r="B52" s="5" t="s">
        <v>6993</v>
      </c>
      <c r="D52" s="5" t="s">
        <v>6608</v>
      </c>
      <c r="E52" s="5" t="s">
        <v>164</v>
      </c>
      <c r="F52" s="5" t="s">
        <v>165</v>
      </c>
      <c r="G52" s="5" t="s">
        <v>12312</v>
      </c>
      <c r="H52" s="5" t="s">
        <v>3</v>
      </c>
      <c r="I52" s="5" t="s">
        <v>13894</v>
      </c>
      <c r="J52" s="5" t="s">
        <v>12991</v>
      </c>
      <c r="K52" s="5">
        <v>22323857</v>
      </c>
      <c r="L52" s="5">
        <v>22323857</v>
      </c>
    </row>
    <row r="53" spans="1:12" x14ac:dyDescent="0.2">
      <c r="A53" s="5" t="s">
        <v>6215</v>
      </c>
      <c r="B53" s="5" t="s">
        <v>7042</v>
      </c>
      <c r="D53" s="5" t="s">
        <v>6609</v>
      </c>
      <c r="E53" s="5" t="s">
        <v>167</v>
      </c>
      <c r="F53" s="5" t="s">
        <v>168</v>
      </c>
      <c r="G53" s="5" t="s">
        <v>169</v>
      </c>
      <c r="H53" s="5" t="s">
        <v>10</v>
      </c>
      <c r="I53" s="5" t="s">
        <v>13894</v>
      </c>
      <c r="J53" s="5" t="s">
        <v>13903</v>
      </c>
      <c r="K53" s="5">
        <v>22064258</v>
      </c>
      <c r="L53" s="5">
        <v>24702822</v>
      </c>
    </row>
    <row r="54" spans="1:12" x14ac:dyDescent="0.2">
      <c r="A54" s="5" t="s">
        <v>9186</v>
      </c>
      <c r="B54" s="5" t="s">
        <v>51</v>
      </c>
      <c r="D54" s="5" t="s">
        <v>7880</v>
      </c>
      <c r="E54" s="5" t="s">
        <v>9506</v>
      </c>
      <c r="F54" s="5" t="s">
        <v>172</v>
      </c>
      <c r="G54" s="5" t="s">
        <v>169</v>
      </c>
      <c r="H54" s="5" t="s">
        <v>9</v>
      </c>
      <c r="I54" s="5" t="s">
        <v>13894</v>
      </c>
      <c r="J54" s="5" t="s">
        <v>11756</v>
      </c>
      <c r="K54" s="5">
        <v>41051054</v>
      </c>
      <c r="L54" s="5">
        <v>24621628</v>
      </c>
    </row>
    <row r="55" spans="1:12" x14ac:dyDescent="0.2">
      <c r="A55" s="5" t="s">
        <v>9187</v>
      </c>
      <c r="B55" s="5" t="s">
        <v>611</v>
      </c>
      <c r="D55" s="5" t="s">
        <v>174</v>
      </c>
      <c r="E55" s="5" t="s">
        <v>10328</v>
      </c>
      <c r="F55" s="5" t="s">
        <v>3313</v>
      </c>
      <c r="G55" s="5" t="s">
        <v>12354</v>
      </c>
      <c r="H55" s="5" t="s">
        <v>5</v>
      </c>
      <c r="I55" s="5" t="s">
        <v>13894</v>
      </c>
      <c r="J55" s="5" t="s">
        <v>13295</v>
      </c>
      <c r="K55" s="5">
        <v>87054388</v>
      </c>
      <c r="L55" s="5">
        <v>0</v>
      </c>
    </row>
    <row r="56" spans="1:12" x14ac:dyDescent="0.2">
      <c r="A56" s="5" t="s">
        <v>6097</v>
      </c>
      <c r="B56" s="5" t="s">
        <v>6978</v>
      </c>
      <c r="D56" s="5" t="s">
        <v>152</v>
      </c>
      <c r="E56" s="5" t="s">
        <v>176</v>
      </c>
      <c r="F56" s="5" t="s">
        <v>177</v>
      </c>
      <c r="G56" s="5" t="s">
        <v>169</v>
      </c>
      <c r="H56" s="5" t="s">
        <v>5</v>
      </c>
      <c r="I56" s="5" t="s">
        <v>13894</v>
      </c>
      <c r="J56" s="5" t="s">
        <v>12189</v>
      </c>
      <c r="K56" s="5">
        <v>24701333</v>
      </c>
      <c r="L56" s="5">
        <v>24701333</v>
      </c>
    </row>
    <row r="57" spans="1:12" x14ac:dyDescent="0.2">
      <c r="A57" s="5" t="s">
        <v>9188</v>
      </c>
      <c r="B57" s="5" t="s">
        <v>267</v>
      </c>
      <c r="D57" s="5" t="s">
        <v>148</v>
      </c>
      <c r="E57" s="5" t="s">
        <v>10207</v>
      </c>
      <c r="F57" s="5" t="s">
        <v>11715</v>
      </c>
      <c r="G57" s="5" t="s">
        <v>169</v>
      </c>
      <c r="H57" s="5" t="s">
        <v>9</v>
      </c>
      <c r="I57" s="5" t="s">
        <v>13894</v>
      </c>
      <c r="J57" s="5" t="s">
        <v>13904</v>
      </c>
      <c r="K57" s="5">
        <v>41051074</v>
      </c>
      <c r="L57" s="5">
        <v>24021628</v>
      </c>
    </row>
    <row r="58" spans="1:12" x14ac:dyDescent="0.2">
      <c r="A58" s="5" t="s">
        <v>9189</v>
      </c>
      <c r="B58" s="5" t="s">
        <v>7886</v>
      </c>
      <c r="D58" s="5" t="s">
        <v>181</v>
      </c>
      <c r="E58" s="5" t="s">
        <v>182</v>
      </c>
      <c r="F58" s="5" t="s">
        <v>183</v>
      </c>
      <c r="G58" s="5" t="s">
        <v>12312</v>
      </c>
      <c r="H58" s="5" t="s">
        <v>4</v>
      </c>
      <c r="I58" s="5" t="s">
        <v>13894</v>
      </c>
      <c r="J58" s="5" t="s">
        <v>8986</v>
      </c>
      <c r="K58" s="5">
        <v>22967645</v>
      </c>
      <c r="L58" s="5">
        <v>22967645</v>
      </c>
    </row>
    <row r="59" spans="1:12" x14ac:dyDescent="0.2">
      <c r="A59" s="5" t="s">
        <v>545</v>
      </c>
      <c r="B59" s="5" t="s">
        <v>544</v>
      </c>
      <c r="D59" s="5" t="s">
        <v>125</v>
      </c>
      <c r="E59" s="5" t="s">
        <v>186</v>
      </c>
      <c r="F59" s="5" t="s">
        <v>187</v>
      </c>
      <c r="G59" s="5" t="s">
        <v>188</v>
      </c>
      <c r="H59" s="5" t="s">
        <v>13</v>
      </c>
      <c r="I59" s="5" t="s">
        <v>13894</v>
      </c>
      <c r="J59" s="5" t="s">
        <v>13905</v>
      </c>
      <c r="K59" s="5">
        <v>0</v>
      </c>
      <c r="L59" s="5">
        <v>0</v>
      </c>
    </row>
    <row r="60" spans="1:12" x14ac:dyDescent="0.2">
      <c r="A60" s="5" t="s">
        <v>49</v>
      </c>
      <c r="B60" s="5" t="s">
        <v>48</v>
      </c>
      <c r="D60" s="5" t="s">
        <v>138</v>
      </c>
      <c r="E60" s="5" t="s">
        <v>9175</v>
      </c>
      <c r="F60" s="5" t="s">
        <v>10769</v>
      </c>
      <c r="G60" s="5" t="s">
        <v>12312</v>
      </c>
      <c r="H60" s="5" t="s">
        <v>4</v>
      </c>
      <c r="I60" s="5" t="s">
        <v>13894</v>
      </c>
      <c r="J60" s="5" t="s">
        <v>1376</v>
      </c>
      <c r="K60" s="5">
        <v>22329616</v>
      </c>
      <c r="L60" s="5">
        <v>22329616</v>
      </c>
    </row>
    <row r="61" spans="1:12" x14ac:dyDescent="0.2">
      <c r="A61" s="5" t="s">
        <v>81</v>
      </c>
      <c r="B61" s="5" t="s">
        <v>80</v>
      </c>
      <c r="D61" s="5" t="s">
        <v>193</v>
      </c>
      <c r="E61" s="5" t="s">
        <v>9181</v>
      </c>
      <c r="F61" s="5" t="s">
        <v>12371</v>
      </c>
      <c r="G61" s="5" t="s">
        <v>12312</v>
      </c>
      <c r="H61" s="5" t="s">
        <v>4</v>
      </c>
      <c r="I61" s="5" t="s">
        <v>13894</v>
      </c>
      <c r="J61" s="5" t="s">
        <v>13906</v>
      </c>
      <c r="K61" s="5">
        <v>22132665</v>
      </c>
      <c r="L61" s="5">
        <v>22132665</v>
      </c>
    </row>
    <row r="62" spans="1:12" x14ac:dyDescent="0.2">
      <c r="A62" s="5" t="s">
        <v>9190</v>
      </c>
      <c r="B62" s="5" t="s">
        <v>52</v>
      </c>
      <c r="D62" s="5" t="s">
        <v>143</v>
      </c>
      <c r="E62" s="5" t="s">
        <v>194</v>
      </c>
      <c r="F62" s="5" t="s">
        <v>12372</v>
      </c>
      <c r="G62" s="5" t="s">
        <v>12312</v>
      </c>
      <c r="H62" s="5" t="s">
        <v>4</v>
      </c>
      <c r="I62" s="5" t="s">
        <v>13894</v>
      </c>
      <c r="J62" s="5" t="s">
        <v>13907</v>
      </c>
      <c r="K62" s="5">
        <v>22900500</v>
      </c>
      <c r="L62" s="5">
        <v>22900500</v>
      </c>
    </row>
    <row r="63" spans="1:12" x14ac:dyDescent="0.2">
      <c r="A63" s="5" t="s">
        <v>9191</v>
      </c>
      <c r="B63" s="5" t="s">
        <v>7875</v>
      </c>
      <c r="D63" s="5" t="s">
        <v>154</v>
      </c>
      <c r="E63" s="5" t="s">
        <v>9212</v>
      </c>
      <c r="F63" s="5" t="s">
        <v>12373</v>
      </c>
      <c r="G63" s="5" t="s">
        <v>12312</v>
      </c>
      <c r="H63" s="5" t="s">
        <v>4</v>
      </c>
      <c r="I63" s="5" t="s">
        <v>13894</v>
      </c>
      <c r="J63" s="5" t="s">
        <v>5697</v>
      </c>
      <c r="K63" s="5">
        <v>22130267</v>
      </c>
      <c r="L63" s="5">
        <v>22130267</v>
      </c>
    </row>
    <row r="64" spans="1:12" x14ac:dyDescent="0.2">
      <c r="A64" s="5" t="s">
        <v>596</v>
      </c>
      <c r="B64" s="5" t="s">
        <v>7610</v>
      </c>
      <c r="D64" s="5" t="s">
        <v>197</v>
      </c>
      <c r="E64" s="5" t="s">
        <v>7564</v>
      </c>
      <c r="F64" s="5" t="s">
        <v>7565</v>
      </c>
      <c r="G64" s="5" t="s">
        <v>198</v>
      </c>
      <c r="H64" s="5" t="s">
        <v>4</v>
      </c>
      <c r="I64" s="5" t="s">
        <v>13894</v>
      </c>
      <c r="J64" s="5" t="s">
        <v>13908</v>
      </c>
      <c r="K64" s="5">
        <v>26580734</v>
      </c>
      <c r="L64" s="5">
        <v>0</v>
      </c>
    </row>
    <row r="65" spans="1:12" x14ac:dyDescent="0.2">
      <c r="A65" s="5" t="s">
        <v>299</v>
      </c>
      <c r="B65" s="5" t="s">
        <v>298</v>
      </c>
      <c r="D65" s="5" t="s">
        <v>201</v>
      </c>
      <c r="E65" s="5" t="s">
        <v>202</v>
      </c>
      <c r="F65" s="5" t="s">
        <v>203</v>
      </c>
      <c r="G65" s="5" t="s">
        <v>204</v>
      </c>
      <c r="H65" s="5" t="s">
        <v>9</v>
      </c>
      <c r="I65" s="5" t="s">
        <v>13894</v>
      </c>
      <c r="J65" s="5" t="s">
        <v>13391</v>
      </c>
      <c r="K65" s="5">
        <v>22731980</v>
      </c>
      <c r="L65" s="5">
        <v>22731980</v>
      </c>
    </row>
    <row r="66" spans="1:12" x14ac:dyDescent="0.2">
      <c r="A66" s="5" t="s">
        <v>584</v>
      </c>
      <c r="B66" s="5" t="s">
        <v>583</v>
      </c>
      <c r="D66" s="5" t="s">
        <v>7621</v>
      </c>
      <c r="E66" s="5" t="s">
        <v>209</v>
      </c>
      <c r="F66" s="5" t="s">
        <v>210</v>
      </c>
      <c r="G66" s="5" t="s">
        <v>12302</v>
      </c>
      <c r="H66" s="5" t="s">
        <v>9</v>
      </c>
      <c r="I66" s="5" t="s">
        <v>13894</v>
      </c>
      <c r="J66" s="5" t="s">
        <v>212</v>
      </c>
      <c r="K66" s="5">
        <v>22544471</v>
      </c>
      <c r="L66" s="5">
        <v>22544471</v>
      </c>
    </row>
    <row r="67" spans="1:12" x14ac:dyDescent="0.2">
      <c r="A67" s="5" t="s">
        <v>140</v>
      </c>
      <c r="B67" s="5" t="s">
        <v>105</v>
      </c>
      <c r="D67" s="5" t="s">
        <v>7445</v>
      </c>
      <c r="E67" s="5" t="s">
        <v>215</v>
      </c>
      <c r="F67" s="5" t="s">
        <v>216</v>
      </c>
      <c r="G67" s="5" t="s">
        <v>188</v>
      </c>
      <c r="H67" s="5" t="s">
        <v>9</v>
      </c>
      <c r="I67" s="5" t="s">
        <v>13894</v>
      </c>
      <c r="J67" s="5" t="s">
        <v>217</v>
      </c>
      <c r="K67" s="5">
        <v>24691132</v>
      </c>
      <c r="L67" s="5">
        <v>24691132</v>
      </c>
    </row>
    <row r="68" spans="1:12" x14ac:dyDescent="0.2">
      <c r="A68" s="5" t="s">
        <v>324</v>
      </c>
      <c r="B68" s="5" t="s">
        <v>7597</v>
      </c>
      <c r="D68" s="5" t="s">
        <v>7410</v>
      </c>
      <c r="E68" s="5" t="s">
        <v>219</v>
      </c>
      <c r="F68" s="5" t="s">
        <v>220</v>
      </c>
      <c r="G68" s="5" t="s">
        <v>188</v>
      </c>
      <c r="H68" s="5" t="s">
        <v>7</v>
      </c>
      <c r="I68" s="5" t="s">
        <v>13894</v>
      </c>
      <c r="J68" s="5" t="s">
        <v>13909</v>
      </c>
      <c r="K68" s="5">
        <v>22064092</v>
      </c>
      <c r="L68" s="5">
        <v>0</v>
      </c>
    </row>
    <row r="69" spans="1:12" x14ac:dyDescent="0.2">
      <c r="A69" s="5" t="s">
        <v>238</v>
      </c>
      <c r="B69" s="5" t="s">
        <v>7592</v>
      </c>
      <c r="D69" s="5" t="s">
        <v>7583</v>
      </c>
      <c r="E69" s="5" t="s">
        <v>222</v>
      </c>
      <c r="F69" s="5" t="s">
        <v>223</v>
      </c>
      <c r="G69" s="5" t="s">
        <v>12302</v>
      </c>
      <c r="H69" s="5" t="s">
        <v>9</v>
      </c>
      <c r="I69" s="5" t="s">
        <v>13894</v>
      </c>
      <c r="J69" s="5" t="s">
        <v>13910</v>
      </c>
      <c r="K69" s="5">
        <v>22522908</v>
      </c>
      <c r="L69" s="5">
        <v>22524038</v>
      </c>
    </row>
    <row r="70" spans="1:12" x14ac:dyDescent="0.2">
      <c r="A70" s="5" t="s">
        <v>609</v>
      </c>
      <c r="B70" s="5" t="s">
        <v>608</v>
      </c>
      <c r="D70" s="5" t="s">
        <v>7542</v>
      </c>
      <c r="E70" s="5" t="s">
        <v>229</v>
      </c>
      <c r="F70" s="5" t="s">
        <v>230</v>
      </c>
      <c r="G70" s="5" t="s">
        <v>12302</v>
      </c>
      <c r="H70" s="5" t="s">
        <v>9</v>
      </c>
      <c r="I70" s="5" t="s">
        <v>13894</v>
      </c>
      <c r="J70" s="5" t="s">
        <v>10785</v>
      </c>
      <c r="K70" s="5">
        <v>22756967</v>
      </c>
      <c r="L70" s="5">
        <v>22756967</v>
      </c>
    </row>
    <row r="71" spans="1:12" x14ac:dyDescent="0.2">
      <c r="A71" s="5" t="s">
        <v>587</v>
      </c>
      <c r="B71" s="5" t="s">
        <v>7161</v>
      </c>
      <c r="D71" s="5" t="s">
        <v>7604</v>
      </c>
      <c r="E71" s="5" t="s">
        <v>233</v>
      </c>
      <c r="F71" s="5" t="s">
        <v>234</v>
      </c>
      <c r="G71" s="5" t="s">
        <v>12302</v>
      </c>
      <c r="H71" s="5" t="s">
        <v>7</v>
      </c>
      <c r="I71" s="5" t="s">
        <v>13894</v>
      </c>
      <c r="J71" s="5" t="s">
        <v>13911</v>
      </c>
      <c r="K71" s="5">
        <v>22547978</v>
      </c>
      <c r="L71" s="5">
        <v>22547978</v>
      </c>
    </row>
    <row r="72" spans="1:12" x14ac:dyDescent="0.2">
      <c r="A72" s="5" t="s">
        <v>153</v>
      </c>
      <c r="B72" s="5" t="s">
        <v>7590</v>
      </c>
      <c r="D72" s="5" t="s">
        <v>7592</v>
      </c>
      <c r="E72" s="5" t="s">
        <v>238</v>
      </c>
      <c r="F72" s="5" t="s">
        <v>8285</v>
      </c>
      <c r="G72" s="5" t="s">
        <v>12302</v>
      </c>
      <c r="H72" s="5" t="s">
        <v>7</v>
      </c>
      <c r="I72" s="5" t="s">
        <v>13894</v>
      </c>
      <c r="J72" s="5" t="s">
        <v>13912</v>
      </c>
      <c r="K72" s="5">
        <v>22546734</v>
      </c>
      <c r="L72" s="5">
        <v>22546734</v>
      </c>
    </row>
    <row r="73" spans="1:12" x14ac:dyDescent="0.2">
      <c r="A73" s="5" t="s">
        <v>562</v>
      </c>
      <c r="B73" s="5" t="s">
        <v>7586</v>
      </c>
      <c r="D73" s="5" t="s">
        <v>10391</v>
      </c>
      <c r="E73" s="5" t="s">
        <v>9193</v>
      </c>
      <c r="F73" s="5" t="s">
        <v>10784</v>
      </c>
      <c r="G73" s="5" t="s">
        <v>12302</v>
      </c>
      <c r="H73" s="5" t="s">
        <v>7</v>
      </c>
      <c r="I73" s="5" t="s">
        <v>13894</v>
      </c>
      <c r="J73" s="5" t="s">
        <v>13913</v>
      </c>
      <c r="K73" s="5">
        <v>22541617</v>
      </c>
      <c r="L73" s="5">
        <v>22541617</v>
      </c>
    </row>
    <row r="74" spans="1:12" x14ac:dyDescent="0.2">
      <c r="A74" s="5" t="s">
        <v>9192</v>
      </c>
      <c r="B74" s="5" t="s">
        <v>756</v>
      </c>
      <c r="D74" s="5" t="s">
        <v>7605</v>
      </c>
      <c r="E74" s="5" t="s">
        <v>240</v>
      </c>
      <c r="F74" s="5" t="s">
        <v>224</v>
      </c>
      <c r="G74" s="5" t="s">
        <v>12302</v>
      </c>
      <c r="H74" s="5" t="s">
        <v>9</v>
      </c>
      <c r="I74" s="5" t="s">
        <v>13894</v>
      </c>
      <c r="J74" s="5" t="s">
        <v>13389</v>
      </c>
      <c r="K74" s="5">
        <v>22544047</v>
      </c>
      <c r="L74" s="5">
        <v>22544047</v>
      </c>
    </row>
    <row r="75" spans="1:12" x14ac:dyDescent="0.2">
      <c r="A75" s="5" t="s">
        <v>7654</v>
      </c>
      <c r="B75" s="5" t="s">
        <v>62</v>
      </c>
      <c r="D75" s="5" t="s">
        <v>10396</v>
      </c>
      <c r="E75" s="5" t="s">
        <v>9211</v>
      </c>
      <c r="F75" s="5" t="s">
        <v>7958</v>
      </c>
      <c r="G75" s="5" t="s">
        <v>12302</v>
      </c>
      <c r="H75" s="5" t="s">
        <v>7</v>
      </c>
      <c r="I75" s="5" t="s">
        <v>13894</v>
      </c>
      <c r="J75" s="5" t="s">
        <v>10801</v>
      </c>
      <c r="K75" s="5">
        <v>22914971</v>
      </c>
      <c r="L75" s="5">
        <v>22914971</v>
      </c>
    </row>
    <row r="76" spans="1:12" x14ac:dyDescent="0.2">
      <c r="A76" s="5" t="s">
        <v>9193</v>
      </c>
      <c r="B76" s="5" t="s">
        <v>10391</v>
      </c>
      <c r="D76" s="5" t="s">
        <v>7883</v>
      </c>
      <c r="E76" s="5" t="s">
        <v>9203</v>
      </c>
      <c r="F76" s="5" t="s">
        <v>10792</v>
      </c>
      <c r="G76" s="5" t="s">
        <v>12302</v>
      </c>
      <c r="H76" s="5" t="s">
        <v>9</v>
      </c>
      <c r="I76" s="5" t="s">
        <v>13894</v>
      </c>
      <c r="J76" s="5" t="s">
        <v>12496</v>
      </c>
      <c r="K76" s="5">
        <v>22546540</v>
      </c>
      <c r="L76" s="5">
        <v>22546540</v>
      </c>
    </row>
    <row r="77" spans="1:12" x14ac:dyDescent="0.2">
      <c r="A77" s="5" t="s">
        <v>55</v>
      </c>
      <c r="B77" s="5" t="s">
        <v>7594</v>
      </c>
      <c r="D77" s="5" t="s">
        <v>7884</v>
      </c>
      <c r="E77" s="5" t="s">
        <v>9177</v>
      </c>
      <c r="F77" s="5" t="s">
        <v>206</v>
      </c>
      <c r="G77" s="5" t="s">
        <v>12302</v>
      </c>
      <c r="H77" s="5" t="s">
        <v>9</v>
      </c>
      <c r="I77" s="5" t="s">
        <v>13894</v>
      </c>
      <c r="J77" s="5" t="s">
        <v>7721</v>
      </c>
      <c r="K77" s="5">
        <v>22755543</v>
      </c>
      <c r="L77" s="5">
        <v>22755543</v>
      </c>
    </row>
    <row r="78" spans="1:12" x14ac:dyDescent="0.2">
      <c r="A78" s="5" t="s">
        <v>559</v>
      </c>
      <c r="B78" s="5" t="s">
        <v>7608</v>
      </c>
      <c r="D78" s="5" t="s">
        <v>7886</v>
      </c>
      <c r="E78" s="5" t="s">
        <v>9189</v>
      </c>
      <c r="F78" s="5" t="s">
        <v>8301</v>
      </c>
      <c r="G78" s="5" t="s">
        <v>12302</v>
      </c>
      <c r="H78" s="5" t="s">
        <v>7</v>
      </c>
      <c r="I78" s="5" t="s">
        <v>13894</v>
      </c>
      <c r="J78" s="5" t="s">
        <v>8391</v>
      </c>
      <c r="K78" s="5">
        <v>22548517</v>
      </c>
      <c r="L78" s="5">
        <v>22548517</v>
      </c>
    </row>
    <row r="79" spans="1:12" x14ac:dyDescent="0.2">
      <c r="A79" s="5" t="s">
        <v>341</v>
      </c>
      <c r="B79" s="5" t="s">
        <v>340</v>
      </c>
      <c r="D79" s="5" t="s">
        <v>7888</v>
      </c>
      <c r="E79" s="5" t="s">
        <v>9208</v>
      </c>
      <c r="F79" s="5" t="s">
        <v>10799</v>
      </c>
      <c r="G79" s="5" t="s">
        <v>12302</v>
      </c>
      <c r="H79" s="5" t="s">
        <v>7</v>
      </c>
      <c r="I79" s="5" t="s">
        <v>13894</v>
      </c>
      <c r="J79" s="5" t="s">
        <v>10800</v>
      </c>
      <c r="K79" s="5">
        <v>22547440</v>
      </c>
      <c r="L79" s="5">
        <v>22547440</v>
      </c>
    </row>
    <row r="80" spans="1:12" x14ac:dyDescent="0.2">
      <c r="A80" s="5" t="s">
        <v>6051</v>
      </c>
      <c r="B80" s="5" t="s">
        <v>6970</v>
      </c>
      <c r="D80" s="5" t="s">
        <v>246</v>
      </c>
      <c r="E80" s="5" t="s">
        <v>247</v>
      </c>
      <c r="F80" s="5" t="s">
        <v>248</v>
      </c>
      <c r="G80" s="5" t="s">
        <v>12302</v>
      </c>
      <c r="H80" s="5" t="s">
        <v>7</v>
      </c>
      <c r="I80" s="5" t="s">
        <v>13894</v>
      </c>
      <c r="J80" s="5" t="s">
        <v>12497</v>
      </c>
      <c r="K80" s="5">
        <v>22541189</v>
      </c>
      <c r="L80" s="5">
        <v>22541189</v>
      </c>
    </row>
    <row r="81" spans="1:12" x14ac:dyDescent="0.2">
      <c r="A81" s="5" t="s">
        <v>70</v>
      </c>
      <c r="B81" s="5" t="s">
        <v>69</v>
      </c>
      <c r="D81" s="5" t="s">
        <v>51</v>
      </c>
      <c r="E81" s="5" t="s">
        <v>9186</v>
      </c>
      <c r="F81" s="5" t="s">
        <v>10778</v>
      </c>
      <c r="G81" s="5" t="s">
        <v>12302</v>
      </c>
      <c r="H81" s="5" t="s">
        <v>9</v>
      </c>
      <c r="I81" s="5" t="s">
        <v>13894</v>
      </c>
      <c r="J81" s="5" t="s">
        <v>10793</v>
      </c>
      <c r="K81" s="5">
        <v>22546012</v>
      </c>
      <c r="L81" s="5">
        <v>22143900</v>
      </c>
    </row>
    <row r="82" spans="1:12" x14ac:dyDescent="0.2">
      <c r="A82" s="5" t="s">
        <v>58</v>
      </c>
      <c r="B82" s="5" t="s">
        <v>7598</v>
      </c>
      <c r="D82" s="5" t="s">
        <v>251</v>
      </c>
      <c r="E82" s="5" t="s">
        <v>252</v>
      </c>
      <c r="F82" s="5" t="s">
        <v>253</v>
      </c>
      <c r="G82" s="5" t="s">
        <v>41</v>
      </c>
      <c r="H82" s="5" t="s">
        <v>4</v>
      </c>
      <c r="I82" s="5" t="s">
        <v>13894</v>
      </c>
      <c r="J82" s="5" t="s">
        <v>9050</v>
      </c>
      <c r="K82" s="5">
        <v>22510271</v>
      </c>
      <c r="L82" s="5">
        <v>22510271</v>
      </c>
    </row>
    <row r="83" spans="1:12" x14ac:dyDescent="0.2">
      <c r="A83" s="5" t="s">
        <v>736</v>
      </c>
      <c r="B83" s="5" t="s">
        <v>735</v>
      </c>
      <c r="D83" s="5" t="s">
        <v>195</v>
      </c>
      <c r="E83" s="5" t="s">
        <v>256</v>
      </c>
      <c r="F83" s="5" t="s">
        <v>257</v>
      </c>
      <c r="G83" s="5" t="s">
        <v>41</v>
      </c>
      <c r="H83" s="5" t="s">
        <v>4</v>
      </c>
      <c r="I83" s="5" t="s">
        <v>13894</v>
      </c>
      <c r="J83" s="5" t="s">
        <v>8571</v>
      </c>
      <c r="K83" s="5">
        <v>22707736</v>
      </c>
      <c r="L83" s="5">
        <v>22707736</v>
      </c>
    </row>
    <row r="84" spans="1:12" x14ac:dyDescent="0.2">
      <c r="A84" s="5" t="s">
        <v>9194</v>
      </c>
      <c r="B84" s="5" t="s">
        <v>64</v>
      </c>
      <c r="D84" s="5" t="s">
        <v>259</v>
      </c>
      <c r="E84" s="5" t="s">
        <v>260</v>
      </c>
      <c r="F84" s="5" t="s">
        <v>134</v>
      </c>
      <c r="G84" s="5" t="s">
        <v>41</v>
      </c>
      <c r="H84" s="5" t="s">
        <v>10</v>
      </c>
      <c r="I84" s="5" t="s">
        <v>13894</v>
      </c>
      <c r="J84" s="5" t="s">
        <v>10820</v>
      </c>
      <c r="K84" s="5">
        <v>22752580</v>
      </c>
      <c r="L84" s="5">
        <v>22756472</v>
      </c>
    </row>
    <row r="85" spans="1:12" x14ac:dyDescent="0.2">
      <c r="A85" s="5" t="s">
        <v>164</v>
      </c>
      <c r="B85" s="5" t="s">
        <v>6608</v>
      </c>
      <c r="D85" s="5" t="s">
        <v>7601</v>
      </c>
      <c r="E85" s="5" t="s">
        <v>264</v>
      </c>
      <c r="F85" s="5" t="s">
        <v>265</v>
      </c>
      <c r="G85" s="5" t="s">
        <v>12302</v>
      </c>
      <c r="H85" s="5" t="s">
        <v>3</v>
      </c>
      <c r="I85" s="5" t="s">
        <v>13894</v>
      </c>
      <c r="J85" s="5" t="s">
        <v>3393</v>
      </c>
      <c r="K85" s="5">
        <v>22262415</v>
      </c>
      <c r="L85" s="5">
        <v>22262415</v>
      </c>
    </row>
    <row r="86" spans="1:12" x14ac:dyDescent="0.2">
      <c r="A86" s="5" t="s">
        <v>335</v>
      </c>
      <c r="B86" s="5" t="s">
        <v>334</v>
      </c>
      <c r="D86" s="5" t="s">
        <v>7614</v>
      </c>
      <c r="E86" s="5" t="s">
        <v>268</v>
      </c>
      <c r="F86" s="5" t="s">
        <v>8286</v>
      </c>
      <c r="G86" s="5" t="s">
        <v>41</v>
      </c>
      <c r="H86" s="5" t="s">
        <v>4</v>
      </c>
      <c r="I86" s="5" t="s">
        <v>13894</v>
      </c>
      <c r="J86" s="5" t="s">
        <v>10766</v>
      </c>
      <c r="K86" s="5">
        <v>22704520</v>
      </c>
      <c r="L86" s="5">
        <v>22704158</v>
      </c>
    </row>
    <row r="87" spans="1:12" x14ac:dyDescent="0.2">
      <c r="A87" s="5" t="s">
        <v>9195</v>
      </c>
      <c r="B87" s="5" t="s">
        <v>585</v>
      </c>
      <c r="D87" s="5" t="s">
        <v>7891</v>
      </c>
      <c r="E87" s="5" t="s">
        <v>9228</v>
      </c>
      <c r="F87" s="5" t="s">
        <v>10815</v>
      </c>
      <c r="G87" s="5" t="s">
        <v>12302</v>
      </c>
      <c r="H87" s="5" t="s">
        <v>3</v>
      </c>
      <c r="I87" s="5" t="s">
        <v>13894</v>
      </c>
      <c r="J87" s="5" t="s">
        <v>10798</v>
      </c>
      <c r="K87" s="5">
        <v>22865438</v>
      </c>
      <c r="L87" s="5">
        <v>22262728</v>
      </c>
    </row>
    <row r="88" spans="1:12" x14ac:dyDescent="0.2">
      <c r="A88" s="5" t="s">
        <v>326</v>
      </c>
      <c r="B88" s="5" t="s">
        <v>7606</v>
      </c>
      <c r="D88" s="5" t="s">
        <v>271</v>
      </c>
      <c r="E88" s="5" t="s">
        <v>9230</v>
      </c>
      <c r="F88" s="5" t="s">
        <v>10817</v>
      </c>
      <c r="G88" s="5" t="s">
        <v>41</v>
      </c>
      <c r="H88" s="5" t="s">
        <v>4</v>
      </c>
      <c r="I88" s="5" t="s">
        <v>13894</v>
      </c>
      <c r="J88" s="5" t="s">
        <v>6720</v>
      </c>
      <c r="K88" s="5">
        <v>22595019</v>
      </c>
      <c r="L88" s="5">
        <v>22595019</v>
      </c>
    </row>
    <row r="89" spans="1:12" x14ac:dyDescent="0.2">
      <c r="A89" s="5" t="s">
        <v>6332</v>
      </c>
      <c r="B89" s="5" t="s">
        <v>7159</v>
      </c>
      <c r="D89" s="5" t="s">
        <v>7584</v>
      </c>
      <c r="E89" s="5" t="s">
        <v>274</v>
      </c>
      <c r="F89" s="5" t="s">
        <v>275</v>
      </c>
      <c r="G89" s="5" t="s">
        <v>41</v>
      </c>
      <c r="H89" s="5" t="s">
        <v>4</v>
      </c>
      <c r="I89" s="5" t="s">
        <v>13894</v>
      </c>
      <c r="J89" s="5" t="s">
        <v>13914</v>
      </c>
      <c r="K89" s="5">
        <v>22703215</v>
      </c>
      <c r="L89" s="5">
        <v>22703215</v>
      </c>
    </row>
    <row r="90" spans="1:12" x14ac:dyDescent="0.2">
      <c r="A90" s="5" t="s">
        <v>322</v>
      </c>
      <c r="B90" s="5" t="s">
        <v>7599</v>
      </c>
      <c r="D90" s="5" t="s">
        <v>7893</v>
      </c>
      <c r="E90" s="5" t="s">
        <v>9232</v>
      </c>
      <c r="F90" s="5" t="s">
        <v>10819</v>
      </c>
      <c r="G90" s="5" t="s">
        <v>41</v>
      </c>
      <c r="H90" s="5" t="s">
        <v>10</v>
      </c>
      <c r="I90" s="5" t="s">
        <v>13894</v>
      </c>
      <c r="J90" s="5" t="s">
        <v>6819</v>
      </c>
      <c r="K90" s="5">
        <v>22751458</v>
      </c>
      <c r="L90" s="5">
        <v>22756253</v>
      </c>
    </row>
    <row r="91" spans="1:12" x14ac:dyDescent="0.2">
      <c r="A91" s="5" t="s">
        <v>329</v>
      </c>
      <c r="B91" s="5" t="s">
        <v>7600</v>
      </c>
      <c r="D91" s="5" t="s">
        <v>278</v>
      </c>
      <c r="E91" s="5" t="s">
        <v>9233</v>
      </c>
      <c r="F91" s="5" t="s">
        <v>10821</v>
      </c>
      <c r="G91" s="5" t="s">
        <v>12302</v>
      </c>
      <c r="H91" s="5" t="s">
        <v>3</v>
      </c>
      <c r="I91" s="5" t="s">
        <v>13894</v>
      </c>
      <c r="J91" s="5" t="s">
        <v>10822</v>
      </c>
      <c r="K91" s="5">
        <v>22260573</v>
      </c>
      <c r="L91" s="5">
        <v>22260573</v>
      </c>
    </row>
    <row r="92" spans="1:12" x14ac:dyDescent="0.2">
      <c r="A92" s="5" t="s">
        <v>534</v>
      </c>
      <c r="B92" s="5" t="s">
        <v>6613</v>
      </c>
      <c r="D92" s="5" t="s">
        <v>231</v>
      </c>
      <c r="E92" s="5" t="s">
        <v>9235</v>
      </c>
      <c r="F92" s="5" t="s">
        <v>279</v>
      </c>
      <c r="G92" s="5" t="s">
        <v>41</v>
      </c>
      <c r="H92" s="5" t="s">
        <v>4</v>
      </c>
      <c r="I92" s="5" t="s">
        <v>13894</v>
      </c>
      <c r="J92" s="5" t="s">
        <v>10825</v>
      </c>
      <c r="K92" s="5">
        <v>22598615</v>
      </c>
      <c r="L92" s="5">
        <v>22598615</v>
      </c>
    </row>
    <row r="93" spans="1:12" x14ac:dyDescent="0.2">
      <c r="A93" s="5" t="s">
        <v>9196</v>
      </c>
      <c r="B93" s="5" t="s">
        <v>10392</v>
      </c>
      <c r="D93" s="5" t="s">
        <v>236</v>
      </c>
      <c r="E93" s="5" t="s">
        <v>9547</v>
      </c>
      <c r="F93" s="5" t="s">
        <v>281</v>
      </c>
      <c r="G93" s="5" t="s">
        <v>188</v>
      </c>
      <c r="H93" s="5" t="s">
        <v>17</v>
      </c>
      <c r="I93" s="5" t="s">
        <v>13894</v>
      </c>
      <c r="J93" s="5" t="s">
        <v>13915</v>
      </c>
      <c r="K93" s="5">
        <v>0</v>
      </c>
      <c r="L93" s="5">
        <v>0</v>
      </c>
    </row>
    <row r="94" spans="1:12" x14ac:dyDescent="0.2">
      <c r="A94" s="5" t="s">
        <v>9197</v>
      </c>
      <c r="B94" s="5" t="s">
        <v>10393</v>
      </c>
      <c r="D94" s="5" t="s">
        <v>283</v>
      </c>
      <c r="E94" s="5" t="s">
        <v>284</v>
      </c>
      <c r="F94" s="5" t="s">
        <v>285</v>
      </c>
      <c r="G94" s="5" t="s">
        <v>12312</v>
      </c>
      <c r="H94" s="5" t="s">
        <v>6</v>
      </c>
      <c r="I94" s="5" t="s">
        <v>13894</v>
      </c>
      <c r="J94" s="5" t="s">
        <v>13011</v>
      </c>
      <c r="K94" s="5">
        <v>22153490</v>
      </c>
      <c r="L94" s="5">
        <v>22153490</v>
      </c>
    </row>
    <row r="95" spans="1:12" x14ac:dyDescent="0.2">
      <c r="A95" s="5" t="s">
        <v>9198</v>
      </c>
      <c r="B95" s="5" t="s">
        <v>7860</v>
      </c>
      <c r="D95" s="5" t="s">
        <v>213</v>
      </c>
      <c r="E95" s="5" t="s">
        <v>288</v>
      </c>
      <c r="F95" s="5" t="s">
        <v>12374</v>
      </c>
      <c r="G95" s="5" t="s">
        <v>12312</v>
      </c>
      <c r="H95" s="5" t="s">
        <v>5</v>
      </c>
      <c r="I95" s="5" t="s">
        <v>13894</v>
      </c>
      <c r="J95" s="5" t="s">
        <v>13390</v>
      </c>
      <c r="K95" s="5">
        <v>22886197</v>
      </c>
      <c r="L95" s="5">
        <v>22886197</v>
      </c>
    </row>
    <row r="96" spans="1:12" x14ac:dyDescent="0.2">
      <c r="A96" s="5" t="s">
        <v>9199</v>
      </c>
      <c r="B96" s="5" t="s">
        <v>7862</v>
      </c>
      <c r="D96" s="5" t="s">
        <v>291</v>
      </c>
      <c r="E96" s="5" t="s">
        <v>292</v>
      </c>
      <c r="F96" s="5" t="s">
        <v>293</v>
      </c>
      <c r="G96" s="5" t="s">
        <v>12312</v>
      </c>
      <c r="H96" s="5" t="s">
        <v>6</v>
      </c>
      <c r="I96" s="5" t="s">
        <v>13894</v>
      </c>
      <c r="J96" s="5" t="s">
        <v>6770</v>
      </c>
      <c r="K96" s="5">
        <v>22822458</v>
      </c>
      <c r="L96" s="5">
        <v>22824838</v>
      </c>
    </row>
    <row r="97" spans="1:12" x14ac:dyDescent="0.2">
      <c r="A97" s="5" t="s">
        <v>90</v>
      </c>
      <c r="B97" s="5" t="s">
        <v>7603</v>
      </c>
      <c r="D97" s="5" t="s">
        <v>239</v>
      </c>
      <c r="E97" s="5" t="s">
        <v>296</v>
      </c>
      <c r="F97" s="5" t="s">
        <v>134</v>
      </c>
      <c r="G97" s="5" t="s">
        <v>12312</v>
      </c>
      <c r="H97" s="5" t="s">
        <v>6</v>
      </c>
      <c r="I97" s="5" t="s">
        <v>13894</v>
      </c>
      <c r="J97" s="5" t="s">
        <v>12498</v>
      </c>
      <c r="K97" s="5">
        <v>22828361</v>
      </c>
      <c r="L97" s="5">
        <v>22828361</v>
      </c>
    </row>
    <row r="98" spans="1:12" x14ac:dyDescent="0.2">
      <c r="A98" s="5" t="s">
        <v>9200</v>
      </c>
      <c r="B98" s="5" t="s">
        <v>553</v>
      </c>
      <c r="D98" s="5" t="s">
        <v>298</v>
      </c>
      <c r="E98" s="5" t="s">
        <v>299</v>
      </c>
      <c r="F98" s="5" t="s">
        <v>300</v>
      </c>
      <c r="G98" s="5" t="s">
        <v>12312</v>
      </c>
      <c r="H98" s="5" t="s">
        <v>6</v>
      </c>
      <c r="I98" s="5" t="s">
        <v>13894</v>
      </c>
      <c r="J98" s="5" t="s">
        <v>13916</v>
      </c>
      <c r="K98" s="5">
        <v>22037838</v>
      </c>
      <c r="L98" s="5">
        <v>22037838</v>
      </c>
    </row>
    <row r="99" spans="1:12" x14ac:dyDescent="0.2">
      <c r="A99" s="5" t="s">
        <v>750</v>
      </c>
      <c r="B99" s="5" t="s">
        <v>749</v>
      </c>
      <c r="D99" s="5" t="s">
        <v>301</v>
      </c>
      <c r="E99" s="5" t="s">
        <v>9521</v>
      </c>
      <c r="F99" s="5" t="s">
        <v>11075</v>
      </c>
      <c r="G99" s="5" t="s">
        <v>188</v>
      </c>
      <c r="H99" s="5" t="s">
        <v>7</v>
      </c>
      <c r="I99" s="5" t="s">
        <v>13894</v>
      </c>
      <c r="J99" s="5" t="s">
        <v>13917</v>
      </c>
      <c r="K99" s="5">
        <v>73005811</v>
      </c>
      <c r="L99" s="5">
        <v>0</v>
      </c>
    </row>
    <row r="100" spans="1:12" x14ac:dyDescent="0.2">
      <c r="A100" s="5" t="s">
        <v>314</v>
      </c>
      <c r="B100" s="5" t="s">
        <v>226</v>
      </c>
      <c r="D100" s="5" t="s">
        <v>241</v>
      </c>
      <c r="E100" s="5" t="s">
        <v>9252</v>
      </c>
      <c r="F100" s="5" t="s">
        <v>10848</v>
      </c>
      <c r="G100" s="5" t="s">
        <v>302</v>
      </c>
      <c r="H100" s="5" t="s">
        <v>4</v>
      </c>
      <c r="I100" s="5" t="s">
        <v>13894</v>
      </c>
      <c r="J100" s="5" t="s">
        <v>13918</v>
      </c>
      <c r="K100" s="5">
        <v>89643045</v>
      </c>
      <c r="L100" s="5">
        <v>0</v>
      </c>
    </row>
    <row r="101" spans="1:12" x14ac:dyDescent="0.2">
      <c r="A101" s="5" t="s">
        <v>9201</v>
      </c>
      <c r="B101" s="5" t="s">
        <v>270</v>
      </c>
      <c r="D101" s="5" t="s">
        <v>305</v>
      </c>
      <c r="E101" s="5" t="s">
        <v>306</v>
      </c>
      <c r="F101" s="5" t="s">
        <v>307</v>
      </c>
      <c r="G101" s="5" t="s">
        <v>12312</v>
      </c>
      <c r="H101" s="5" t="s">
        <v>5</v>
      </c>
      <c r="I101" s="5" t="s">
        <v>13894</v>
      </c>
      <c r="J101" s="5" t="s">
        <v>12500</v>
      </c>
      <c r="K101" s="5">
        <v>22881378</v>
      </c>
      <c r="L101" s="5">
        <v>22881378</v>
      </c>
    </row>
    <row r="102" spans="1:12" x14ac:dyDescent="0.2">
      <c r="A102" s="5" t="s">
        <v>613</v>
      </c>
      <c r="B102" s="5" t="s">
        <v>612</v>
      </c>
      <c r="D102" s="5" t="s">
        <v>249</v>
      </c>
      <c r="E102" s="5" t="s">
        <v>310</v>
      </c>
      <c r="F102" s="5" t="s">
        <v>121</v>
      </c>
      <c r="G102" s="5" t="s">
        <v>12312</v>
      </c>
      <c r="H102" s="5" t="s">
        <v>5</v>
      </c>
      <c r="I102" s="5" t="s">
        <v>13894</v>
      </c>
      <c r="J102" s="5" t="s">
        <v>311</v>
      </c>
      <c r="K102" s="5">
        <v>22895375</v>
      </c>
      <c r="L102" s="5">
        <v>22287747</v>
      </c>
    </row>
    <row r="103" spans="1:12" x14ac:dyDescent="0.2">
      <c r="A103" s="5" t="s">
        <v>9202</v>
      </c>
      <c r="B103" s="5" t="s">
        <v>10394</v>
      </c>
      <c r="D103" s="5" t="s">
        <v>226</v>
      </c>
      <c r="E103" s="5" t="s">
        <v>314</v>
      </c>
      <c r="F103" s="5" t="s">
        <v>12375</v>
      </c>
      <c r="G103" s="5" t="s">
        <v>12312</v>
      </c>
      <c r="H103" s="5" t="s">
        <v>6</v>
      </c>
      <c r="I103" s="5" t="s">
        <v>13894</v>
      </c>
      <c r="J103" s="5" t="s">
        <v>12573</v>
      </c>
      <c r="K103" s="5">
        <v>22826325</v>
      </c>
      <c r="L103" s="5">
        <v>22826325</v>
      </c>
    </row>
    <row r="104" spans="1:12" x14ac:dyDescent="0.2">
      <c r="A104" s="5" t="s">
        <v>240</v>
      </c>
      <c r="B104" s="5" t="s">
        <v>7605</v>
      </c>
      <c r="D104" s="5" t="s">
        <v>7609</v>
      </c>
      <c r="E104" s="5" t="s">
        <v>318</v>
      </c>
      <c r="F104" s="5" t="s">
        <v>319</v>
      </c>
      <c r="G104" s="5" t="s">
        <v>12312</v>
      </c>
      <c r="H104" s="5" t="s">
        <v>5</v>
      </c>
      <c r="I104" s="5" t="s">
        <v>13894</v>
      </c>
      <c r="J104" s="5" t="s">
        <v>13919</v>
      </c>
      <c r="K104" s="5">
        <v>22289059</v>
      </c>
      <c r="L104" s="5">
        <v>22289059</v>
      </c>
    </row>
    <row r="105" spans="1:12" x14ac:dyDescent="0.2">
      <c r="A105" s="5" t="s">
        <v>601</v>
      </c>
      <c r="B105" s="5" t="s">
        <v>7631</v>
      </c>
      <c r="D105" s="5" t="s">
        <v>7599</v>
      </c>
      <c r="E105" s="5" t="s">
        <v>322</v>
      </c>
      <c r="F105" s="5" t="s">
        <v>12376</v>
      </c>
      <c r="G105" s="5" t="s">
        <v>12312</v>
      </c>
      <c r="H105" s="5" t="s">
        <v>5</v>
      </c>
      <c r="I105" s="5" t="s">
        <v>13894</v>
      </c>
      <c r="J105" s="5" t="s">
        <v>12501</v>
      </c>
      <c r="K105" s="5">
        <v>22881725</v>
      </c>
      <c r="L105" s="5">
        <v>22280181</v>
      </c>
    </row>
    <row r="106" spans="1:12" x14ac:dyDescent="0.2">
      <c r="A106" s="5" t="s">
        <v>9203</v>
      </c>
      <c r="B106" s="5" t="s">
        <v>7883</v>
      </c>
      <c r="D106" s="5" t="s">
        <v>7597</v>
      </c>
      <c r="E106" s="5" t="s">
        <v>324</v>
      </c>
      <c r="F106" s="5" t="s">
        <v>10806</v>
      </c>
      <c r="G106" s="5" t="s">
        <v>12312</v>
      </c>
      <c r="H106" s="5" t="s">
        <v>6</v>
      </c>
      <c r="I106" s="5" t="s">
        <v>13894</v>
      </c>
      <c r="J106" s="5" t="s">
        <v>3729</v>
      </c>
      <c r="K106" s="5">
        <v>22826332</v>
      </c>
      <c r="L106" s="5">
        <v>22826332</v>
      </c>
    </row>
    <row r="107" spans="1:12" x14ac:dyDescent="0.2">
      <c r="A107" s="5" t="s">
        <v>753</v>
      </c>
      <c r="B107" s="5" t="s">
        <v>237</v>
      </c>
      <c r="D107" s="5" t="s">
        <v>7606</v>
      </c>
      <c r="E107" s="5" t="s">
        <v>326</v>
      </c>
      <c r="F107" s="5" t="s">
        <v>12377</v>
      </c>
      <c r="G107" s="5" t="s">
        <v>12312</v>
      </c>
      <c r="H107" s="5" t="s">
        <v>6</v>
      </c>
      <c r="I107" s="5" t="s">
        <v>13894</v>
      </c>
      <c r="J107" s="5" t="s">
        <v>12502</v>
      </c>
      <c r="K107" s="5">
        <v>22826296</v>
      </c>
      <c r="L107" s="5">
        <v>22826296</v>
      </c>
    </row>
    <row r="108" spans="1:12" x14ac:dyDescent="0.2">
      <c r="A108" s="5" t="s">
        <v>589</v>
      </c>
      <c r="B108" s="5" t="s">
        <v>7602</v>
      </c>
      <c r="D108" s="5" t="s">
        <v>7600</v>
      </c>
      <c r="E108" s="5" t="s">
        <v>329</v>
      </c>
      <c r="F108" s="5" t="s">
        <v>8287</v>
      </c>
      <c r="G108" s="5" t="s">
        <v>12312</v>
      </c>
      <c r="H108" s="5" t="s">
        <v>5</v>
      </c>
      <c r="I108" s="5" t="s">
        <v>13894</v>
      </c>
      <c r="J108" s="5" t="s">
        <v>12503</v>
      </c>
      <c r="K108" s="5">
        <v>22282013</v>
      </c>
      <c r="L108" s="5">
        <v>22897762</v>
      </c>
    </row>
    <row r="109" spans="1:12" x14ac:dyDescent="0.2">
      <c r="A109" s="5" t="s">
        <v>602</v>
      </c>
      <c r="B109" s="5" t="s">
        <v>7629</v>
      </c>
      <c r="D109" s="5" t="s">
        <v>262</v>
      </c>
      <c r="E109" s="5" t="s">
        <v>331</v>
      </c>
      <c r="F109" s="5" t="s">
        <v>12378</v>
      </c>
      <c r="G109" s="5" t="s">
        <v>12312</v>
      </c>
      <c r="H109" s="5" t="s">
        <v>5</v>
      </c>
      <c r="I109" s="5" t="s">
        <v>13894</v>
      </c>
      <c r="J109" s="5" t="s">
        <v>13920</v>
      </c>
      <c r="K109" s="5">
        <v>22281758</v>
      </c>
      <c r="L109" s="5">
        <v>22281758</v>
      </c>
    </row>
    <row r="110" spans="1:12" x14ac:dyDescent="0.2">
      <c r="A110" s="5" t="s">
        <v>9204</v>
      </c>
      <c r="B110" s="5" t="s">
        <v>737</v>
      </c>
      <c r="D110" s="5" t="s">
        <v>334</v>
      </c>
      <c r="E110" s="5" t="s">
        <v>335</v>
      </c>
      <c r="F110" s="5" t="s">
        <v>12379</v>
      </c>
      <c r="G110" s="5" t="s">
        <v>12312</v>
      </c>
      <c r="H110" s="5" t="s">
        <v>6</v>
      </c>
      <c r="I110" s="5" t="s">
        <v>13894</v>
      </c>
      <c r="J110" s="5" t="s">
        <v>12995</v>
      </c>
      <c r="K110" s="5">
        <v>22825262</v>
      </c>
      <c r="L110" s="5">
        <v>22825262</v>
      </c>
    </row>
    <row r="111" spans="1:12" x14ac:dyDescent="0.2">
      <c r="A111" s="5" t="s">
        <v>83</v>
      </c>
      <c r="B111" s="5" t="s">
        <v>7153</v>
      </c>
      <c r="D111" s="5" t="s">
        <v>267</v>
      </c>
      <c r="E111" s="5" t="s">
        <v>9188</v>
      </c>
      <c r="F111" s="5" t="s">
        <v>12380</v>
      </c>
      <c r="G111" s="5" t="s">
        <v>12312</v>
      </c>
      <c r="H111" s="5" t="s">
        <v>6</v>
      </c>
      <c r="I111" s="5" t="s">
        <v>13894</v>
      </c>
      <c r="J111" s="5" t="s">
        <v>12066</v>
      </c>
      <c r="K111" s="5">
        <v>22826018</v>
      </c>
      <c r="L111" s="5">
        <v>22822648</v>
      </c>
    </row>
    <row r="112" spans="1:12" x14ac:dyDescent="0.2">
      <c r="A112" s="5" t="s">
        <v>93</v>
      </c>
      <c r="B112" s="5" t="s">
        <v>7591</v>
      </c>
      <c r="D112" s="5" t="s">
        <v>258</v>
      </c>
      <c r="E112" s="5" t="s">
        <v>337</v>
      </c>
      <c r="F112" s="5" t="s">
        <v>12381</v>
      </c>
      <c r="G112" s="5" t="s">
        <v>12312</v>
      </c>
      <c r="H112" s="5" t="s">
        <v>5</v>
      </c>
      <c r="I112" s="5" t="s">
        <v>13894</v>
      </c>
      <c r="J112" s="5" t="s">
        <v>13301</v>
      </c>
      <c r="K112" s="5">
        <v>22280109</v>
      </c>
      <c r="L112" s="5">
        <v>22895053</v>
      </c>
    </row>
    <row r="113" spans="1:12" x14ac:dyDescent="0.2">
      <c r="A113" s="5" t="s">
        <v>9205</v>
      </c>
      <c r="B113" s="5" t="s">
        <v>7910</v>
      </c>
      <c r="D113" s="5" t="s">
        <v>270</v>
      </c>
      <c r="E113" s="5" t="s">
        <v>9201</v>
      </c>
      <c r="F113" s="5" t="s">
        <v>10790</v>
      </c>
      <c r="G113" s="5" t="s">
        <v>12312</v>
      </c>
      <c r="H113" s="5" t="s">
        <v>5</v>
      </c>
      <c r="I113" s="5" t="s">
        <v>13894</v>
      </c>
      <c r="J113" s="5" t="s">
        <v>13921</v>
      </c>
      <c r="K113" s="5">
        <v>22281922</v>
      </c>
      <c r="L113" s="5">
        <v>22885446</v>
      </c>
    </row>
    <row r="114" spans="1:12" x14ac:dyDescent="0.2">
      <c r="A114" s="5" t="s">
        <v>97</v>
      </c>
      <c r="B114" s="5" t="s">
        <v>7596</v>
      </c>
      <c r="D114" s="5" t="s">
        <v>340</v>
      </c>
      <c r="E114" s="5" t="s">
        <v>341</v>
      </c>
      <c r="F114" s="5" t="s">
        <v>12382</v>
      </c>
      <c r="G114" s="5" t="s">
        <v>12312</v>
      </c>
      <c r="H114" s="5" t="s">
        <v>6</v>
      </c>
      <c r="I114" s="5" t="s">
        <v>13894</v>
      </c>
      <c r="J114" s="5" t="s">
        <v>12996</v>
      </c>
      <c r="K114" s="5">
        <v>22822669</v>
      </c>
      <c r="L114" s="5">
        <v>22822669</v>
      </c>
    </row>
    <row r="115" spans="1:12" x14ac:dyDescent="0.2">
      <c r="A115" s="5" t="s">
        <v>129</v>
      </c>
      <c r="B115" s="5" t="s">
        <v>100</v>
      </c>
      <c r="D115" s="5" t="s">
        <v>343</v>
      </c>
      <c r="E115" s="5" t="s">
        <v>344</v>
      </c>
      <c r="F115" s="5" t="s">
        <v>6611</v>
      </c>
      <c r="G115" s="5" t="s">
        <v>41</v>
      </c>
      <c r="H115" s="5" t="s">
        <v>10</v>
      </c>
      <c r="I115" s="5" t="s">
        <v>13894</v>
      </c>
      <c r="J115" s="5" t="s">
        <v>519</v>
      </c>
      <c r="K115" s="5">
        <v>22513120</v>
      </c>
      <c r="L115" s="5">
        <v>22513120</v>
      </c>
    </row>
    <row r="116" spans="1:12" x14ac:dyDescent="0.2">
      <c r="A116" s="5" t="s">
        <v>9206</v>
      </c>
      <c r="B116" s="5" t="s">
        <v>10395</v>
      </c>
      <c r="D116" s="5" t="s">
        <v>346</v>
      </c>
      <c r="E116" s="5" t="s">
        <v>347</v>
      </c>
      <c r="F116" s="5" t="s">
        <v>8288</v>
      </c>
      <c r="G116" s="5" t="s">
        <v>41</v>
      </c>
      <c r="H116" s="5" t="s">
        <v>3</v>
      </c>
      <c r="I116" s="5" t="s">
        <v>13894</v>
      </c>
      <c r="J116" s="5" t="s">
        <v>349</v>
      </c>
      <c r="K116" s="5">
        <v>22769975</v>
      </c>
      <c r="L116" s="5">
        <v>22769975</v>
      </c>
    </row>
    <row r="117" spans="1:12" x14ac:dyDescent="0.2">
      <c r="A117" s="5" t="s">
        <v>548</v>
      </c>
      <c r="B117" s="5" t="s">
        <v>7587</v>
      </c>
      <c r="D117" s="5" t="s">
        <v>351</v>
      </c>
      <c r="E117" s="5" t="s">
        <v>9218</v>
      </c>
      <c r="F117" s="5" t="s">
        <v>10807</v>
      </c>
      <c r="G117" s="5" t="s">
        <v>41</v>
      </c>
      <c r="H117" s="5" t="s">
        <v>10</v>
      </c>
      <c r="I117" s="5" t="s">
        <v>13894</v>
      </c>
      <c r="J117" s="5" t="s">
        <v>10808</v>
      </c>
      <c r="K117" s="5">
        <v>22592296</v>
      </c>
      <c r="L117" s="5">
        <v>22592296</v>
      </c>
    </row>
    <row r="118" spans="1:12" x14ac:dyDescent="0.2">
      <c r="A118" s="5" t="s">
        <v>9207</v>
      </c>
      <c r="B118" s="5" t="s">
        <v>7868</v>
      </c>
      <c r="D118" s="5" t="s">
        <v>255</v>
      </c>
      <c r="E118" s="5" t="s">
        <v>352</v>
      </c>
      <c r="F118" s="5" t="s">
        <v>353</v>
      </c>
      <c r="G118" s="5" t="s">
        <v>41</v>
      </c>
      <c r="H118" s="5" t="s">
        <v>3</v>
      </c>
      <c r="I118" s="5" t="s">
        <v>13894</v>
      </c>
      <c r="J118" s="5" t="s">
        <v>8374</v>
      </c>
      <c r="K118" s="5">
        <v>22766495</v>
      </c>
      <c r="L118" s="5">
        <v>22766495</v>
      </c>
    </row>
    <row r="119" spans="1:12" x14ac:dyDescent="0.2">
      <c r="A119" s="5" t="s">
        <v>9208</v>
      </c>
      <c r="B119" s="5" t="s">
        <v>7888</v>
      </c>
      <c r="D119" s="5" t="s">
        <v>7634</v>
      </c>
      <c r="E119" s="5" t="s">
        <v>357</v>
      </c>
      <c r="F119" s="5" t="s">
        <v>8888</v>
      </c>
      <c r="G119" s="5" t="s">
        <v>41</v>
      </c>
      <c r="H119" s="5" t="s">
        <v>3</v>
      </c>
      <c r="I119" s="5" t="s">
        <v>13894</v>
      </c>
      <c r="J119" s="5" t="s">
        <v>441</v>
      </c>
      <c r="K119" s="5">
        <v>22596292</v>
      </c>
      <c r="L119" s="5">
        <v>22596292</v>
      </c>
    </row>
    <row r="120" spans="1:12" x14ac:dyDescent="0.2">
      <c r="A120" s="5" t="s">
        <v>759</v>
      </c>
      <c r="B120" s="5" t="s">
        <v>758</v>
      </c>
      <c r="D120" s="5" t="s">
        <v>7637</v>
      </c>
      <c r="E120" s="5" t="s">
        <v>360</v>
      </c>
      <c r="F120" s="5" t="s">
        <v>173</v>
      </c>
      <c r="G120" s="5" t="s">
        <v>41</v>
      </c>
      <c r="H120" s="5" t="s">
        <v>3</v>
      </c>
      <c r="I120" s="5" t="s">
        <v>13894</v>
      </c>
      <c r="J120" s="5" t="s">
        <v>361</v>
      </c>
      <c r="K120" s="5">
        <v>22741611</v>
      </c>
      <c r="L120" s="5">
        <v>22763311</v>
      </c>
    </row>
    <row r="121" spans="1:12" x14ac:dyDescent="0.2">
      <c r="A121" s="5" t="s">
        <v>9209</v>
      </c>
      <c r="B121" s="5" t="s">
        <v>7869</v>
      </c>
      <c r="D121" s="5" t="s">
        <v>7635</v>
      </c>
      <c r="E121" s="5" t="s">
        <v>363</v>
      </c>
      <c r="F121" s="5" t="s">
        <v>364</v>
      </c>
      <c r="G121" s="5" t="s">
        <v>41</v>
      </c>
      <c r="H121" s="5" t="s">
        <v>3</v>
      </c>
      <c r="I121" s="5" t="s">
        <v>13894</v>
      </c>
      <c r="J121" s="5" t="s">
        <v>8289</v>
      </c>
      <c r="K121" s="5">
        <v>22766254</v>
      </c>
      <c r="L121" s="5">
        <v>22766254</v>
      </c>
    </row>
    <row r="122" spans="1:12" x14ac:dyDescent="0.2">
      <c r="A122" s="5" t="s">
        <v>111</v>
      </c>
      <c r="B122" s="5" t="s">
        <v>110</v>
      </c>
      <c r="D122" s="5" t="s">
        <v>7636</v>
      </c>
      <c r="E122" s="5" t="s">
        <v>366</v>
      </c>
      <c r="F122" s="5" t="s">
        <v>367</v>
      </c>
      <c r="G122" s="5" t="s">
        <v>41</v>
      </c>
      <c r="H122" s="5" t="s">
        <v>3</v>
      </c>
      <c r="I122" s="5" t="s">
        <v>13894</v>
      </c>
      <c r="J122" s="5" t="s">
        <v>13414</v>
      </c>
      <c r="K122" s="5">
        <v>22590594</v>
      </c>
      <c r="L122" s="5">
        <v>22590594</v>
      </c>
    </row>
    <row r="123" spans="1:12" x14ac:dyDescent="0.2">
      <c r="A123" s="5" t="s">
        <v>5960</v>
      </c>
      <c r="B123" s="5" t="s">
        <v>1796</v>
      </c>
      <c r="D123" s="5" t="s">
        <v>7616</v>
      </c>
      <c r="E123" s="5" t="s">
        <v>369</v>
      </c>
      <c r="F123" s="5" t="s">
        <v>370</v>
      </c>
      <c r="G123" s="5" t="s">
        <v>41</v>
      </c>
      <c r="H123" s="5" t="s">
        <v>3</v>
      </c>
      <c r="I123" s="5" t="s">
        <v>13894</v>
      </c>
      <c r="J123" s="5" t="s">
        <v>10816</v>
      </c>
      <c r="K123" s="5">
        <v>22766252</v>
      </c>
      <c r="L123" s="5">
        <v>22766252</v>
      </c>
    </row>
    <row r="124" spans="1:12" x14ac:dyDescent="0.2">
      <c r="A124" s="5" t="s">
        <v>85</v>
      </c>
      <c r="B124" s="5" t="s">
        <v>7082</v>
      </c>
      <c r="D124" s="5" t="s">
        <v>7611</v>
      </c>
      <c r="E124" s="5" t="s">
        <v>372</v>
      </c>
      <c r="F124" s="5" t="s">
        <v>373</v>
      </c>
      <c r="G124" s="5" t="s">
        <v>41</v>
      </c>
      <c r="H124" s="5" t="s">
        <v>3</v>
      </c>
      <c r="I124" s="5" t="s">
        <v>13894</v>
      </c>
      <c r="J124" s="5" t="s">
        <v>8887</v>
      </c>
      <c r="K124" s="5">
        <v>22769463</v>
      </c>
      <c r="L124" s="5">
        <v>22769463</v>
      </c>
    </row>
    <row r="125" spans="1:12" x14ac:dyDescent="0.2">
      <c r="A125" s="5" t="s">
        <v>739</v>
      </c>
      <c r="B125" s="5" t="s">
        <v>738</v>
      </c>
      <c r="D125" s="5" t="s">
        <v>7613</v>
      </c>
      <c r="E125" s="5" t="s">
        <v>375</v>
      </c>
      <c r="F125" s="5" t="s">
        <v>376</v>
      </c>
      <c r="G125" s="5" t="s">
        <v>41</v>
      </c>
      <c r="H125" s="5" t="s">
        <v>10</v>
      </c>
      <c r="I125" s="5" t="s">
        <v>13894</v>
      </c>
      <c r="J125" s="5" t="s">
        <v>13922</v>
      </c>
      <c r="K125" s="5">
        <v>22591426</v>
      </c>
      <c r="L125" s="5">
        <v>22591426</v>
      </c>
    </row>
    <row r="126" spans="1:12" x14ac:dyDescent="0.2">
      <c r="A126" s="5" t="s">
        <v>733</v>
      </c>
      <c r="B126" s="5" t="s">
        <v>732</v>
      </c>
      <c r="D126" s="5" t="s">
        <v>7612</v>
      </c>
      <c r="E126" s="5" t="s">
        <v>378</v>
      </c>
      <c r="F126" s="5" t="s">
        <v>42</v>
      </c>
      <c r="G126" s="5" t="s">
        <v>41</v>
      </c>
      <c r="H126" s="5" t="s">
        <v>4</v>
      </c>
      <c r="I126" s="5" t="s">
        <v>13894</v>
      </c>
      <c r="J126" s="5" t="s">
        <v>12685</v>
      </c>
      <c r="K126" s="5">
        <v>22704605</v>
      </c>
      <c r="L126" s="5">
        <v>22704605</v>
      </c>
    </row>
    <row r="127" spans="1:12" x14ac:dyDescent="0.2">
      <c r="A127" s="5" t="s">
        <v>103</v>
      </c>
      <c r="B127" s="5" t="s">
        <v>102</v>
      </c>
      <c r="D127" s="5" t="s">
        <v>6996</v>
      </c>
      <c r="E127" s="5" t="s">
        <v>380</v>
      </c>
      <c r="F127" s="5" t="s">
        <v>12383</v>
      </c>
      <c r="G127" s="5" t="s">
        <v>41</v>
      </c>
      <c r="H127" s="5" t="s">
        <v>6</v>
      </c>
      <c r="I127" s="5" t="s">
        <v>13894</v>
      </c>
      <c r="J127" s="5" t="s">
        <v>13923</v>
      </c>
      <c r="K127" s="5">
        <v>25440947</v>
      </c>
      <c r="L127" s="5">
        <v>0</v>
      </c>
    </row>
    <row r="128" spans="1:12" x14ac:dyDescent="0.2">
      <c r="A128" s="5" t="s">
        <v>247</v>
      </c>
      <c r="B128" s="5" t="s">
        <v>246</v>
      </c>
      <c r="D128" s="5" t="s">
        <v>7107</v>
      </c>
      <c r="E128" s="5" t="s">
        <v>384</v>
      </c>
      <c r="F128" s="5" t="s">
        <v>385</v>
      </c>
      <c r="G128" s="5" t="s">
        <v>41</v>
      </c>
      <c r="H128" s="5" t="s">
        <v>6</v>
      </c>
      <c r="I128" s="5" t="s">
        <v>13894</v>
      </c>
      <c r="J128" s="5" t="s">
        <v>13924</v>
      </c>
      <c r="K128" s="5">
        <v>22300546</v>
      </c>
      <c r="L128" s="5">
        <v>0</v>
      </c>
    </row>
    <row r="129" spans="1:12" x14ac:dyDescent="0.2">
      <c r="A129" s="5" t="s">
        <v>194</v>
      </c>
      <c r="B129" s="5" t="s">
        <v>143</v>
      </c>
      <c r="D129" s="5" t="s">
        <v>7896</v>
      </c>
      <c r="E129" s="5" t="s">
        <v>9220</v>
      </c>
      <c r="F129" s="5" t="s">
        <v>10809</v>
      </c>
      <c r="G129" s="5" t="s">
        <v>41</v>
      </c>
      <c r="H129" s="5" t="s">
        <v>6</v>
      </c>
      <c r="I129" s="5" t="s">
        <v>13894</v>
      </c>
      <c r="J129" s="5" t="s">
        <v>11162</v>
      </c>
      <c r="K129" s="5">
        <v>25480011</v>
      </c>
      <c r="L129" s="5">
        <v>0</v>
      </c>
    </row>
    <row r="130" spans="1:12" x14ac:dyDescent="0.2">
      <c r="A130" s="5" t="s">
        <v>9210</v>
      </c>
      <c r="B130" s="5" t="s">
        <v>7877</v>
      </c>
      <c r="D130" s="5" t="s">
        <v>7618</v>
      </c>
      <c r="E130" s="5" t="s">
        <v>390</v>
      </c>
      <c r="F130" s="5" t="s">
        <v>391</v>
      </c>
      <c r="G130" s="5" t="s">
        <v>41</v>
      </c>
      <c r="H130" s="5" t="s">
        <v>6</v>
      </c>
      <c r="I130" s="5" t="s">
        <v>13894</v>
      </c>
      <c r="J130" s="5" t="s">
        <v>13392</v>
      </c>
      <c r="K130" s="5">
        <v>25441592</v>
      </c>
      <c r="L130" s="5">
        <v>25441592</v>
      </c>
    </row>
    <row r="131" spans="1:12" x14ac:dyDescent="0.2">
      <c r="A131" s="5" t="s">
        <v>6104</v>
      </c>
      <c r="B131" s="5" t="s">
        <v>6983</v>
      </c>
      <c r="D131" s="5" t="s">
        <v>395</v>
      </c>
      <c r="E131" s="5" t="s">
        <v>9240</v>
      </c>
      <c r="F131" s="5" t="s">
        <v>10831</v>
      </c>
      <c r="G131" s="5" t="s">
        <v>41</v>
      </c>
      <c r="H131" s="5" t="s">
        <v>6</v>
      </c>
      <c r="I131" s="5" t="s">
        <v>13894</v>
      </c>
      <c r="J131" s="5" t="s">
        <v>10832</v>
      </c>
      <c r="K131" s="5">
        <v>25480520</v>
      </c>
      <c r="L131" s="5">
        <v>25480520</v>
      </c>
    </row>
    <row r="132" spans="1:12" x14ac:dyDescent="0.2">
      <c r="A132" s="5" t="s">
        <v>9211</v>
      </c>
      <c r="B132" s="5" t="s">
        <v>10396</v>
      </c>
      <c r="D132" s="5" t="s">
        <v>308</v>
      </c>
      <c r="E132" s="5" t="s">
        <v>396</v>
      </c>
      <c r="F132" s="5" t="s">
        <v>7822</v>
      </c>
      <c r="G132" s="5" t="s">
        <v>41</v>
      </c>
      <c r="H132" s="5" t="s">
        <v>6</v>
      </c>
      <c r="I132" s="5" t="s">
        <v>13894</v>
      </c>
      <c r="J132" s="5" t="s">
        <v>398</v>
      </c>
      <c r="K132" s="5">
        <v>25480582</v>
      </c>
      <c r="L132" s="5">
        <v>25480582</v>
      </c>
    </row>
    <row r="133" spans="1:12" x14ac:dyDescent="0.2">
      <c r="A133" s="5" t="s">
        <v>9212</v>
      </c>
      <c r="B133" s="5" t="s">
        <v>154</v>
      </c>
      <c r="D133" s="5" t="s">
        <v>320</v>
      </c>
      <c r="E133" s="5" t="s">
        <v>400</v>
      </c>
      <c r="F133" s="5" t="s">
        <v>7254</v>
      </c>
      <c r="G133" s="5" t="s">
        <v>41</v>
      </c>
      <c r="H133" s="5" t="s">
        <v>6</v>
      </c>
      <c r="I133" s="5" t="s">
        <v>13894</v>
      </c>
      <c r="J133" s="5" t="s">
        <v>12997</v>
      </c>
      <c r="K133" s="5">
        <v>25442186</v>
      </c>
      <c r="L133" s="5">
        <v>25442186</v>
      </c>
    </row>
    <row r="134" spans="1:12" x14ac:dyDescent="0.2">
      <c r="A134" s="5" t="s">
        <v>6103</v>
      </c>
      <c r="B134" s="5" t="s">
        <v>7043</v>
      </c>
      <c r="D134" s="5" t="s">
        <v>297</v>
      </c>
      <c r="E134" s="5" t="s">
        <v>402</v>
      </c>
      <c r="F134" s="5" t="s">
        <v>403</v>
      </c>
      <c r="G134" s="5" t="s">
        <v>41</v>
      </c>
      <c r="H134" s="5" t="s">
        <v>5</v>
      </c>
      <c r="I134" s="5" t="s">
        <v>13894</v>
      </c>
      <c r="J134" s="5" t="s">
        <v>13925</v>
      </c>
      <c r="K134" s="5">
        <v>25400034</v>
      </c>
      <c r="L134" s="5">
        <v>25400034</v>
      </c>
    </row>
    <row r="135" spans="1:12" x14ac:dyDescent="0.2">
      <c r="A135" s="5" t="s">
        <v>222</v>
      </c>
      <c r="B135" s="5" t="s">
        <v>7583</v>
      </c>
      <c r="D135" s="5" t="s">
        <v>312</v>
      </c>
      <c r="E135" s="5" t="s">
        <v>405</v>
      </c>
      <c r="F135" s="5" t="s">
        <v>406</v>
      </c>
      <c r="G135" s="5" t="s">
        <v>41</v>
      </c>
      <c r="H135" s="5" t="s">
        <v>6</v>
      </c>
      <c r="I135" s="5" t="s">
        <v>13894</v>
      </c>
      <c r="J135" s="5" t="s">
        <v>13393</v>
      </c>
      <c r="K135" s="5">
        <v>22306964</v>
      </c>
      <c r="L135" s="5">
        <v>22306964</v>
      </c>
    </row>
    <row r="136" spans="1:12" x14ac:dyDescent="0.2">
      <c r="A136" s="5" t="s">
        <v>6774</v>
      </c>
      <c r="B136" s="5" t="s">
        <v>7300</v>
      </c>
      <c r="D136" s="5" t="s">
        <v>338</v>
      </c>
      <c r="E136" s="5" t="s">
        <v>408</v>
      </c>
      <c r="F136" s="5" t="s">
        <v>409</v>
      </c>
      <c r="G136" s="5" t="s">
        <v>41</v>
      </c>
      <c r="H136" s="5" t="s">
        <v>6</v>
      </c>
      <c r="I136" s="5" t="s">
        <v>13894</v>
      </c>
      <c r="J136" s="5" t="s">
        <v>13400</v>
      </c>
      <c r="K136" s="5">
        <v>25480276</v>
      </c>
      <c r="L136" s="5">
        <v>25480276</v>
      </c>
    </row>
    <row r="137" spans="1:12" x14ac:dyDescent="0.2">
      <c r="A137" s="5" t="s">
        <v>6280</v>
      </c>
      <c r="B137" s="5" t="s">
        <v>7106</v>
      </c>
      <c r="D137" s="5" t="s">
        <v>332</v>
      </c>
      <c r="E137" s="5" t="s">
        <v>412</v>
      </c>
      <c r="F137" s="5" t="s">
        <v>413</v>
      </c>
      <c r="G137" s="5" t="s">
        <v>41</v>
      </c>
      <c r="H137" s="5" t="s">
        <v>6</v>
      </c>
      <c r="I137" s="5" t="s">
        <v>13894</v>
      </c>
      <c r="J137" s="5" t="s">
        <v>13394</v>
      </c>
      <c r="K137" s="5">
        <v>25480255</v>
      </c>
      <c r="L137" s="5">
        <v>0</v>
      </c>
    </row>
    <row r="138" spans="1:12" x14ac:dyDescent="0.2">
      <c r="A138" s="5" t="s">
        <v>616</v>
      </c>
      <c r="B138" s="5" t="s">
        <v>615</v>
      </c>
      <c r="D138" s="5" t="s">
        <v>325</v>
      </c>
      <c r="E138" s="5" t="s">
        <v>416</v>
      </c>
      <c r="F138" s="5" t="s">
        <v>417</v>
      </c>
      <c r="G138" s="5" t="s">
        <v>41</v>
      </c>
      <c r="H138" s="5" t="s">
        <v>6</v>
      </c>
      <c r="I138" s="5" t="s">
        <v>13894</v>
      </c>
      <c r="J138" s="5" t="s">
        <v>8290</v>
      </c>
      <c r="K138" s="5">
        <v>25440178</v>
      </c>
      <c r="L138" s="5">
        <v>25440178</v>
      </c>
    </row>
    <row r="139" spans="1:12" x14ac:dyDescent="0.2">
      <c r="A139" s="5" t="s">
        <v>6185</v>
      </c>
      <c r="B139" s="5" t="s">
        <v>7041</v>
      </c>
      <c r="D139" s="5" t="s">
        <v>336</v>
      </c>
      <c r="E139" s="5" t="s">
        <v>420</v>
      </c>
      <c r="F139" s="5" t="s">
        <v>421</v>
      </c>
      <c r="G139" s="5" t="s">
        <v>41</v>
      </c>
      <c r="H139" s="5" t="s">
        <v>6</v>
      </c>
      <c r="I139" s="5" t="s">
        <v>13894</v>
      </c>
      <c r="J139" s="5" t="s">
        <v>422</v>
      </c>
      <c r="K139" s="5">
        <v>25440022</v>
      </c>
      <c r="L139" s="5">
        <v>25440022</v>
      </c>
    </row>
    <row r="140" spans="1:12" x14ac:dyDescent="0.2">
      <c r="A140" s="5" t="s">
        <v>6050</v>
      </c>
      <c r="B140" s="5" t="s">
        <v>6967</v>
      </c>
      <c r="D140" s="5" t="s">
        <v>327</v>
      </c>
      <c r="E140" s="5" t="s">
        <v>424</v>
      </c>
      <c r="F140" s="5" t="s">
        <v>425</v>
      </c>
      <c r="G140" s="5" t="s">
        <v>41</v>
      </c>
      <c r="H140" s="5" t="s">
        <v>6</v>
      </c>
      <c r="I140" s="5" t="s">
        <v>13894</v>
      </c>
      <c r="J140" s="5" t="s">
        <v>13926</v>
      </c>
      <c r="K140" s="5">
        <v>25480029</v>
      </c>
      <c r="L140" s="5">
        <v>0</v>
      </c>
    </row>
    <row r="141" spans="1:12" x14ac:dyDescent="0.2">
      <c r="A141" s="5" t="s">
        <v>448</v>
      </c>
      <c r="B141" s="5" t="s">
        <v>7638</v>
      </c>
      <c r="D141" s="5" t="s">
        <v>323</v>
      </c>
      <c r="E141" s="5" t="s">
        <v>428</v>
      </c>
      <c r="F141" s="5" t="s">
        <v>429</v>
      </c>
      <c r="G141" s="5" t="s">
        <v>41</v>
      </c>
      <c r="H141" s="5" t="s">
        <v>6</v>
      </c>
      <c r="I141" s="5" t="s">
        <v>13894</v>
      </c>
      <c r="J141" s="5" t="s">
        <v>386</v>
      </c>
      <c r="K141" s="5">
        <v>25000757</v>
      </c>
      <c r="L141" s="5">
        <v>25000757</v>
      </c>
    </row>
    <row r="142" spans="1:12" x14ac:dyDescent="0.2">
      <c r="A142" s="5" t="s">
        <v>260</v>
      </c>
      <c r="B142" s="5" t="s">
        <v>259</v>
      </c>
      <c r="D142" s="5" t="s">
        <v>330</v>
      </c>
      <c r="E142" s="5" t="s">
        <v>432</v>
      </c>
      <c r="F142" s="5" t="s">
        <v>433</v>
      </c>
      <c r="G142" s="5" t="s">
        <v>41</v>
      </c>
      <c r="H142" s="5" t="s">
        <v>5</v>
      </c>
      <c r="I142" s="5" t="s">
        <v>13894</v>
      </c>
      <c r="J142" s="5" t="s">
        <v>6600</v>
      </c>
      <c r="K142" s="5">
        <v>25402465</v>
      </c>
      <c r="L142" s="5">
        <v>25402465</v>
      </c>
    </row>
    <row r="143" spans="1:12" x14ac:dyDescent="0.2">
      <c r="A143" s="5" t="s">
        <v>621</v>
      </c>
      <c r="B143" s="5" t="s">
        <v>614</v>
      </c>
      <c r="D143" s="5" t="s">
        <v>316</v>
      </c>
      <c r="E143" s="5" t="s">
        <v>435</v>
      </c>
      <c r="F143" s="5" t="s">
        <v>436</v>
      </c>
      <c r="G143" s="5" t="s">
        <v>41</v>
      </c>
      <c r="H143" s="5" t="s">
        <v>6</v>
      </c>
      <c r="I143" s="5" t="s">
        <v>13894</v>
      </c>
      <c r="J143" s="5" t="s">
        <v>13927</v>
      </c>
      <c r="K143" s="5">
        <v>25402708</v>
      </c>
      <c r="L143" s="5">
        <v>25402708</v>
      </c>
    </row>
    <row r="144" spans="1:12" x14ac:dyDescent="0.2">
      <c r="A144" s="5" t="s">
        <v>9213</v>
      </c>
      <c r="B144" s="5" t="s">
        <v>7927</v>
      </c>
      <c r="D144" s="5" t="s">
        <v>438</v>
      </c>
      <c r="E144" s="5" t="s">
        <v>439</v>
      </c>
      <c r="F144" s="5" t="s">
        <v>440</v>
      </c>
      <c r="G144" s="5" t="s">
        <v>41</v>
      </c>
      <c r="H144" s="5" t="s">
        <v>6</v>
      </c>
      <c r="I144" s="5" t="s">
        <v>13894</v>
      </c>
      <c r="J144" s="5" t="s">
        <v>13395</v>
      </c>
      <c r="K144" s="5">
        <v>25441140</v>
      </c>
      <c r="L144" s="5">
        <v>25441140</v>
      </c>
    </row>
    <row r="145" spans="1:12" x14ac:dyDescent="0.2">
      <c r="A145" s="5" t="s">
        <v>453</v>
      </c>
      <c r="B145" s="5" t="s">
        <v>6610</v>
      </c>
      <c r="D145" s="5" t="s">
        <v>7617</v>
      </c>
      <c r="E145" s="5" t="s">
        <v>443</v>
      </c>
      <c r="F145" s="5" t="s">
        <v>444</v>
      </c>
      <c r="G145" s="5" t="s">
        <v>41</v>
      </c>
      <c r="H145" s="5" t="s">
        <v>6</v>
      </c>
      <c r="I145" s="5" t="s">
        <v>13894</v>
      </c>
      <c r="J145" s="5" t="s">
        <v>13396</v>
      </c>
      <c r="K145" s="5">
        <v>25480085</v>
      </c>
      <c r="L145" s="5">
        <v>25480085</v>
      </c>
    </row>
    <row r="146" spans="1:12" x14ac:dyDescent="0.2">
      <c r="A146" s="5" t="s">
        <v>510</v>
      </c>
      <c r="B146" s="5" t="s">
        <v>509</v>
      </c>
      <c r="D146" s="5" t="s">
        <v>7300</v>
      </c>
      <c r="E146" s="5" t="s">
        <v>6774</v>
      </c>
      <c r="F146" s="5" t="s">
        <v>6776</v>
      </c>
      <c r="G146" s="5" t="s">
        <v>41</v>
      </c>
      <c r="H146" s="5" t="s">
        <v>5</v>
      </c>
      <c r="I146" s="5" t="s">
        <v>13894</v>
      </c>
      <c r="J146" s="5" t="s">
        <v>13928</v>
      </c>
      <c r="K146" s="5">
        <v>22544107</v>
      </c>
      <c r="L146" s="5">
        <v>0</v>
      </c>
    </row>
    <row r="147" spans="1:12" x14ac:dyDescent="0.2">
      <c r="A147" s="5" t="s">
        <v>9214</v>
      </c>
      <c r="B147" s="5" t="s">
        <v>507</v>
      </c>
      <c r="D147" s="5" t="s">
        <v>7638</v>
      </c>
      <c r="E147" s="5" t="s">
        <v>448</v>
      </c>
      <c r="F147" s="5" t="s">
        <v>449</v>
      </c>
      <c r="G147" s="5" t="s">
        <v>41</v>
      </c>
      <c r="H147" s="5" t="s">
        <v>5</v>
      </c>
      <c r="I147" s="5" t="s">
        <v>13894</v>
      </c>
      <c r="J147" s="5" t="s">
        <v>12505</v>
      </c>
      <c r="K147" s="5">
        <v>22300709</v>
      </c>
      <c r="L147" s="5">
        <v>25009915</v>
      </c>
    </row>
    <row r="148" spans="1:12" x14ac:dyDescent="0.2">
      <c r="A148" s="5" t="s">
        <v>9215</v>
      </c>
      <c r="B148" s="5" t="s">
        <v>101</v>
      </c>
      <c r="D148" s="5" t="s">
        <v>6610</v>
      </c>
      <c r="E148" s="5" t="s">
        <v>453</v>
      </c>
      <c r="F148" s="5" t="s">
        <v>454</v>
      </c>
      <c r="G148" s="5" t="s">
        <v>41</v>
      </c>
      <c r="H148" s="5" t="s">
        <v>5</v>
      </c>
      <c r="I148" s="5" t="s">
        <v>13894</v>
      </c>
      <c r="J148" s="5" t="s">
        <v>13397</v>
      </c>
      <c r="K148" s="5">
        <v>25401044</v>
      </c>
      <c r="L148" s="5">
        <v>25401044</v>
      </c>
    </row>
    <row r="149" spans="1:12" x14ac:dyDescent="0.2">
      <c r="A149" s="5" t="s">
        <v>6406</v>
      </c>
      <c r="B149" s="5" t="s">
        <v>7266</v>
      </c>
      <c r="D149" s="5" t="s">
        <v>7301</v>
      </c>
      <c r="E149" s="5" t="s">
        <v>458</v>
      </c>
      <c r="F149" s="5" t="s">
        <v>459</v>
      </c>
      <c r="G149" s="5" t="s">
        <v>41</v>
      </c>
      <c r="H149" s="5" t="s">
        <v>5</v>
      </c>
      <c r="I149" s="5" t="s">
        <v>13894</v>
      </c>
      <c r="J149" s="5" t="s">
        <v>379</v>
      </c>
      <c r="K149" s="5">
        <v>25401343</v>
      </c>
      <c r="L149" s="5">
        <v>25401343</v>
      </c>
    </row>
    <row r="150" spans="1:12" x14ac:dyDescent="0.2">
      <c r="A150" s="5" t="s">
        <v>416</v>
      </c>
      <c r="B150" s="5" t="s">
        <v>325</v>
      </c>
      <c r="D150" s="5" t="s">
        <v>7902</v>
      </c>
      <c r="E150" s="5" t="s">
        <v>9219</v>
      </c>
      <c r="F150" s="5" t="s">
        <v>462</v>
      </c>
      <c r="G150" s="5" t="s">
        <v>41</v>
      </c>
      <c r="H150" s="5" t="s">
        <v>5</v>
      </c>
      <c r="I150" s="5" t="s">
        <v>13894</v>
      </c>
      <c r="J150" s="5" t="s">
        <v>12998</v>
      </c>
      <c r="K150" s="5">
        <v>25402086</v>
      </c>
      <c r="L150" s="5">
        <v>22303775</v>
      </c>
    </row>
    <row r="151" spans="1:12" x14ac:dyDescent="0.2">
      <c r="A151" s="5" t="s">
        <v>344</v>
      </c>
      <c r="B151" s="5" t="s">
        <v>343</v>
      </c>
      <c r="D151" s="5" t="s">
        <v>464</v>
      </c>
      <c r="E151" s="5" t="s">
        <v>465</v>
      </c>
      <c r="F151" s="5" t="s">
        <v>466</v>
      </c>
      <c r="G151" s="5" t="s">
        <v>41</v>
      </c>
      <c r="H151" s="5" t="s">
        <v>4</v>
      </c>
      <c r="I151" s="5" t="s">
        <v>13894</v>
      </c>
      <c r="J151" s="5" t="s">
        <v>13398</v>
      </c>
      <c r="K151" s="5">
        <v>22703567</v>
      </c>
      <c r="L151" s="5">
        <v>22703567</v>
      </c>
    </row>
    <row r="152" spans="1:12" x14ac:dyDescent="0.2">
      <c r="A152" s="5" t="s">
        <v>678</v>
      </c>
      <c r="B152" s="5" t="s">
        <v>7293</v>
      </c>
      <c r="D152" s="5" t="s">
        <v>345</v>
      </c>
      <c r="E152" s="5" t="s">
        <v>470</v>
      </c>
      <c r="F152" s="5" t="s">
        <v>142</v>
      </c>
      <c r="G152" s="5" t="s">
        <v>41</v>
      </c>
      <c r="H152" s="5" t="s">
        <v>5</v>
      </c>
      <c r="I152" s="5" t="s">
        <v>13894</v>
      </c>
      <c r="J152" s="5" t="s">
        <v>12999</v>
      </c>
      <c r="K152" s="5">
        <v>24166592</v>
      </c>
      <c r="L152" s="5">
        <v>24166592</v>
      </c>
    </row>
    <row r="153" spans="1:12" x14ac:dyDescent="0.2">
      <c r="A153" s="5" t="s">
        <v>9216</v>
      </c>
      <c r="B153" s="5" t="s">
        <v>7924</v>
      </c>
      <c r="D153" s="5" t="s">
        <v>356</v>
      </c>
      <c r="E153" s="5" t="s">
        <v>6820</v>
      </c>
      <c r="F153" s="5" t="s">
        <v>6822</v>
      </c>
      <c r="G153" s="5" t="s">
        <v>41</v>
      </c>
      <c r="H153" s="5" t="s">
        <v>9</v>
      </c>
      <c r="I153" s="5" t="s">
        <v>13894</v>
      </c>
      <c r="J153" s="5" t="s">
        <v>13399</v>
      </c>
      <c r="K153" s="5">
        <v>21460556</v>
      </c>
      <c r="L153" s="5">
        <v>24160556</v>
      </c>
    </row>
    <row r="154" spans="1:12" x14ac:dyDescent="0.2">
      <c r="A154" s="5" t="s">
        <v>513</v>
      </c>
      <c r="B154" s="5" t="s">
        <v>491</v>
      </c>
      <c r="D154" s="5" t="s">
        <v>368</v>
      </c>
      <c r="E154" s="5" t="s">
        <v>7658</v>
      </c>
      <c r="F154" s="5" t="s">
        <v>7660</v>
      </c>
      <c r="G154" s="5" t="s">
        <v>41</v>
      </c>
      <c r="H154" s="5" t="s">
        <v>5</v>
      </c>
      <c r="I154" s="5" t="s">
        <v>13894</v>
      </c>
      <c r="J154" s="5" t="s">
        <v>12506</v>
      </c>
      <c r="K154" s="5">
        <v>22017770</v>
      </c>
      <c r="L154" s="5">
        <v>0</v>
      </c>
    </row>
    <row r="155" spans="1:12" x14ac:dyDescent="0.2">
      <c r="A155" s="5" t="s">
        <v>8829</v>
      </c>
      <c r="B155" s="5" t="s">
        <v>374</v>
      </c>
      <c r="D155" s="5" t="s">
        <v>365</v>
      </c>
      <c r="E155" s="5" t="s">
        <v>475</v>
      </c>
      <c r="F155" s="5" t="s">
        <v>476</v>
      </c>
      <c r="G155" s="5" t="s">
        <v>41</v>
      </c>
      <c r="H155" s="5" t="s">
        <v>5</v>
      </c>
      <c r="I155" s="5" t="s">
        <v>13894</v>
      </c>
      <c r="J155" s="5" t="s">
        <v>477</v>
      </c>
      <c r="K155" s="5">
        <v>24100111</v>
      </c>
      <c r="L155" s="5">
        <v>24100111</v>
      </c>
    </row>
    <row r="156" spans="1:12" x14ac:dyDescent="0.2">
      <c r="A156" s="5" t="s">
        <v>380</v>
      </c>
      <c r="B156" s="5" t="s">
        <v>6996</v>
      </c>
      <c r="D156" s="5" t="s">
        <v>371</v>
      </c>
      <c r="E156" s="5" t="s">
        <v>8830</v>
      </c>
      <c r="F156" s="5" t="s">
        <v>8293</v>
      </c>
      <c r="G156" s="5" t="s">
        <v>41</v>
      </c>
      <c r="H156" s="5" t="s">
        <v>5</v>
      </c>
      <c r="I156" s="5" t="s">
        <v>13894</v>
      </c>
      <c r="J156" s="5" t="s">
        <v>13413</v>
      </c>
      <c r="K156" s="5">
        <v>25400055</v>
      </c>
      <c r="L156" s="5">
        <v>25400055</v>
      </c>
    </row>
    <row r="157" spans="1:12" x14ac:dyDescent="0.2">
      <c r="A157" s="5" t="s">
        <v>625</v>
      </c>
      <c r="B157" s="5" t="s">
        <v>313</v>
      </c>
      <c r="D157" s="5" t="s">
        <v>374</v>
      </c>
      <c r="E157" s="5" t="s">
        <v>8829</v>
      </c>
      <c r="F157" s="5" t="s">
        <v>9017</v>
      </c>
      <c r="G157" s="5" t="s">
        <v>41</v>
      </c>
      <c r="H157" s="5" t="s">
        <v>9</v>
      </c>
      <c r="I157" s="5" t="s">
        <v>13894</v>
      </c>
      <c r="J157" s="5" t="s">
        <v>12080</v>
      </c>
      <c r="K157" s="5">
        <v>83689259</v>
      </c>
      <c r="L157" s="5">
        <v>0</v>
      </c>
    </row>
    <row r="158" spans="1:12" x14ac:dyDescent="0.2">
      <c r="A158" s="5" t="s">
        <v>9217</v>
      </c>
      <c r="B158" s="5" t="s">
        <v>7925</v>
      </c>
      <c r="D158" s="5" t="s">
        <v>362</v>
      </c>
      <c r="E158" s="5" t="s">
        <v>9221</v>
      </c>
      <c r="F158" s="5" t="s">
        <v>10810</v>
      </c>
      <c r="G158" s="5" t="s">
        <v>41</v>
      </c>
      <c r="H158" s="5" t="s">
        <v>5</v>
      </c>
      <c r="I158" s="5" t="s">
        <v>13894</v>
      </c>
      <c r="J158" s="5" t="s">
        <v>13000</v>
      </c>
      <c r="K158" s="5">
        <v>25444694</v>
      </c>
      <c r="L158" s="5">
        <v>0</v>
      </c>
    </row>
    <row r="159" spans="1:12" x14ac:dyDescent="0.2">
      <c r="A159" s="5" t="s">
        <v>629</v>
      </c>
      <c r="B159" s="5" t="s">
        <v>591</v>
      </c>
      <c r="D159" s="5" t="s">
        <v>377</v>
      </c>
      <c r="E159" s="5" t="s">
        <v>482</v>
      </c>
      <c r="F159" s="5" t="s">
        <v>483</v>
      </c>
      <c r="G159" s="5" t="s">
        <v>41</v>
      </c>
      <c r="H159" s="5" t="s">
        <v>5</v>
      </c>
      <c r="I159" s="5" t="s">
        <v>13894</v>
      </c>
      <c r="K159" s="5">
        <v>22301231</v>
      </c>
      <c r="L159" s="5">
        <v>0</v>
      </c>
    </row>
    <row r="160" spans="1:12" x14ac:dyDescent="0.2">
      <c r="A160" s="5" t="s">
        <v>504</v>
      </c>
      <c r="B160" s="5" t="s">
        <v>446</v>
      </c>
      <c r="D160" s="5" t="s">
        <v>359</v>
      </c>
      <c r="E160" s="5" t="s">
        <v>486</v>
      </c>
      <c r="F160" s="5" t="s">
        <v>487</v>
      </c>
      <c r="G160" s="5" t="s">
        <v>41</v>
      </c>
      <c r="H160" s="5" t="s">
        <v>5</v>
      </c>
      <c r="I160" s="5" t="s">
        <v>13894</v>
      </c>
      <c r="J160" s="5" t="s">
        <v>8294</v>
      </c>
      <c r="K160" s="5">
        <v>22307342</v>
      </c>
      <c r="L160" s="5">
        <v>0</v>
      </c>
    </row>
    <row r="161" spans="1:12" x14ac:dyDescent="0.2">
      <c r="A161" s="5" t="s">
        <v>489</v>
      </c>
      <c r="B161" s="5" t="s">
        <v>418</v>
      </c>
      <c r="D161" s="5" t="s">
        <v>418</v>
      </c>
      <c r="E161" s="5" t="s">
        <v>489</v>
      </c>
      <c r="F161" s="5" t="s">
        <v>490</v>
      </c>
      <c r="G161" s="5" t="s">
        <v>41</v>
      </c>
      <c r="H161" s="5" t="s">
        <v>5</v>
      </c>
      <c r="I161" s="5" t="s">
        <v>13894</v>
      </c>
      <c r="J161" s="5" t="s">
        <v>662</v>
      </c>
      <c r="K161" s="5">
        <v>22300072</v>
      </c>
      <c r="L161" s="5">
        <v>22303791</v>
      </c>
    </row>
    <row r="162" spans="1:12" x14ac:dyDescent="0.2">
      <c r="A162" s="5" t="s">
        <v>458</v>
      </c>
      <c r="B162" s="5" t="s">
        <v>7301</v>
      </c>
      <c r="D162" s="5" t="s">
        <v>423</v>
      </c>
      <c r="E162" s="5" t="s">
        <v>493</v>
      </c>
      <c r="F162" s="5" t="s">
        <v>494</v>
      </c>
      <c r="G162" s="5" t="s">
        <v>495</v>
      </c>
      <c r="H162" s="5" t="s">
        <v>5</v>
      </c>
      <c r="I162" s="5" t="s">
        <v>13894</v>
      </c>
      <c r="J162" s="5" t="s">
        <v>13929</v>
      </c>
      <c r="K162" s="5">
        <v>25140418</v>
      </c>
      <c r="L162" s="5">
        <v>0</v>
      </c>
    </row>
    <row r="163" spans="1:12" x14ac:dyDescent="0.2">
      <c r="A163" s="5" t="s">
        <v>9218</v>
      </c>
      <c r="B163" s="5" t="s">
        <v>351</v>
      </c>
      <c r="D163" s="5" t="s">
        <v>431</v>
      </c>
      <c r="E163" s="5" t="s">
        <v>496</v>
      </c>
      <c r="F163" s="5" t="s">
        <v>497</v>
      </c>
      <c r="G163" s="5" t="s">
        <v>41</v>
      </c>
      <c r="H163" s="5" t="s">
        <v>5</v>
      </c>
      <c r="I163" s="5" t="s">
        <v>13894</v>
      </c>
      <c r="J163" s="5" t="s">
        <v>6612</v>
      </c>
      <c r="K163" s="5">
        <v>22308784</v>
      </c>
      <c r="L163" s="5">
        <v>0</v>
      </c>
    </row>
    <row r="164" spans="1:12" x14ac:dyDescent="0.2">
      <c r="A164" s="5" t="s">
        <v>6030</v>
      </c>
      <c r="B164" s="5" t="s">
        <v>7619</v>
      </c>
      <c r="D164" s="5" t="s">
        <v>393</v>
      </c>
      <c r="E164" s="5" t="s">
        <v>9236</v>
      </c>
      <c r="F164" s="5" t="s">
        <v>104</v>
      </c>
      <c r="G164" s="5" t="s">
        <v>41</v>
      </c>
      <c r="H164" s="5" t="s">
        <v>9</v>
      </c>
      <c r="I164" s="5" t="s">
        <v>13894</v>
      </c>
      <c r="J164" s="5" t="s">
        <v>10826</v>
      </c>
      <c r="K164" s="5">
        <v>24162125</v>
      </c>
      <c r="L164" s="5">
        <v>0</v>
      </c>
    </row>
    <row r="165" spans="1:12" x14ac:dyDescent="0.2">
      <c r="A165" s="5" t="s">
        <v>256</v>
      </c>
      <c r="B165" s="5" t="s">
        <v>195</v>
      </c>
      <c r="D165" s="5" t="s">
        <v>399</v>
      </c>
      <c r="E165" s="5" t="s">
        <v>500</v>
      </c>
      <c r="F165" s="5" t="s">
        <v>501</v>
      </c>
      <c r="G165" s="5" t="s">
        <v>41</v>
      </c>
      <c r="H165" s="5" t="s">
        <v>5</v>
      </c>
      <c r="I165" s="5" t="s">
        <v>13894</v>
      </c>
      <c r="J165" s="5" t="s">
        <v>6031</v>
      </c>
      <c r="K165" s="5">
        <v>22306464</v>
      </c>
      <c r="L165" s="5">
        <v>22306464</v>
      </c>
    </row>
    <row r="166" spans="1:12" x14ac:dyDescent="0.2">
      <c r="A166" s="5" t="s">
        <v>384</v>
      </c>
      <c r="B166" s="5" t="s">
        <v>7107</v>
      </c>
      <c r="D166" s="5" t="s">
        <v>446</v>
      </c>
      <c r="E166" s="5" t="s">
        <v>504</v>
      </c>
      <c r="F166" s="5" t="s">
        <v>505</v>
      </c>
      <c r="G166" s="5" t="s">
        <v>41</v>
      </c>
      <c r="H166" s="5" t="s">
        <v>5</v>
      </c>
      <c r="I166" s="5" t="s">
        <v>13894</v>
      </c>
      <c r="J166" s="5" t="s">
        <v>506</v>
      </c>
      <c r="K166" s="5">
        <v>22300601</v>
      </c>
      <c r="L166" s="5">
        <v>22303097</v>
      </c>
    </row>
    <row r="167" spans="1:12" x14ac:dyDescent="0.2">
      <c r="A167" s="5" t="s">
        <v>9219</v>
      </c>
      <c r="B167" s="5" t="s">
        <v>7902</v>
      </c>
      <c r="D167" s="5" t="s">
        <v>509</v>
      </c>
      <c r="E167" s="5" t="s">
        <v>510</v>
      </c>
      <c r="F167" s="5" t="s">
        <v>511</v>
      </c>
      <c r="G167" s="5" t="s">
        <v>41</v>
      </c>
      <c r="H167" s="5" t="s">
        <v>5</v>
      </c>
      <c r="I167" s="5" t="s">
        <v>13894</v>
      </c>
      <c r="J167" s="5" t="s">
        <v>10803</v>
      </c>
      <c r="K167" s="5">
        <v>24104561</v>
      </c>
      <c r="L167" s="5">
        <v>24104561</v>
      </c>
    </row>
    <row r="168" spans="1:12" x14ac:dyDescent="0.2">
      <c r="A168" s="5" t="s">
        <v>352</v>
      </c>
      <c r="B168" s="5" t="s">
        <v>255</v>
      </c>
      <c r="D168" s="5" t="s">
        <v>507</v>
      </c>
      <c r="E168" s="5" t="s">
        <v>9214</v>
      </c>
      <c r="F168" s="5" t="s">
        <v>10804</v>
      </c>
      <c r="G168" s="5" t="s">
        <v>495</v>
      </c>
      <c r="H168" s="5" t="s">
        <v>5</v>
      </c>
      <c r="I168" s="5" t="s">
        <v>13894</v>
      </c>
      <c r="J168" s="5" t="s">
        <v>13930</v>
      </c>
      <c r="K168" s="5">
        <v>22064111</v>
      </c>
      <c r="L168" s="5">
        <v>0</v>
      </c>
    </row>
    <row r="169" spans="1:12" x14ac:dyDescent="0.2">
      <c r="A169" s="5" t="s">
        <v>420</v>
      </c>
      <c r="B169" s="5" t="s">
        <v>336</v>
      </c>
      <c r="D169" s="5" t="s">
        <v>491</v>
      </c>
      <c r="E169" s="5" t="s">
        <v>513</v>
      </c>
      <c r="F169" s="5" t="s">
        <v>514</v>
      </c>
      <c r="G169" s="5" t="s">
        <v>495</v>
      </c>
      <c r="H169" s="5" t="s">
        <v>5</v>
      </c>
      <c r="I169" s="5" t="s">
        <v>13894</v>
      </c>
      <c r="J169" s="5" t="s">
        <v>13931</v>
      </c>
      <c r="K169" s="5">
        <v>22005015</v>
      </c>
      <c r="L169" s="5">
        <v>0</v>
      </c>
    </row>
    <row r="170" spans="1:12" x14ac:dyDescent="0.2">
      <c r="A170" s="5" t="s">
        <v>9220</v>
      </c>
      <c r="B170" s="5" t="s">
        <v>7896</v>
      </c>
      <c r="D170" s="5" t="s">
        <v>502</v>
      </c>
      <c r="E170" s="5" t="s">
        <v>516</v>
      </c>
      <c r="F170" s="5" t="s">
        <v>517</v>
      </c>
      <c r="G170" s="5" t="s">
        <v>41</v>
      </c>
      <c r="H170" s="5" t="s">
        <v>5</v>
      </c>
      <c r="I170" s="5" t="s">
        <v>13894</v>
      </c>
      <c r="J170" s="5" t="s">
        <v>13401</v>
      </c>
      <c r="K170" s="5">
        <v>25401164</v>
      </c>
      <c r="L170" s="5">
        <v>25401164</v>
      </c>
    </row>
    <row r="171" spans="1:12" x14ac:dyDescent="0.2">
      <c r="A171" s="5" t="s">
        <v>635</v>
      </c>
      <c r="B171" s="5" t="s">
        <v>603</v>
      </c>
      <c r="D171" s="5" t="s">
        <v>498</v>
      </c>
      <c r="E171" s="5" t="s">
        <v>521</v>
      </c>
      <c r="F171" s="5" t="s">
        <v>522</v>
      </c>
      <c r="G171" s="5" t="s">
        <v>41</v>
      </c>
      <c r="H171" s="5" t="s">
        <v>5</v>
      </c>
      <c r="I171" s="5" t="s">
        <v>13894</v>
      </c>
      <c r="J171" s="5" t="s">
        <v>12507</v>
      </c>
      <c r="K171" s="5">
        <v>22302937</v>
      </c>
      <c r="L171" s="5">
        <v>22302937</v>
      </c>
    </row>
    <row r="172" spans="1:12" x14ac:dyDescent="0.2">
      <c r="A172" s="5" t="s">
        <v>465</v>
      </c>
      <c r="B172" s="5" t="s">
        <v>464</v>
      </c>
      <c r="D172" s="5" t="s">
        <v>404</v>
      </c>
      <c r="E172" s="5" t="s">
        <v>524</v>
      </c>
      <c r="F172" s="5" t="s">
        <v>525</v>
      </c>
      <c r="G172" s="5" t="s">
        <v>41</v>
      </c>
      <c r="H172" s="5" t="s">
        <v>5</v>
      </c>
      <c r="I172" s="5" t="s">
        <v>13894</v>
      </c>
      <c r="J172" s="5" t="s">
        <v>13003</v>
      </c>
      <c r="K172" s="5">
        <v>25402468</v>
      </c>
      <c r="L172" s="5">
        <v>25400117</v>
      </c>
    </row>
    <row r="173" spans="1:12" x14ac:dyDescent="0.2">
      <c r="A173" s="5" t="s">
        <v>268</v>
      </c>
      <c r="B173" s="5" t="s">
        <v>7614</v>
      </c>
      <c r="D173" s="5" t="s">
        <v>528</v>
      </c>
      <c r="E173" s="5" t="s">
        <v>529</v>
      </c>
      <c r="F173" s="5" t="s">
        <v>530</v>
      </c>
      <c r="G173" s="5" t="s">
        <v>41</v>
      </c>
      <c r="H173" s="5" t="s">
        <v>5</v>
      </c>
      <c r="I173" s="5" t="s">
        <v>13894</v>
      </c>
      <c r="J173" s="5" t="s">
        <v>531</v>
      </c>
      <c r="K173" s="5">
        <v>24103962</v>
      </c>
      <c r="L173" s="5">
        <v>24103962</v>
      </c>
    </row>
    <row r="174" spans="1:12" x14ac:dyDescent="0.2">
      <c r="A174" s="5" t="s">
        <v>428</v>
      </c>
      <c r="B174" s="5" t="s">
        <v>323</v>
      </c>
      <c r="D174" s="5" t="s">
        <v>526</v>
      </c>
      <c r="E174" s="5" t="s">
        <v>533</v>
      </c>
      <c r="F174" s="5" t="s">
        <v>6580</v>
      </c>
      <c r="G174" s="5" t="s">
        <v>41</v>
      </c>
      <c r="H174" s="5" t="s">
        <v>5</v>
      </c>
      <c r="I174" s="5" t="s">
        <v>13894</v>
      </c>
      <c r="J174" s="5" t="s">
        <v>13932</v>
      </c>
      <c r="K174" s="5">
        <v>22308544</v>
      </c>
      <c r="L174" s="5">
        <v>22308544</v>
      </c>
    </row>
    <row r="175" spans="1:12" x14ac:dyDescent="0.2">
      <c r="A175" s="5" t="s">
        <v>9221</v>
      </c>
      <c r="B175" s="5" t="s">
        <v>362</v>
      </c>
      <c r="D175" s="5" t="s">
        <v>6613</v>
      </c>
      <c r="E175" s="5" t="s">
        <v>534</v>
      </c>
      <c r="F175" s="5" t="s">
        <v>535</v>
      </c>
      <c r="G175" s="5" t="s">
        <v>12303</v>
      </c>
      <c r="H175" s="5" t="s">
        <v>4</v>
      </c>
      <c r="I175" s="5" t="s">
        <v>13894</v>
      </c>
      <c r="J175" s="5" t="s">
        <v>13402</v>
      </c>
      <c r="K175" s="5">
        <v>22298060</v>
      </c>
      <c r="L175" s="5">
        <v>22298060</v>
      </c>
    </row>
    <row r="176" spans="1:12" x14ac:dyDescent="0.2">
      <c r="A176" s="5" t="s">
        <v>470</v>
      </c>
      <c r="B176" s="5" t="s">
        <v>345</v>
      </c>
      <c r="D176" s="5" t="s">
        <v>7640</v>
      </c>
      <c r="E176" s="5" t="s">
        <v>538</v>
      </c>
      <c r="F176" s="5" t="s">
        <v>539</v>
      </c>
      <c r="G176" s="5" t="s">
        <v>12303</v>
      </c>
      <c r="H176" s="5" t="s">
        <v>3</v>
      </c>
      <c r="I176" s="5" t="s">
        <v>13897</v>
      </c>
      <c r="J176" s="5" t="s">
        <v>13004</v>
      </c>
      <c r="K176" s="5">
        <v>22850928</v>
      </c>
      <c r="L176" s="5">
        <v>22451441</v>
      </c>
    </row>
    <row r="177" spans="1:12" x14ac:dyDescent="0.2">
      <c r="A177" s="5" t="s">
        <v>6820</v>
      </c>
      <c r="B177" s="5" t="s">
        <v>356</v>
      </c>
      <c r="D177" s="5" t="s">
        <v>7595</v>
      </c>
      <c r="E177" s="5" t="s">
        <v>542</v>
      </c>
      <c r="F177" s="5" t="s">
        <v>543</v>
      </c>
      <c r="G177" s="5" t="s">
        <v>12303</v>
      </c>
      <c r="H177" s="5" t="s">
        <v>3</v>
      </c>
      <c r="I177" s="5" t="s">
        <v>13894</v>
      </c>
      <c r="J177" s="5" t="s">
        <v>11585</v>
      </c>
      <c r="K177" s="5">
        <v>22489598</v>
      </c>
      <c r="L177" s="5">
        <v>22489598</v>
      </c>
    </row>
    <row r="178" spans="1:12" x14ac:dyDescent="0.2">
      <c r="A178" s="5" t="s">
        <v>8241</v>
      </c>
      <c r="B178" s="5" t="s">
        <v>196</v>
      </c>
      <c r="D178" s="5" t="s">
        <v>544</v>
      </c>
      <c r="E178" s="5" t="s">
        <v>545</v>
      </c>
      <c r="F178" s="5" t="s">
        <v>546</v>
      </c>
      <c r="G178" s="5" t="s">
        <v>12303</v>
      </c>
      <c r="H178" s="5" t="s">
        <v>4</v>
      </c>
      <c r="I178" s="5" t="s">
        <v>13894</v>
      </c>
      <c r="J178" s="5" t="s">
        <v>13403</v>
      </c>
      <c r="K178" s="5">
        <v>22851070</v>
      </c>
      <c r="L178" s="5">
        <v>22858996</v>
      </c>
    </row>
    <row r="179" spans="1:12" x14ac:dyDescent="0.2">
      <c r="A179" s="5" t="s">
        <v>6721</v>
      </c>
      <c r="B179" s="5" t="s">
        <v>6616</v>
      </c>
      <c r="D179" s="5" t="s">
        <v>7587</v>
      </c>
      <c r="E179" s="5" t="s">
        <v>548</v>
      </c>
      <c r="F179" s="5" t="s">
        <v>549</v>
      </c>
      <c r="G179" s="5" t="s">
        <v>12303</v>
      </c>
      <c r="H179" s="5" t="s">
        <v>4</v>
      </c>
      <c r="I179" s="5" t="s">
        <v>13894</v>
      </c>
      <c r="J179" s="5" t="s">
        <v>13933</v>
      </c>
      <c r="K179" s="5">
        <v>22292227</v>
      </c>
      <c r="L179" s="5">
        <v>22292227</v>
      </c>
    </row>
    <row r="180" spans="1:12" x14ac:dyDescent="0.2">
      <c r="A180" s="5" t="s">
        <v>665</v>
      </c>
      <c r="B180" s="5" t="s">
        <v>7380</v>
      </c>
      <c r="D180" s="5" t="s">
        <v>553</v>
      </c>
      <c r="E180" s="5" t="s">
        <v>9200</v>
      </c>
      <c r="F180" s="5" t="s">
        <v>10789</v>
      </c>
      <c r="G180" s="5" t="s">
        <v>12303</v>
      </c>
      <c r="H180" s="5" t="s">
        <v>4</v>
      </c>
      <c r="I180" s="5" t="s">
        <v>13894</v>
      </c>
      <c r="J180" s="5" t="s">
        <v>12494</v>
      </c>
      <c r="K180" s="5">
        <v>22290365</v>
      </c>
      <c r="L180" s="5">
        <v>22944813</v>
      </c>
    </row>
    <row r="181" spans="1:12" x14ac:dyDescent="0.2">
      <c r="A181" s="5" t="s">
        <v>9222</v>
      </c>
      <c r="B181" s="5" t="s">
        <v>263</v>
      </c>
      <c r="D181" s="5" t="s">
        <v>7585</v>
      </c>
      <c r="E181" s="5" t="s">
        <v>554</v>
      </c>
      <c r="F181" s="5" t="s">
        <v>8890</v>
      </c>
      <c r="G181" s="5" t="s">
        <v>12303</v>
      </c>
      <c r="H181" s="5" t="s">
        <v>3</v>
      </c>
      <c r="I181" s="5" t="s">
        <v>13894</v>
      </c>
      <c r="J181" s="5" t="s">
        <v>13130</v>
      </c>
      <c r="K181" s="5">
        <v>22480564</v>
      </c>
      <c r="L181" s="5">
        <v>22560664</v>
      </c>
    </row>
    <row r="182" spans="1:12" x14ac:dyDescent="0.2">
      <c r="A182" s="5" t="s">
        <v>486</v>
      </c>
      <c r="B182" s="5" t="s">
        <v>359</v>
      </c>
      <c r="D182" s="5" t="s">
        <v>556</v>
      </c>
      <c r="E182" s="5" t="s">
        <v>9462</v>
      </c>
      <c r="F182" s="5" t="s">
        <v>12384</v>
      </c>
      <c r="G182" s="5" t="s">
        <v>73</v>
      </c>
      <c r="H182" s="5" t="s">
        <v>5</v>
      </c>
      <c r="I182" s="5" t="s">
        <v>13894</v>
      </c>
      <c r="J182" s="5" t="s">
        <v>12508</v>
      </c>
      <c r="K182" s="5">
        <v>24451455</v>
      </c>
      <c r="L182" s="5">
        <v>0</v>
      </c>
    </row>
    <row r="183" spans="1:12" x14ac:dyDescent="0.2">
      <c r="A183" s="5" t="s">
        <v>390</v>
      </c>
      <c r="B183" s="5" t="s">
        <v>7618</v>
      </c>
      <c r="D183" s="5" t="s">
        <v>7608</v>
      </c>
      <c r="E183" s="5" t="s">
        <v>559</v>
      </c>
      <c r="F183" s="5" t="s">
        <v>12385</v>
      </c>
      <c r="G183" s="5" t="s">
        <v>12303</v>
      </c>
      <c r="H183" s="5" t="s">
        <v>4</v>
      </c>
      <c r="I183" s="5" t="s">
        <v>13894</v>
      </c>
      <c r="J183" s="5" t="s">
        <v>13005</v>
      </c>
      <c r="K183" s="5">
        <v>22851749</v>
      </c>
      <c r="L183" s="5">
        <v>22851749</v>
      </c>
    </row>
    <row r="184" spans="1:12" x14ac:dyDescent="0.2">
      <c r="A184" s="5" t="s">
        <v>6025</v>
      </c>
      <c r="B184" s="5" t="s">
        <v>7187</v>
      </c>
      <c r="D184" s="5" t="s">
        <v>7586</v>
      </c>
      <c r="E184" s="5" t="s">
        <v>562</v>
      </c>
      <c r="F184" s="5" t="s">
        <v>63</v>
      </c>
      <c r="G184" s="5" t="s">
        <v>12303</v>
      </c>
      <c r="H184" s="5" t="s">
        <v>4</v>
      </c>
      <c r="I184" s="5" t="s">
        <v>13894</v>
      </c>
      <c r="J184" s="5" t="s">
        <v>9078</v>
      </c>
      <c r="K184" s="5">
        <v>22290078</v>
      </c>
      <c r="L184" s="5">
        <v>22290078</v>
      </c>
    </row>
    <row r="185" spans="1:12" x14ac:dyDescent="0.2">
      <c r="A185" s="5" t="s">
        <v>9223</v>
      </c>
      <c r="B185" s="5" t="s">
        <v>149</v>
      </c>
      <c r="D185" s="5" t="s">
        <v>541</v>
      </c>
      <c r="E185" s="5" t="s">
        <v>10232</v>
      </c>
      <c r="F185" s="5" t="s">
        <v>11738</v>
      </c>
      <c r="G185" s="5" t="s">
        <v>12303</v>
      </c>
      <c r="H185" s="5" t="s">
        <v>4</v>
      </c>
      <c r="I185" s="5" t="s">
        <v>13894</v>
      </c>
      <c r="J185" s="5" t="s">
        <v>11739</v>
      </c>
      <c r="K185" s="5">
        <v>22850398</v>
      </c>
      <c r="L185" s="5">
        <v>22850398</v>
      </c>
    </row>
    <row r="186" spans="1:12" x14ac:dyDescent="0.2">
      <c r="A186" s="5" t="s">
        <v>9224</v>
      </c>
      <c r="B186" s="5" t="s">
        <v>7932</v>
      </c>
      <c r="D186" s="5" t="s">
        <v>555</v>
      </c>
      <c r="E186" s="5" t="s">
        <v>9184</v>
      </c>
      <c r="F186" s="5" t="s">
        <v>10776</v>
      </c>
      <c r="G186" s="5" t="s">
        <v>12303</v>
      </c>
      <c r="H186" s="5" t="s">
        <v>3</v>
      </c>
      <c r="I186" s="5" t="s">
        <v>13894</v>
      </c>
      <c r="J186" s="5" t="s">
        <v>10777</v>
      </c>
      <c r="K186" s="5">
        <v>22254661</v>
      </c>
      <c r="L186" s="5">
        <v>22806412</v>
      </c>
    </row>
    <row r="187" spans="1:12" x14ac:dyDescent="0.2">
      <c r="A187" s="5" t="s">
        <v>432</v>
      </c>
      <c r="B187" s="5" t="s">
        <v>330</v>
      </c>
      <c r="D187" s="5" t="s">
        <v>53</v>
      </c>
      <c r="E187" s="5" t="s">
        <v>9185</v>
      </c>
      <c r="F187" s="5" t="s">
        <v>12036</v>
      </c>
      <c r="G187" s="5" t="s">
        <v>12303</v>
      </c>
      <c r="H187" s="5" t="s">
        <v>3</v>
      </c>
      <c r="I187" s="5" t="s">
        <v>13894</v>
      </c>
      <c r="J187" s="5" t="s">
        <v>12509</v>
      </c>
      <c r="K187" s="5">
        <v>22259674</v>
      </c>
      <c r="L187" s="5">
        <v>22538757</v>
      </c>
    </row>
    <row r="188" spans="1:12" x14ac:dyDescent="0.2">
      <c r="A188" s="5" t="s">
        <v>684</v>
      </c>
      <c r="B188" s="5" t="s">
        <v>7202</v>
      </c>
      <c r="D188" s="5" t="s">
        <v>547</v>
      </c>
      <c r="E188" s="5" t="s">
        <v>565</v>
      </c>
      <c r="F188" s="5" t="s">
        <v>566</v>
      </c>
      <c r="G188" s="5" t="s">
        <v>73</v>
      </c>
      <c r="H188" s="5" t="s">
        <v>6</v>
      </c>
      <c r="I188" s="5" t="s">
        <v>13894</v>
      </c>
      <c r="J188" s="5" t="s">
        <v>8296</v>
      </c>
      <c r="K188" s="5">
        <v>24542000</v>
      </c>
      <c r="L188" s="5">
        <v>24542000</v>
      </c>
    </row>
    <row r="189" spans="1:12" x14ac:dyDescent="0.2">
      <c r="A189" s="5" t="s">
        <v>366</v>
      </c>
      <c r="B189" s="5" t="s">
        <v>7636</v>
      </c>
      <c r="D189" s="5" t="s">
        <v>569</v>
      </c>
      <c r="E189" s="5" t="s">
        <v>570</v>
      </c>
      <c r="F189" s="5" t="s">
        <v>571</v>
      </c>
      <c r="G189" s="5" t="s">
        <v>12303</v>
      </c>
      <c r="H189" s="5" t="s">
        <v>9</v>
      </c>
      <c r="I189" s="5" t="s">
        <v>13894</v>
      </c>
      <c r="J189" s="5" t="s">
        <v>13934</v>
      </c>
      <c r="K189" s="5">
        <v>22922626</v>
      </c>
      <c r="L189" s="5">
        <v>22922626</v>
      </c>
    </row>
    <row r="190" spans="1:12" x14ac:dyDescent="0.2">
      <c r="A190" s="5" t="s">
        <v>9225</v>
      </c>
      <c r="B190" s="5" t="s">
        <v>7930</v>
      </c>
      <c r="D190" s="5" t="s">
        <v>37</v>
      </c>
      <c r="E190" s="5" t="s">
        <v>575</v>
      </c>
      <c r="F190" s="5" t="s">
        <v>576</v>
      </c>
      <c r="G190" s="5" t="s">
        <v>12303</v>
      </c>
      <c r="H190" s="5" t="s">
        <v>9</v>
      </c>
      <c r="I190" s="5" t="s">
        <v>13894</v>
      </c>
      <c r="J190" s="5" t="s">
        <v>13405</v>
      </c>
      <c r="K190" s="5">
        <v>22297125</v>
      </c>
      <c r="L190" s="5">
        <v>22297125</v>
      </c>
    </row>
    <row r="191" spans="1:12" x14ac:dyDescent="0.2">
      <c r="A191" s="5" t="s">
        <v>7658</v>
      </c>
      <c r="B191" s="5" t="s">
        <v>368</v>
      </c>
      <c r="D191" s="5" t="s">
        <v>578</v>
      </c>
      <c r="E191" s="5" t="s">
        <v>579</v>
      </c>
      <c r="F191" s="5" t="s">
        <v>580</v>
      </c>
      <c r="G191" s="5" t="s">
        <v>12303</v>
      </c>
      <c r="H191" s="5" t="s">
        <v>7</v>
      </c>
      <c r="I191" s="5" t="s">
        <v>13894</v>
      </c>
      <c r="J191" s="5" t="s">
        <v>12283</v>
      </c>
      <c r="K191" s="5">
        <v>22455898</v>
      </c>
      <c r="L191" s="5">
        <v>22455898</v>
      </c>
    </row>
    <row r="192" spans="1:12" x14ac:dyDescent="0.2">
      <c r="A192" s="5" t="s">
        <v>9226</v>
      </c>
      <c r="B192" s="5" t="s">
        <v>714</v>
      </c>
      <c r="D192" s="5" t="s">
        <v>551</v>
      </c>
      <c r="E192" s="5" t="s">
        <v>9179</v>
      </c>
      <c r="F192" s="5" t="s">
        <v>581</v>
      </c>
      <c r="G192" s="5" t="s">
        <v>12303</v>
      </c>
      <c r="H192" s="5" t="s">
        <v>9</v>
      </c>
      <c r="I192" s="5" t="s">
        <v>13894</v>
      </c>
      <c r="J192" s="5" t="s">
        <v>10771</v>
      </c>
      <c r="K192" s="5">
        <v>22299406</v>
      </c>
      <c r="L192" s="5">
        <v>22299406</v>
      </c>
    </row>
    <row r="193" spans="1:12" x14ac:dyDescent="0.2">
      <c r="A193" s="5" t="s">
        <v>396</v>
      </c>
      <c r="B193" s="5" t="s">
        <v>308</v>
      </c>
      <c r="D193" s="5" t="s">
        <v>583</v>
      </c>
      <c r="E193" s="5" t="s">
        <v>584</v>
      </c>
      <c r="F193" s="5" t="s">
        <v>433</v>
      </c>
      <c r="G193" s="5" t="s">
        <v>12303</v>
      </c>
      <c r="H193" s="5" t="s">
        <v>7</v>
      </c>
      <c r="I193" s="5" t="s">
        <v>13894</v>
      </c>
      <c r="J193" s="5" t="s">
        <v>13935</v>
      </c>
      <c r="K193" s="5">
        <v>22450447</v>
      </c>
      <c r="L193" s="5">
        <v>22450447</v>
      </c>
    </row>
    <row r="194" spans="1:12" x14ac:dyDescent="0.2">
      <c r="A194" s="5" t="s">
        <v>475</v>
      </c>
      <c r="B194" s="5" t="s">
        <v>365</v>
      </c>
      <c r="D194" s="5" t="s">
        <v>7161</v>
      </c>
      <c r="E194" s="5" t="s">
        <v>587</v>
      </c>
      <c r="F194" s="5" t="s">
        <v>187</v>
      </c>
      <c r="G194" s="5" t="s">
        <v>12303</v>
      </c>
      <c r="H194" s="5" t="s">
        <v>9</v>
      </c>
      <c r="I194" s="5" t="s">
        <v>13894</v>
      </c>
      <c r="J194" s="5" t="s">
        <v>13936</v>
      </c>
      <c r="K194" s="5">
        <v>22922361</v>
      </c>
      <c r="L194" s="5">
        <v>0</v>
      </c>
    </row>
    <row r="195" spans="1:12" x14ac:dyDescent="0.2">
      <c r="A195" s="5" t="s">
        <v>8830</v>
      </c>
      <c r="B195" s="5" t="s">
        <v>371</v>
      </c>
      <c r="D195" s="5" t="s">
        <v>7602</v>
      </c>
      <c r="E195" s="5" t="s">
        <v>589</v>
      </c>
      <c r="F195" s="5" t="s">
        <v>7821</v>
      </c>
      <c r="G195" s="5" t="s">
        <v>12303</v>
      </c>
      <c r="H195" s="5" t="s">
        <v>9</v>
      </c>
      <c r="I195" s="5" t="s">
        <v>13894</v>
      </c>
      <c r="J195" s="5" t="s">
        <v>6646</v>
      </c>
      <c r="K195" s="5">
        <v>22923313</v>
      </c>
      <c r="L195" s="5">
        <v>22922906</v>
      </c>
    </row>
    <row r="196" spans="1:12" x14ac:dyDescent="0.2">
      <c r="A196" s="5" t="s">
        <v>9227</v>
      </c>
      <c r="B196" s="5" t="s">
        <v>716</v>
      </c>
      <c r="D196" s="5" t="s">
        <v>552</v>
      </c>
      <c r="E196" s="5" t="s">
        <v>592</v>
      </c>
      <c r="F196" s="5" t="s">
        <v>593</v>
      </c>
      <c r="G196" s="5" t="s">
        <v>74</v>
      </c>
      <c r="H196" s="5" t="s">
        <v>9</v>
      </c>
      <c r="I196" s="5" t="s">
        <v>13894</v>
      </c>
      <c r="J196" s="5" t="s">
        <v>13937</v>
      </c>
      <c r="K196" s="5">
        <v>24441723</v>
      </c>
      <c r="L196" s="5">
        <v>24411723</v>
      </c>
    </row>
    <row r="197" spans="1:12" x14ac:dyDescent="0.2">
      <c r="A197" s="5" t="s">
        <v>638</v>
      </c>
      <c r="B197" s="5" t="s">
        <v>637</v>
      </c>
      <c r="D197" s="5" t="s">
        <v>7610</v>
      </c>
      <c r="E197" s="5" t="s">
        <v>596</v>
      </c>
      <c r="F197" s="5" t="s">
        <v>597</v>
      </c>
      <c r="G197" s="5" t="s">
        <v>12303</v>
      </c>
      <c r="H197" s="5" t="s">
        <v>7</v>
      </c>
      <c r="I197" s="5" t="s">
        <v>13894</v>
      </c>
      <c r="J197" s="5" t="s">
        <v>599</v>
      </c>
      <c r="K197" s="5">
        <v>22355093</v>
      </c>
      <c r="L197" s="5">
        <v>22355093</v>
      </c>
    </row>
    <row r="198" spans="1:12" x14ac:dyDescent="0.2">
      <c r="A198" s="5" t="s">
        <v>493</v>
      </c>
      <c r="B198" s="5" t="s">
        <v>423</v>
      </c>
      <c r="D198" s="5" t="s">
        <v>7910</v>
      </c>
      <c r="E198" s="5" t="s">
        <v>9205</v>
      </c>
      <c r="F198" s="5" t="s">
        <v>10796</v>
      </c>
      <c r="G198" s="5" t="s">
        <v>12303</v>
      </c>
      <c r="H198" s="5" t="s">
        <v>9</v>
      </c>
      <c r="I198" s="5" t="s">
        <v>13894</v>
      </c>
      <c r="J198" s="5" t="s">
        <v>12510</v>
      </c>
      <c r="K198" s="5">
        <v>22290282</v>
      </c>
      <c r="L198" s="5">
        <v>22946922</v>
      </c>
    </row>
    <row r="199" spans="1:12" x14ac:dyDescent="0.2">
      <c r="A199" s="5" t="s">
        <v>9228</v>
      </c>
      <c r="B199" s="5" t="s">
        <v>7891</v>
      </c>
      <c r="D199" s="5" t="s">
        <v>7631</v>
      </c>
      <c r="E199" s="5" t="s">
        <v>601</v>
      </c>
      <c r="F199" s="5" t="s">
        <v>376</v>
      </c>
      <c r="G199" s="5" t="s">
        <v>12303</v>
      </c>
      <c r="H199" s="5" t="s">
        <v>7</v>
      </c>
      <c r="I199" s="5" t="s">
        <v>13894</v>
      </c>
      <c r="J199" s="5" t="s">
        <v>12683</v>
      </c>
      <c r="K199" s="5">
        <v>22923618</v>
      </c>
      <c r="L199" s="5">
        <v>22923618</v>
      </c>
    </row>
    <row r="200" spans="1:12" x14ac:dyDescent="0.2">
      <c r="A200" s="5" t="s">
        <v>363</v>
      </c>
      <c r="B200" s="5" t="s">
        <v>7635</v>
      </c>
      <c r="D200" s="5" t="s">
        <v>7629</v>
      </c>
      <c r="E200" s="5" t="s">
        <v>602</v>
      </c>
      <c r="F200" s="5" t="s">
        <v>134</v>
      </c>
      <c r="G200" s="5" t="s">
        <v>12303</v>
      </c>
      <c r="H200" s="5" t="s">
        <v>9</v>
      </c>
      <c r="I200" s="5" t="s">
        <v>13894</v>
      </c>
      <c r="J200" s="5" t="s">
        <v>572</v>
      </c>
      <c r="K200" s="5">
        <v>22299755</v>
      </c>
      <c r="L200" s="5">
        <v>22294089</v>
      </c>
    </row>
    <row r="201" spans="1:12" x14ac:dyDescent="0.2">
      <c r="A201" s="5" t="s">
        <v>516</v>
      </c>
      <c r="B201" s="5" t="s">
        <v>502</v>
      </c>
      <c r="D201" s="5" t="s">
        <v>7639</v>
      </c>
      <c r="E201" s="5" t="s">
        <v>605</v>
      </c>
      <c r="F201" s="5" t="s">
        <v>606</v>
      </c>
      <c r="G201" s="5" t="s">
        <v>12303</v>
      </c>
      <c r="H201" s="5" t="s">
        <v>7</v>
      </c>
      <c r="I201" s="5" t="s">
        <v>13897</v>
      </c>
      <c r="J201" s="5" t="s">
        <v>13938</v>
      </c>
      <c r="K201" s="5">
        <v>22359414</v>
      </c>
      <c r="L201" s="5">
        <v>22359476</v>
      </c>
    </row>
    <row r="202" spans="1:12" x14ac:dyDescent="0.2">
      <c r="A202" s="5" t="s">
        <v>500</v>
      </c>
      <c r="B202" s="5" t="s">
        <v>399</v>
      </c>
      <c r="D202" s="5" t="s">
        <v>608</v>
      </c>
      <c r="E202" s="5" t="s">
        <v>609</v>
      </c>
      <c r="F202" s="5" t="s">
        <v>610</v>
      </c>
      <c r="G202" s="5" t="s">
        <v>12303</v>
      </c>
      <c r="H202" s="5" t="s">
        <v>9</v>
      </c>
      <c r="I202" s="5" t="s">
        <v>13894</v>
      </c>
      <c r="J202" s="5" t="s">
        <v>13406</v>
      </c>
      <c r="K202" s="5">
        <v>22945579</v>
      </c>
      <c r="L202" s="5">
        <v>22945579</v>
      </c>
    </row>
    <row r="203" spans="1:12" x14ac:dyDescent="0.2">
      <c r="A203" s="5" t="s">
        <v>482</v>
      </c>
      <c r="B203" s="5" t="s">
        <v>377</v>
      </c>
      <c r="D203" s="5" t="s">
        <v>612</v>
      </c>
      <c r="E203" s="5" t="s">
        <v>613</v>
      </c>
      <c r="F203" s="5" t="s">
        <v>607</v>
      </c>
      <c r="G203" s="5" t="s">
        <v>12303</v>
      </c>
      <c r="H203" s="5" t="s">
        <v>7</v>
      </c>
      <c r="I203" s="5" t="s">
        <v>13894</v>
      </c>
      <c r="J203" s="5" t="s">
        <v>12499</v>
      </c>
      <c r="K203" s="5">
        <v>22852583</v>
      </c>
      <c r="L203" s="5">
        <v>22454012</v>
      </c>
    </row>
    <row r="204" spans="1:12" x14ac:dyDescent="0.2">
      <c r="A204" s="5" t="s">
        <v>347</v>
      </c>
      <c r="B204" s="5" t="s">
        <v>346</v>
      </c>
      <c r="D204" s="5" t="s">
        <v>585</v>
      </c>
      <c r="E204" s="5" t="s">
        <v>9195</v>
      </c>
      <c r="F204" s="5" t="s">
        <v>10786</v>
      </c>
      <c r="G204" s="5" t="s">
        <v>12303</v>
      </c>
      <c r="H204" s="5" t="s">
        <v>7</v>
      </c>
      <c r="I204" s="5" t="s">
        <v>13894</v>
      </c>
      <c r="J204" s="5" t="s">
        <v>13939</v>
      </c>
      <c r="K204" s="5">
        <v>22356606</v>
      </c>
      <c r="L204" s="5">
        <v>22356606</v>
      </c>
    </row>
    <row r="205" spans="1:12" x14ac:dyDescent="0.2">
      <c r="A205" s="5" t="s">
        <v>369</v>
      </c>
      <c r="B205" s="5" t="s">
        <v>7616</v>
      </c>
      <c r="D205" s="5" t="s">
        <v>611</v>
      </c>
      <c r="E205" s="5" t="s">
        <v>9187</v>
      </c>
      <c r="F205" s="5" t="s">
        <v>10779</v>
      </c>
      <c r="G205" s="5" t="s">
        <v>12303</v>
      </c>
      <c r="H205" s="5" t="s">
        <v>9</v>
      </c>
      <c r="I205" s="5" t="s">
        <v>13894</v>
      </c>
      <c r="J205" s="5" t="s">
        <v>13940</v>
      </c>
      <c r="K205" s="5">
        <v>21006676</v>
      </c>
      <c r="L205" s="5">
        <v>0</v>
      </c>
    </row>
    <row r="206" spans="1:12" x14ac:dyDescent="0.2">
      <c r="A206" s="5" t="s">
        <v>691</v>
      </c>
      <c r="B206" s="5" t="s">
        <v>6617</v>
      </c>
      <c r="D206" s="5" t="s">
        <v>615</v>
      </c>
      <c r="E206" s="5" t="s">
        <v>616</v>
      </c>
      <c r="F206" s="5" t="s">
        <v>617</v>
      </c>
      <c r="G206" s="5" t="s">
        <v>41</v>
      </c>
      <c r="H206" s="5" t="s">
        <v>7</v>
      </c>
      <c r="I206" s="5" t="s">
        <v>13894</v>
      </c>
      <c r="J206" s="5" t="s">
        <v>13941</v>
      </c>
      <c r="K206" s="5">
        <v>24100358</v>
      </c>
      <c r="L206" s="5">
        <v>24100358</v>
      </c>
    </row>
    <row r="207" spans="1:12" x14ac:dyDescent="0.2">
      <c r="A207" s="5" t="s">
        <v>496</v>
      </c>
      <c r="B207" s="5" t="s">
        <v>431</v>
      </c>
      <c r="D207" s="5" t="s">
        <v>614</v>
      </c>
      <c r="E207" s="5" t="s">
        <v>621</v>
      </c>
      <c r="F207" s="5" t="s">
        <v>622</v>
      </c>
      <c r="G207" s="5" t="s">
        <v>41</v>
      </c>
      <c r="H207" s="5" t="s">
        <v>7</v>
      </c>
      <c r="I207" s="5" t="s">
        <v>13894</v>
      </c>
      <c r="J207" s="5" t="s">
        <v>8299</v>
      </c>
      <c r="K207" s="5">
        <v>24101260</v>
      </c>
      <c r="L207" s="5">
        <v>0</v>
      </c>
    </row>
    <row r="208" spans="1:12" x14ac:dyDescent="0.2">
      <c r="A208" s="5" t="s">
        <v>435</v>
      </c>
      <c r="B208" s="5" t="s">
        <v>316</v>
      </c>
      <c r="D208" s="5" t="s">
        <v>313</v>
      </c>
      <c r="E208" s="5" t="s">
        <v>625</v>
      </c>
      <c r="F208" s="5" t="s">
        <v>626</v>
      </c>
      <c r="G208" s="5" t="s">
        <v>41</v>
      </c>
      <c r="H208" s="5" t="s">
        <v>7</v>
      </c>
      <c r="I208" s="5" t="s">
        <v>13894</v>
      </c>
      <c r="J208" s="5" t="s">
        <v>6699</v>
      </c>
      <c r="K208" s="5">
        <v>24101020</v>
      </c>
      <c r="L208" s="5">
        <v>24100236</v>
      </c>
    </row>
    <row r="209" spans="1:12" x14ac:dyDescent="0.2">
      <c r="A209" s="5" t="s">
        <v>402</v>
      </c>
      <c r="B209" s="5" t="s">
        <v>297</v>
      </c>
      <c r="D209" s="5" t="s">
        <v>591</v>
      </c>
      <c r="E209" s="5" t="s">
        <v>629</v>
      </c>
      <c r="F209" s="5" t="s">
        <v>630</v>
      </c>
      <c r="G209" s="5" t="s">
        <v>41</v>
      </c>
      <c r="H209" s="5" t="s">
        <v>7</v>
      </c>
      <c r="I209" s="5" t="s">
        <v>13894</v>
      </c>
      <c r="J209" s="5" t="s">
        <v>632</v>
      </c>
      <c r="K209" s="5">
        <v>24102009</v>
      </c>
      <c r="L209" s="5">
        <v>24102009</v>
      </c>
    </row>
    <row r="210" spans="1:12" x14ac:dyDescent="0.2">
      <c r="A210" s="5" t="s">
        <v>724</v>
      </c>
      <c r="B210" s="5" t="s">
        <v>723</v>
      </c>
      <c r="D210" s="5" t="s">
        <v>603</v>
      </c>
      <c r="E210" s="5" t="s">
        <v>635</v>
      </c>
      <c r="F210" s="5" t="s">
        <v>631</v>
      </c>
      <c r="G210" s="5" t="s">
        <v>41</v>
      </c>
      <c r="H210" s="5" t="s">
        <v>7</v>
      </c>
      <c r="I210" s="5" t="s">
        <v>13894</v>
      </c>
      <c r="J210" s="5" t="s">
        <v>687</v>
      </c>
      <c r="K210" s="5">
        <v>24101944</v>
      </c>
      <c r="L210" s="5">
        <v>24101944</v>
      </c>
    </row>
    <row r="211" spans="1:12" x14ac:dyDescent="0.2">
      <c r="A211" s="5" t="s">
        <v>703</v>
      </c>
      <c r="B211" s="5" t="s">
        <v>702</v>
      </c>
      <c r="D211" s="5" t="s">
        <v>637</v>
      </c>
      <c r="E211" s="5" t="s">
        <v>638</v>
      </c>
      <c r="F211" s="5" t="s">
        <v>639</v>
      </c>
      <c r="G211" s="5" t="s">
        <v>41</v>
      </c>
      <c r="H211" s="5" t="s">
        <v>7</v>
      </c>
      <c r="I211" s="5" t="s">
        <v>13894</v>
      </c>
      <c r="J211" s="5" t="s">
        <v>13407</v>
      </c>
      <c r="K211" s="5">
        <v>24101228</v>
      </c>
      <c r="L211" s="5">
        <v>24101228</v>
      </c>
    </row>
    <row r="212" spans="1:12" x14ac:dyDescent="0.2">
      <c r="A212" s="5" t="s">
        <v>372</v>
      </c>
      <c r="B212" s="5" t="s">
        <v>7611</v>
      </c>
      <c r="D212" s="5" t="s">
        <v>642</v>
      </c>
      <c r="E212" s="5" t="s">
        <v>643</v>
      </c>
      <c r="F212" s="5" t="s">
        <v>644</v>
      </c>
      <c r="G212" s="5" t="s">
        <v>41</v>
      </c>
      <c r="H212" s="5" t="s">
        <v>7</v>
      </c>
      <c r="I212" s="5" t="s">
        <v>13894</v>
      </c>
      <c r="J212" s="5" t="s">
        <v>618</v>
      </c>
      <c r="K212" s="5">
        <v>24103911</v>
      </c>
      <c r="L212" s="5">
        <v>24101520</v>
      </c>
    </row>
    <row r="213" spans="1:12" x14ac:dyDescent="0.2">
      <c r="A213" s="5" t="s">
        <v>439</v>
      </c>
      <c r="B213" s="5" t="s">
        <v>438</v>
      </c>
      <c r="D213" s="5" t="s">
        <v>646</v>
      </c>
      <c r="E213" s="5" t="s">
        <v>648</v>
      </c>
      <c r="F213" s="5" t="s">
        <v>649</v>
      </c>
      <c r="G213" s="5" t="s">
        <v>41</v>
      </c>
      <c r="H213" s="5" t="s">
        <v>7</v>
      </c>
      <c r="I213" s="5" t="s">
        <v>13894</v>
      </c>
      <c r="J213" s="5" t="s">
        <v>650</v>
      </c>
      <c r="K213" s="5">
        <v>24101660</v>
      </c>
      <c r="L213" s="5">
        <v>0</v>
      </c>
    </row>
    <row r="214" spans="1:12" x14ac:dyDescent="0.2">
      <c r="A214" s="5" t="s">
        <v>524</v>
      </c>
      <c r="B214" s="5" t="s">
        <v>404</v>
      </c>
      <c r="D214" s="5" t="s">
        <v>653</v>
      </c>
      <c r="E214" s="5" t="s">
        <v>654</v>
      </c>
      <c r="F214" s="5" t="s">
        <v>655</v>
      </c>
      <c r="G214" s="5" t="s">
        <v>41</v>
      </c>
      <c r="H214" s="5" t="s">
        <v>7</v>
      </c>
      <c r="I214" s="5" t="s">
        <v>13894</v>
      </c>
      <c r="J214" s="5" t="s">
        <v>12511</v>
      </c>
      <c r="K214" s="5">
        <v>24103759</v>
      </c>
      <c r="L214" s="5">
        <v>24103759</v>
      </c>
    </row>
    <row r="215" spans="1:12" x14ac:dyDescent="0.2">
      <c r="A215" s="5" t="s">
        <v>671</v>
      </c>
      <c r="B215" s="5" t="s">
        <v>7615</v>
      </c>
      <c r="D215" s="5" t="s">
        <v>447</v>
      </c>
      <c r="E215" s="5" t="s">
        <v>657</v>
      </c>
      <c r="F215" s="5" t="s">
        <v>658</v>
      </c>
      <c r="G215" s="5" t="s">
        <v>41</v>
      </c>
      <c r="H215" s="5" t="s">
        <v>7</v>
      </c>
      <c r="I215" s="5" t="s">
        <v>13894</v>
      </c>
      <c r="J215" s="5" t="s">
        <v>13942</v>
      </c>
      <c r="K215" s="5">
        <v>24102400</v>
      </c>
      <c r="L215" s="5">
        <v>24102400</v>
      </c>
    </row>
    <row r="216" spans="1:12" x14ac:dyDescent="0.2">
      <c r="A216" s="5" t="s">
        <v>9229</v>
      </c>
      <c r="B216" s="5" t="s">
        <v>10397</v>
      </c>
      <c r="D216" s="5" t="s">
        <v>6614</v>
      </c>
      <c r="E216" s="5" t="s">
        <v>660</v>
      </c>
      <c r="F216" s="5" t="s">
        <v>661</v>
      </c>
      <c r="G216" s="5" t="s">
        <v>41</v>
      </c>
      <c r="H216" s="5" t="s">
        <v>7</v>
      </c>
      <c r="I216" s="5" t="s">
        <v>13894</v>
      </c>
      <c r="J216" s="5" t="s">
        <v>13943</v>
      </c>
      <c r="K216" s="5">
        <v>24100746</v>
      </c>
      <c r="L216" s="5">
        <v>24100746</v>
      </c>
    </row>
    <row r="217" spans="1:12" x14ac:dyDescent="0.2">
      <c r="A217" s="5" t="s">
        <v>9230</v>
      </c>
      <c r="B217" s="5" t="s">
        <v>271</v>
      </c>
      <c r="D217" s="5" t="s">
        <v>7380</v>
      </c>
      <c r="E217" s="5" t="s">
        <v>665</v>
      </c>
      <c r="F217" s="5" t="s">
        <v>666</v>
      </c>
      <c r="G217" s="5" t="s">
        <v>41</v>
      </c>
      <c r="H217" s="5" t="s">
        <v>7</v>
      </c>
      <c r="I217" s="5" t="s">
        <v>13894</v>
      </c>
      <c r="J217" s="5" t="s">
        <v>13944</v>
      </c>
      <c r="K217" s="5">
        <v>24102494</v>
      </c>
      <c r="L217" s="5">
        <v>0</v>
      </c>
    </row>
    <row r="218" spans="1:12" x14ac:dyDescent="0.2">
      <c r="A218" s="5" t="s">
        <v>9231</v>
      </c>
      <c r="B218" s="5" t="s">
        <v>10398</v>
      </c>
      <c r="D218" s="5" t="s">
        <v>7924</v>
      </c>
      <c r="E218" s="5" t="s">
        <v>9216</v>
      </c>
      <c r="F218" s="5" t="s">
        <v>669</v>
      </c>
      <c r="G218" s="5" t="s">
        <v>41</v>
      </c>
      <c r="H218" s="5" t="s">
        <v>7</v>
      </c>
      <c r="I218" s="5" t="s">
        <v>13894</v>
      </c>
      <c r="J218" s="5" t="s">
        <v>13945</v>
      </c>
      <c r="K218" s="5">
        <v>22300058</v>
      </c>
      <c r="L218" s="5">
        <v>0</v>
      </c>
    </row>
    <row r="219" spans="1:12" x14ac:dyDescent="0.2">
      <c r="A219" s="5" t="s">
        <v>643</v>
      </c>
      <c r="B219" s="5" t="s">
        <v>642</v>
      </c>
      <c r="D219" s="5" t="s">
        <v>7925</v>
      </c>
      <c r="E219" s="5" t="s">
        <v>9217</v>
      </c>
      <c r="F219" s="5" t="s">
        <v>10806</v>
      </c>
      <c r="G219" s="5" t="s">
        <v>41</v>
      </c>
      <c r="H219" s="5" t="s">
        <v>7</v>
      </c>
      <c r="I219" s="5" t="s">
        <v>13894</v>
      </c>
      <c r="J219" s="5" t="s">
        <v>13408</v>
      </c>
      <c r="K219" s="5">
        <v>24102884</v>
      </c>
      <c r="L219" s="5">
        <v>0</v>
      </c>
    </row>
    <row r="220" spans="1:12" x14ac:dyDescent="0.2">
      <c r="A220" s="5" t="s">
        <v>274</v>
      </c>
      <c r="B220" s="5" t="s">
        <v>7584</v>
      </c>
      <c r="D220" s="5" t="s">
        <v>7615</v>
      </c>
      <c r="E220" s="5" t="s">
        <v>671</v>
      </c>
      <c r="F220" s="5" t="s">
        <v>672</v>
      </c>
      <c r="G220" s="5" t="s">
        <v>41</v>
      </c>
      <c r="H220" s="5" t="s">
        <v>7</v>
      </c>
      <c r="I220" s="5" t="s">
        <v>13894</v>
      </c>
      <c r="J220" s="5" t="s">
        <v>623</v>
      </c>
      <c r="K220" s="5">
        <v>24100138</v>
      </c>
      <c r="L220" s="5">
        <v>24100138</v>
      </c>
    </row>
    <row r="221" spans="1:12" x14ac:dyDescent="0.2">
      <c r="A221" s="5" t="s">
        <v>9232</v>
      </c>
      <c r="B221" s="5" t="s">
        <v>7893</v>
      </c>
      <c r="D221" s="5" t="s">
        <v>7927</v>
      </c>
      <c r="E221" s="5" t="s">
        <v>9213</v>
      </c>
      <c r="F221" s="5" t="s">
        <v>10802</v>
      </c>
      <c r="G221" s="5" t="s">
        <v>41</v>
      </c>
      <c r="H221" s="5" t="s">
        <v>7</v>
      </c>
      <c r="I221" s="5" t="s">
        <v>13894</v>
      </c>
      <c r="J221" s="5" t="s">
        <v>13946</v>
      </c>
      <c r="K221" s="5">
        <v>24100918</v>
      </c>
      <c r="L221" s="5">
        <v>0</v>
      </c>
    </row>
    <row r="222" spans="1:12" x14ac:dyDescent="0.2">
      <c r="A222" s="5" t="s">
        <v>9233</v>
      </c>
      <c r="B222" s="5" t="s">
        <v>278</v>
      </c>
      <c r="D222" s="5" t="s">
        <v>6615</v>
      </c>
      <c r="E222" s="5" t="s">
        <v>674</v>
      </c>
      <c r="F222" s="5" t="s">
        <v>675</v>
      </c>
      <c r="G222" s="5" t="s">
        <v>41</v>
      </c>
      <c r="H222" s="5" t="s">
        <v>7</v>
      </c>
      <c r="I222" s="5" t="s">
        <v>13894</v>
      </c>
      <c r="J222" s="5" t="s">
        <v>8297</v>
      </c>
      <c r="K222" s="5">
        <v>24107203</v>
      </c>
      <c r="L222" s="5">
        <v>0</v>
      </c>
    </row>
    <row r="223" spans="1:12" x14ac:dyDescent="0.2">
      <c r="A223" s="5" t="s">
        <v>521</v>
      </c>
      <c r="B223" s="5" t="s">
        <v>498</v>
      </c>
      <c r="D223" s="5" t="s">
        <v>7293</v>
      </c>
      <c r="E223" s="5" t="s">
        <v>678</v>
      </c>
      <c r="F223" s="5" t="s">
        <v>679</v>
      </c>
      <c r="G223" s="5" t="s">
        <v>41</v>
      </c>
      <c r="H223" s="5" t="s">
        <v>9</v>
      </c>
      <c r="I223" s="5" t="s">
        <v>13894</v>
      </c>
      <c r="J223" s="5" t="s">
        <v>680</v>
      </c>
      <c r="K223" s="5">
        <v>24101986</v>
      </c>
      <c r="L223" s="5">
        <v>24100790</v>
      </c>
    </row>
    <row r="224" spans="1:12" x14ac:dyDescent="0.2">
      <c r="A224" s="5" t="s">
        <v>424</v>
      </c>
      <c r="B224" s="5" t="s">
        <v>327</v>
      </c>
      <c r="D224" s="5" t="s">
        <v>6616</v>
      </c>
      <c r="E224" s="5" t="s">
        <v>6721</v>
      </c>
      <c r="F224" s="5" t="s">
        <v>6723</v>
      </c>
      <c r="G224" s="5" t="s">
        <v>41</v>
      </c>
      <c r="H224" s="5" t="s">
        <v>9</v>
      </c>
      <c r="I224" s="5" t="s">
        <v>13894</v>
      </c>
      <c r="J224" s="5" t="s">
        <v>13410</v>
      </c>
      <c r="K224" s="5">
        <v>24160710</v>
      </c>
      <c r="L224" s="5">
        <v>24160710</v>
      </c>
    </row>
    <row r="225" spans="1:12" x14ac:dyDescent="0.2">
      <c r="A225" s="5" t="s">
        <v>9234</v>
      </c>
      <c r="B225" s="5" t="s">
        <v>947</v>
      </c>
      <c r="D225" s="5" t="s">
        <v>7202</v>
      </c>
      <c r="E225" s="5" t="s">
        <v>684</v>
      </c>
      <c r="F225" s="5" t="s">
        <v>685</v>
      </c>
      <c r="G225" s="5" t="s">
        <v>41</v>
      </c>
      <c r="H225" s="5" t="s">
        <v>9</v>
      </c>
      <c r="I225" s="5" t="s">
        <v>13894</v>
      </c>
      <c r="J225" s="5" t="s">
        <v>12163</v>
      </c>
      <c r="K225" s="5">
        <v>24100369</v>
      </c>
      <c r="L225" s="5">
        <v>24103350</v>
      </c>
    </row>
    <row r="226" spans="1:12" x14ac:dyDescent="0.2">
      <c r="A226" s="5" t="s">
        <v>9235</v>
      </c>
      <c r="B226" s="5" t="s">
        <v>231</v>
      </c>
      <c r="D226" s="5" t="s">
        <v>7930</v>
      </c>
      <c r="E226" s="5" t="s">
        <v>9225</v>
      </c>
      <c r="F226" s="5" t="s">
        <v>10812</v>
      </c>
      <c r="G226" s="5" t="s">
        <v>41</v>
      </c>
      <c r="H226" s="5" t="s">
        <v>9</v>
      </c>
      <c r="I226" s="5" t="s">
        <v>13894</v>
      </c>
      <c r="J226" s="5" t="s">
        <v>13008</v>
      </c>
      <c r="K226" s="5">
        <v>24104951</v>
      </c>
      <c r="L226" s="5">
        <v>24104951</v>
      </c>
    </row>
    <row r="227" spans="1:12" x14ac:dyDescent="0.2">
      <c r="A227" s="5" t="s">
        <v>9236</v>
      </c>
      <c r="B227" s="5" t="s">
        <v>393</v>
      </c>
      <c r="D227" s="5" t="s">
        <v>6617</v>
      </c>
      <c r="E227" s="5" t="s">
        <v>691</v>
      </c>
      <c r="F227" s="5" t="s">
        <v>692</v>
      </c>
      <c r="G227" s="5" t="s">
        <v>41</v>
      </c>
      <c r="H227" s="5" t="s">
        <v>9</v>
      </c>
      <c r="I227" s="5" t="s">
        <v>13894</v>
      </c>
      <c r="J227" s="5" t="s">
        <v>6700</v>
      </c>
      <c r="K227" s="5">
        <v>24103920</v>
      </c>
      <c r="L227" s="5">
        <v>24103350</v>
      </c>
    </row>
    <row r="228" spans="1:12" x14ac:dyDescent="0.2">
      <c r="A228" s="5" t="s">
        <v>718</v>
      </c>
      <c r="B228" s="5" t="s">
        <v>717</v>
      </c>
      <c r="D228" s="5" t="s">
        <v>695</v>
      </c>
      <c r="E228" s="5" t="s">
        <v>9237</v>
      </c>
      <c r="F228" s="5" t="s">
        <v>10827</v>
      </c>
      <c r="G228" s="5" t="s">
        <v>41</v>
      </c>
      <c r="H228" s="5" t="s">
        <v>9</v>
      </c>
      <c r="I228" s="5" t="s">
        <v>13894</v>
      </c>
      <c r="J228" s="5" t="s">
        <v>13009</v>
      </c>
      <c r="K228" s="5">
        <v>22005268</v>
      </c>
      <c r="L228" s="5">
        <v>22005268</v>
      </c>
    </row>
    <row r="229" spans="1:12" x14ac:dyDescent="0.2">
      <c r="A229" s="5" t="s">
        <v>9237</v>
      </c>
      <c r="B229" s="5" t="s">
        <v>695</v>
      </c>
      <c r="D229" s="5" t="s">
        <v>696</v>
      </c>
      <c r="E229" s="5" t="s">
        <v>697</v>
      </c>
      <c r="F229" s="5" t="s">
        <v>698</v>
      </c>
      <c r="G229" s="5" t="s">
        <v>73</v>
      </c>
      <c r="H229" s="5" t="s">
        <v>12</v>
      </c>
      <c r="I229" s="5" t="s">
        <v>13894</v>
      </c>
      <c r="J229" s="5" t="s">
        <v>12512</v>
      </c>
      <c r="K229" s="5">
        <v>24633897</v>
      </c>
      <c r="L229" s="5">
        <v>24633897</v>
      </c>
    </row>
    <row r="230" spans="1:12" x14ac:dyDescent="0.2">
      <c r="A230" s="5" t="s">
        <v>408</v>
      </c>
      <c r="B230" s="5" t="s">
        <v>338</v>
      </c>
      <c r="D230" s="5" t="s">
        <v>702</v>
      </c>
      <c r="E230" s="5" t="s">
        <v>703</v>
      </c>
      <c r="F230" s="5" t="s">
        <v>686</v>
      </c>
      <c r="G230" s="5" t="s">
        <v>41</v>
      </c>
      <c r="H230" s="5" t="s">
        <v>9</v>
      </c>
      <c r="I230" s="5" t="s">
        <v>13894</v>
      </c>
      <c r="J230" s="5" t="s">
        <v>13947</v>
      </c>
      <c r="K230" s="5">
        <v>25444546</v>
      </c>
      <c r="L230" s="5">
        <v>25444546</v>
      </c>
    </row>
    <row r="231" spans="1:12" x14ac:dyDescent="0.2">
      <c r="A231" s="5" t="s">
        <v>443</v>
      </c>
      <c r="B231" s="5" t="s">
        <v>7617</v>
      </c>
      <c r="D231" s="5" t="s">
        <v>706</v>
      </c>
      <c r="E231" s="5" t="s">
        <v>8239</v>
      </c>
      <c r="F231" s="5" t="s">
        <v>367</v>
      </c>
      <c r="G231" s="5" t="s">
        <v>41</v>
      </c>
      <c r="H231" s="5" t="s">
        <v>9</v>
      </c>
      <c r="I231" s="5" t="s">
        <v>13894</v>
      </c>
      <c r="J231" s="5" t="s">
        <v>13411</v>
      </c>
      <c r="K231" s="5">
        <v>24170936</v>
      </c>
      <c r="L231" s="5">
        <v>0</v>
      </c>
    </row>
    <row r="232" spans="1:12" x14ac:dyDescent="0.2">
      <c r="A232" s="5" t="s">
        <v>648</v>
      </c>
      <c r="B232" s="5" t="s">
        <v>646</v>
      </c>
      <c r="D232" s="5" t="s">
        <v>708</v>
      </c>
      <c r="E232" s="5" t="s">
        <v>8240</v>
      </c>
      <c r="F232" s="5" t="s">
        <v>709</v>
      </c>
      <c r="G232" s="5" t="s">
        <v>41</v>
      </c>
      <c r="H232" s="5" t="s">
        <v>9</v>
      </c>
      <c r="I232" s="5" t="s">
        <v>13894</v>
      </c>
      <c r="J232" s="5" t="s">
        <v>10857</v>
      </c>
      <c r="K232" s="5">
        <v>24104951</v>
      </c>
      <c r="L232" s="5">
        <v>24107216</v>
      </c>
    </row>
    <row r="233" spans="1:12" x14ac:dyDescent="0.2">
      <c r="A233" s="5" t="s">
        <v>8239</v>
      </c>
      <c r="B233" s="5" t="s">
        <v>706</v>
      </c>
      <c r="D233" s="5" t="s">
        <v>711</v>
      </c>
      <c r="E233" s="5" t="s">
        <v>8831</v>
      </c>
      <c r="F233" s="5" t="s">
        <v>9080</v>
      </c>
      <c r="G233" s="5" t="s">
        <v>41</v>
      </c>
      <c r="H233" s="5" t="s">
        <v>9</v>
      </c>
      <c r="I233" s="5" t="s">
        <v>13894</v>
      </c>
      <c r="J233" s="5" t="s">
        <v>13412</v>
      </c>
      <c r="K233" s="5">
        <v>22000879</v>
      </c>
      <c r="L233" s="5">
        <v>24107216</v>
      </c>
    </row>
    <row r="234" spans="1:12" x14ac:dyDescent="0.2">
      <c r="A234" s="5" t="s">
        <v>654</v>
      </c>
      <c r="B234" s="5" t="s">
        <v>653</v>
      </c>
      <c r="D234" s="5" t="s">
        <v>101</v>
      </c>
      <c r="E234" s="5" t="s">
        <v>9215</v>
      </c>
      <c r="F234" s="5" t="s">
        <v>8340</v>
      </c>
      <c r="G234" s="5" t="s">
        <v>41</v>
      </c>
      <c r="H234" s="5" t="s">
        <v>9</v>
      </c>
      <c r="I234" s="5" t="s">
        <v>13894</v>
      </c>
      <c r="J234" s="5" t="s">
        <v>13948</v>
      </c>
      <c r="K234" s="5">
        <v>25444589</v>
      </c>
      <c r="L234" s="5">
        <v>0</v>
      </c>
    </row>
    <row r="235" spans="1:12" x14ac:dyDescent="0.2">
      <c r="A235" s="5" t="s">
        <v>529</v>
      </c>
      <c r="B235" s="5" t="s">
        <v>528</v>
      </c>
      <c r="D235" s="5" t="s">
        <v>95</v>
      </c>
      <c r="E235" s="5" t="s">
        <v>9239</v>
      </c>
      <c r="F235" s="5" t="s">
        <v>10829</v>
      </c>
      <c r="G235" s="5" t="s">
        <v>41</v>
      </c>
      <c r="H235" s="5" t="s">
        <v>9</v>
      </c>
      <c r="I235" s="5" t="s">
        <v>13894</v>
      </c>
      <c r="J235" s="5" t="s">
        <v>10830</v>
      </c>
      <c r="K235" s="5">
        <v>84246930</v>
      </c>
      <c r="L235" s="5">
        <v>24104951</v>
      </c>
    </row>
    <row r="236" spans="1:12" x14ac:dyDescent="0.2">
      <c r="A236" s="5" t="s">
        <v>8831</v>
      </c>
      <c r="B236" s="5" t="s">
        <v>711</v>
      </c>
      <c r="D236" s="5" t="s">
        <v>263</v>
      </c>
      <c r="E236" s="5" t="s">
        <v>9222</v>
      </c>
      <c r="F236" s="5" t="s">
        <v>712</v>
      </c>
      <c r="G236" s="5" t="s">
        <v>41</v>
      </c>
      <c r="H236" s="5" t="s">
        <v>9</v>
      </c>
      <c r="I236" s="5" t="s">
        <v>13894</v>
      </c>
      <c r="J236" s="5" t="s">
        <v>12513</v>
      </c>
      <c r="K236" s="5">
        <v>24100806</v>
      </c>
      <c r="L236" s="5">
        <v>24107216</v>
      </c>
    </row>
    <row r="237" spans="1:12" x14ac:dyDescent="0.2">
      <c r="A237" s="5" t="s">
        <v>9238</v>
      </c>
      <c r="B237" s="5" t="s">
        <v>277</v>
      </c>
      <c r="D237" s="5" t="s">
        <v>7932</v>
      </c>
      <c r="E237" s="5" t="s">
        <v>9224</v>
      </c>
      <c r="F237" s="5" t="s">
        <v>713</v>
      </c>
      <c r="G237" s="5" t="s">
        <v>41</v>
      </c>
      <c r="H237" s="5" t="s">
        <v>9</v>
      </c>
      <c r="I237" s="5" t="s">
        <v>13894</v>
      </c>
      <c r="J237" s="5" t="s">
        <v>13010</v>
      </c>
      <c r="K237" s="5">
        <v>24101573</v>
      </c>
      <c r="L237" s="5">
        <v>24104951</v>
      </c>
    </row>
    <row r="238" spans="1:12" x14ac:dyDescent="0.2">
      <c r="A238" s="5" t="s">
        <v>9239</v>
      </c>
      <c r="B238" s="5" t="s">
        <v>95</v>
      </c>
      <c r="D238" s="5" t="s">
        <v>714</v>
      </c>
      <c r="E238" s="5" t="s">
        <v>9226</v>
      </c>
      <c r="F238" s="5" t="s">
        <v>406</v>
      </c>
      <c r="G238" s="5" t="s">
        <v>41</v>
      </c>
      <c r="H238" s="5" t="s">
        <v>9</v>
      </c>
      <c r="I238" s="5" t="s">
        <v>13894</v>
      </c>
      <c r="J238" s="5" t="s">
        <v>10813</v>
      </c>
      <c r="K238" s="5">
        <v>85086207</v>
      </c>
      <c r="L238" s="5">
        <v>25444598</v>
      </c>
    </row>
    <row r="239" spans="1:12" x14ac:dyDescent="0.2">
      <c r="A239" s="5" t="s">
        <v>8240</v>
      </c>
      <c r="B239" s="5" t="s">
        <v>708</v>
      </c>
      <c r="D239" s="5" t="s">
        <v>716</v>
      </c>
      <c r="E239" s="5" t="s">
        <v>9227</v>
      </c>
      <c r="F239" s="5" t="s">
        <v>10814</v>
      </c>
      <c r="G239" s="5" t="s">
        <v>41</v>
      </c>
      <c r="H239" s="5" t="s">
        <v>9</v>
      </c>
      <c r="I239" s="5" t="s">
        <v>13894</v>
      </c>
      <c r="J239" s="5" t="s">
        <v>13949</v>
      </c>
      <c r="K239" s="5">
        <v>24101245</v>
      </c>
      <c r="L239" s="5">
        <v>0</v>
      </c>
    </row>
    <row r="240" spans="1:12" x14ac:dyDescent="0.2">
      <c r="A240" s="5" t="s">
        <v>9240</v>
      </c>
      <c r="B240" s="5" t="s">
        <v>395</v>
      </c>
      <c r="D240" s="5" t="s">
        <v>717</v>
      </c>
      <c r="E240" s="5" t="s">
        <v>718</v>
      </c>
      <c r="F240" s="5" t="s">
        <v>719</v>
      </c>
      <c r="G240" s="5" t="s">
        <v>41</v>
      </c>
      <c r="H240" s="5" t="s">
        <v>9</v>
      </c>
      <c r="I240" s="5" t="s">
        <v>13894</v>
      </c>
      <c r="J240" s="5" t="s">
        <v>720</v>
      </c>
      <c r="K240" s="5">
        <v>24103498</v>
      </c>
      <c r="L240" s="5">
        <v>24103498</v>
      </c>
    </row>
    <row r="241" spans="1:12" x14ac:dyDescent="0.2">
      <c r="A241" s="5" t="s">
        <v>657</v>
      </c>
      <c r="B241" s="5" t="s">
        <v>447</v>
      </c>
      <c r="D241" s="5" t="s">
        <v>723</v>
      </c>
      <c r="E241" s="5" t="s">
        <v>724</v>
      </c>
      <c r="F241" s="5" t="s">
        <v>725</v>
      </c>
      <c r="G241" s="5" t="s">
        <v>41</v>
      </c>
      <c r="H241" s="5" t="s">
        <v>9</v>
      </c>
      <c r="I241" s="5" t="s">
        <v>13894</v>
      </c>
      <c r="J241" s="5" t="s">
        <v>726</v>
      </c>
      <c r="K241" s="5">
        <v>24103624</v>
      </c>
      <c r="L241" s="5">
        <v>24103624</v>
      </c>
    </row>
    <row r="242" spans="1:12" x14ac:dyDescent="0.2">
      <c r="A242" s="5" t="s">
        <v>360</v>
      </c>
      <c r="B242" s="5" t="s">
        <v>7637</v>
      </c>
      <c r="D242" s="5" t="s">
        <v>277</v>
      </c>
      <c r="E242" s="5" t="s">
        <v>9238</v>
      </c>
      <c r="F242" s="5" t="s">
        <v>10828</v>
      </c>
      <c r="G242" s="5" t="s">
        <v>41</v>
      </c>
      <c r="H242" s="5" t="s">
        <v>9</v>
      </c>
      <c r="I242" s="5" t="s">
        <v>13894</v>
      </c>
      <c r="J242" s="5" t="s">
        <v>13409</v>
      </c>
      <c r="K242" s="5">
        <v>84652860</v>
      </c>
      <c r="L242" s="5">
        <v>24104951</v>
      </c>
    </row>
    <row r="243" spans="1:12" x14ac:dyDescent="0.2">
      <c r="A243" s="5" t="s">
        <v>660</v>
      </c>
      <c r="B243" s="5" t="s">
        <v>6614</v>
      </c>
      <c r="D243" s="5" t="s">
        <v>196</v>
      </c>
      <c r="E243" s="5" t="s">
        <v>8241</v>
      </c>
      <c r="F243" s="5" t="s">
        <v>8298</v>
      </c>
      <c r="G243" s="5" t="s">
        <v>41</v>
      </c>
      <c r="H243" s="5" t="s">
        <v>9</v>
      </c>
      <c r="I243" s="5" t="s">
        <v>13894</v>
      </c>
      <c r="J243" s="5" t="s">
        <v>12514</v>
      </c>
      <c r="K243" s="5">
        <v>25444710</v>
      </c>
      <c r="L243" s="5">
        <v>0</v>
      </c>
    </row>
    <row r="244" spans="1:12" x14ac:dyDescent="0.2">
      <c r="A244" s="5" t="s">
        <v>400</v>
      </c>
      <c r="B244" s="5" t="s">
        <v>320</v>
      </c>
      <c r="D244" s="5" t="s">
        <v>149</v>
      </c>
      <c r="E244" s="5" t="s">
        <v>9223</v>
      </c>
      <c r="F244" s="5" t="s">
        <v>10811</v>
      </c>
      <c r="G244" s="5" t="s">
        <v>41</v>
      </c>
      <c r="H244" s="5" t="s">
        <v>9</v>
      </c>
      <c r="I244" s="5" t="s">
        <v>13894</v>
      </c>
      <c r="J244" s="5" t="s">
        <v>13950</v>
      </c>
      <c r="K244" s="5">
        <v>25444700</v>
      </c>
      <c r="L244" s="5">
        <v>0</v>
      </c>
    </row>
    <row r="245" spans="1:12" x14ac:dyDescent="0.2">
      <c r="A245" s="5" t="s">
        <v>6032</v>
      </c>
      <c r="B245" s="5" t="s">
        <v>6969</v>
      </c>
      <c r="D245" s="5" t="s">
        <v>732</v>
      </c>
      <c r="E245" s="5" t="s">
        <v>733</v>
      </c>
      <c r="F245" s="5" t="s">
        <v>104</v>
      </c>
      <c r="G245" s="5" t="s">
        <v>12303</v>
      </c>
      <c r="H245" s="5" t="s">
        <v>5</v>
      </c>
      <c r="I245" s="5" t="s">
        <v>13894</v>
      </c>
      <c r="J245" s="5" t="s">
        <v>13951</v>
      </c>
      <c r="K245" s="5">
        <v>22247034</v>
      </c>
      <c r="L245" s="5">
        <v>22247034</v>
      </c>
    </row>
    <row r="246" spans="1:12" x14ac:dyDescent="0.2">
      <c r="A246" s="5" t="s">
        <v>375</v>
      </c>
      <c r="B246" s="5" t="s">
        <v>7613</v>
      </c>
      <c r="D246" s="5" t="s">
        <v>735</v>
      </c>
      <c r="E246" s="5" t="s">
        <v>736</v>
      </c>
      <c r="F246" s="5" t="s">
        <v>7819</v>
      </c>
      <c r="G246" s="5" t="s">
        <v>12303</v>
      </c>
      <c r="H246" s="5" t="s">
        <v>5</v>
      </c>
      <c r="I246" s="5" t="s">
        <v>13894</v>
      </c>
      <c r="J246" s="5" t="s">
        <v>13952</v>
      </c>
      <c r="K246" s="5">
        <v>22250378</v>
      </c>
      <c r="L246" s="5">
        <v>22346115</v>
      </c>
    </row>
    <row r="247" spans="1:12" x14ac:dyDescent="0.2">
      <c r="A247" s="5" t="s">
        <v>252</v>
      </c>
      <c r="B247" s="5" t="s">
        <v>251</v>
      </c>
      <c r="D247" s="5" t="s">
        <v>737</v>
      </c>
      <c r="E247" s="5" t="s">
        <v>9204</v>
      </c>
      <c r="F247" s="5" t="s">
        <v>10794</v>
      </c>
      <c r="G247" s="5" t="s">
        <v>12303</v>
      </c>
      <c r="H247" s="5" t="s">
        <v>5</v>
      </c>
      <c r="I247" s="5" t="s">
        <v>13894</v>
      </c>
      <c r="J247" s="5" t="s">
        <v>10795</v>
      </c>
      <c r="K247" s="5">
        <v>22733968</v>
      </c>
      <c r="L247" s="5">
        <v>22733968</v>
      </c>
    </row>
    <row r="248" spans="1:12" x14ac:dyDescent="0.2">
      <c r="A248" s="5" t="s">
        <v>674</v>
      </c>
      <c r="B248" s="5" t="s">
        <v>6615</v>
      </c>
      <c r="D248" s="5" t="s">
        <v>738</v>
      </c>
      <c r="E248" s="5" t="s">
        <v>739</v>
      </c>
      <c r="F248" s="5" t="s">
        <v>740</v>
      </c>
      <c r="G248" s="5" t="s">
        <v>12303</v>
      </c>
      <c r="H248" s="5" t="s">
        <v>5</v>
      </c>
      <c r="I248" s="5" t="s">
        <v>13894</v>
      </c>
      <c r="J248" s="5" t="s">
        <v>13953</v>
      </c>
      <c r="K248" s="5">
        <v>22535164</v>
      </c>
      <c r="L248" s="5">
        <v>22535164</v>
      </c>
    </row>
    <row r="249" spans="1:12" x14ac:dyDescent="0.2">
      <c r="A249" s="5" t="s">
        <v>357</v>
      </c>
      <c r="B249" s="5" t="s">
        <v>7634</v>
      </c>
      <c r="D249" s="5" t="s">
        <v>742</v>
      </c>
      <c r="E249" s="5" t="s">
        <v>743</v>
      </c>
      <c r="F249" s="5" t="s">
        <v>162</v>
      </c>
      <c r="G249" s="5" t="s">
        <v>12303</v>
      </c>
      <c r="H249" s="5" t="s">
        <v>5</v>
      </c>
      <c r="I249" s="5" t="s">
        <v>13894</v>
      </c>
      <c r="J249" s="5" t="s">
        <v>13954</v>
      </c>
      <c r="K249" s="5">
        <v>22259372</v>
      </c>
      <c r="L249" s="5">
        <v>22259372</v>
      </c>
    </row>
    <row r="250" spans="1:12" x14ac:dyDescent="0.2">
      <c r="A250" s="5" t="s">
        <v>405</v>
      </c>
      <c r="B250" s="5" t="s">
        <v>312</v>
      </c>
      <c r="D250" s="5" t="s">
        <v>745</v>
      </c>
      <c r="E250" s="5" t="s">
        <v>746</v>
      </c>
      <c r="F250" s="5" t="s">
        <v>747</v>
      </c>
      <c r="G250" s="5" t="s">
        <v>12303</v>
      </c>
      <c r="H250" s="5" t="s">
        <v>5</v>
      </c>
      <c r="I250" s="5" t="s">
        <v>13894</v>
      </c>
      <c r="J250" s="5" t="s">
        <v>6673</v>
      </c>
      <c r="K250" s="5">
        <v>22340029</v>
      </c>
      <c r="L250" s="5">
        <v>22805507</v>
      </c>
    </row>
    <row r="251" spans="1:12" x14ac:dyDescent="0.2">
      <c r="A251" s="5" t="s">
        <v>412</v>
      </c>
      <c r="B251" s="5" t="s">
        <v>332</v>
      </c>
      <c r="D251" s="5" t="s">
        <v>749</v>
      </c>
      <c r="E251" s="5" t="s">
        <v>750</v>
      </c>
      <c r="F251" s="5" t="s">
        <v>751</v>
      </c>
      <c r="G251" s="5" t="s">
        <v>12303</v>
      </c>
      <c r="H251" s="5" t="s">
        <v>5</v>
      </c>
      <c r="I251" s="5" t="s">
        <v>13894</v>
      </c>
      <c r="J251" s="5" t="s">
        <v>8291</v>
      </c>
      <c r="K251" s="5">
        <v>22831741</v>
      </c>
      <c r="L251" s="5">
        <v>22831741</v>
      </c>
    </row>
    <row r="252" spans="1:12" x14ac:dyDescent="0.2">
      <c r="A252" s="5" t="s">
        <v>9241</v>
      </c>
      <c r="B252" s="5" t="s">
        <v>8217</v>
      </c>
      <c r="D252" s="5" t="s">
        <v>237</v>
      </c>
      <c r="E252" s="5" t="s">
        <v>753</v>
      </c>
      <c r="F252" s="5" t="s">
        <v>7820</v>
      </c>
      <c r="G252" s="5" t="s">
        <v>12303</v>
      </c>
      <c r="H252" s="5" t="s">
        <v>5</v>
      </c>
      <c r="I252" s="5" t="s">
        <v>13894</v>
      </c>
      <c r="J252" s="5" t="s">
        <v>10775</v>
      </c>
      <c r="K252" s="5">
        <v>22251296</v>
      </c>
      <c r="L252" s="5">
        <v>22341159</v>
      </c>
    </row>
    <row r="253" spans="1:12" x14ac:dyDescent="0.2">
      <c r="A253" s="5" t="s">
        <v>9242</v>
      </c>
      <c r="B253" s="5" t="s">
        <v>33</v>
      </c>
      <c r="D253" s="5" t="s">
        <v>756</v>
      </c>
      <c r="E253" s="5" t="s">
        <v>9192</v>
      </c>
      <c r="F253" s="5" t="s">
        <v>10783</v>
      </c>
      <c r="G253" s="5" t="s">
        <v>12303</v>
      </c>
      <c r="H253" s="5" t="s">
        <v>5</v>
      </c>
      <c r="I253" s="5" t="s">
        <v>13894</v>
      </c>
      <c r="J253" s="5" t="s">
        <v>13955</v>
      </c>
      <c r="K253" s="5">
        <v>22256305</v>
      </c>
      <c r="L253" s="5">
        <v>22256305</v>
      </c>
    </row>
    <row r="254" spans="1:12" x14ac:dyDescent="0.2">
      <c r="A254" s="5" t="s">
        <v>378</v>
      </c>
      <c r="B254" s="5" t="s">
        <v>7612</v>
      </c>
      <c r="D254" s="5" t="s">
        <v>758</v>
      </c>
      <c r="E254" s="5" t="s">
        <v>759</v>
      </c>
      <c r="F254" s="5" t="s">
        <v>760</v>
      </c>
      <c r="G254" s="5" t="s">
        <v>12303</v>
      </c>
      <c r="H254" s="5" t="s">
        <v>5</v>
      </c>
      <c r="I254" s="5" t="s">
        <v>13894</v>
      </c>
      <c r="J254" s="5" t="s">
        <v>7656</v>
      </c>
      <c r="K254" s="5">
        <v>22346445</v>
      </c>
      <c r="L254" s="5">
        <v>22346445</v>
      </c>
    </row>
    <row r="255" spans="1:12" x14ac:dyDescent="0.2">
      <c r="A255" s="5" t="s">
        <v>39</v>
      </c>
      <c r="B255" s="5" t="s">
        <v>38</v>
      </c>
      <c r="D255" s="5" t="s">
        <v>762</v>
      </c>
      <c r="E255" s="5" t="s">
        <v>763</v>
      </c>
      <c r="F255" s="5" t="s">
        <v>764</v>
      </c>
      <c r="G255" s="5" t="s">
        <v>302</v>
      </c>
      <c r="H255" s="5" t="s">
        <v>3</v>
      </c>
      <c r="I255" s="5" t="s">
        <v>13894</v>
      </c>
      <c r="J255" s="5" t="s">
        <v>13956</v>
      </c>
      <c r="K255" s="5">
        <v>24167890</v>
      </c>
      <c r="L255" s="5">
        <v>24167890</v>
      </c>
    </row>
    <row r="256" spans="1:12" x14ac:dyDescent="0.2">
      <c r="A256" s="5" t="s">
        <v>6306</v>
      </c>
      <c r="B256" s="5" t="s">
        <v>7238</v>
      </c>
      <c r="D256" s="5" t="s">
        <v>766</v>
      </c>
      <c r="E256" s="5" t="s">
        <v>767</v>
      </c>
      <c r="F256" s="5" t="s">
        <v>768</v>
      </c>
      <c r="G256" s="5" t="s">
        <v>302</v>
      </c>
      <c r="H256" s="5" t="s">
        <v>3</v>
      </c>
      <c r="I256" s="5" t="s">
        <v>13894</v>
      </c>
      <c r="J256" s="5" t="s">
        <v>10887</v>
      </c>
      <c r="K256" s="5">
        <v>24163533</v>
      </c>
      <c r="L256" s="5">
        <v>24163533</v>
      </c>
    </row>
    <row r="257" spans="1:12" x14ac:dyDescent="0.2">
      <c r="A257" s="5" t="s">
        <v>9243</v>
      </c>
      <c r="B257" s="5" t="s">
        <v>856</v>
      </c>
      <c r="D257" s="5" t="s">
        <v>770</v>
      </c>
      <c r="E257" s="5" t="s">
        <v>771</v>
      </c>
      <c r="F257" s="5" t="s">
        <v>772</v>
      </c>
      <c r="G257" s="5" t="s">
        <v>302</v>
      </c>
      <c r="H257" s="5" t="s">
        <v>3</v>
      </c>
      <c r="I257" s="5" t="s">
        <v>13894</v>
      </c>
      <c r="J257" s="5" t="s">
        <v>12516</v>
      </c>
      <c r="K257" s="5">
        <v>24169301</v>
      </c>
      <c r="L257" s="5">
        <v>0</v>
      </c>
    </row>
    <row r="258" spans="1:12" x14ac:dyDescent="0.2">
      <c r="A258" s="5" t="s">
        <v>9244</v>
      </c>
      <c r="B258" s="5" t="s">
        <v>1015</v>
      </c>
      <c r="D258" s="5" t="s">
        <v>775</v>
      </c>
      <c r="E258" s="5" t="s">
        <v>776</v>
      </c>
      <c r="F258" s="5" t="s">
        <v>777</v>
      </c>
      <c r="G258" s="5" t="s">
        <v>302</v>
      </c>
      <c r="H258" s="5" t="s">
        <v>3</v>
      </c>
      <c r="I258" s="5" t="s">
        <v>13894</v>
      </c>
      <c r="J258" s="5" t="s">
        <v>773</v>
      </c>
      <c r="K258" s="5">
        <v>24169318</v>
      </c>
      <c r="L258" s="5">
        <v>24169318</v>
      </c>
    </row>
    <row r="259" spans="1:12" x14ac:dyDescent="0.2">
      <c r="A259" s="5" t="s">
        <v>9245</v>
      </c>
      <c r="B259" s="5" t="s">
        <v>10399</v>
      </c>
      <c r="D259" s="5" t="s">
        <v>532</v>
      </c>
      <c r="E259" s="5" t="s">
        <v>779</v>
      </c>
      <c r="F259" s="5" t="s">
        <v>780</v>
      </c>
      <c r="G259" s="5" t="s">
        <v>302</v>
      </c>
      <c r="H259" s="5" t="s">
        <v>3</v>
      </c>
      <c r="I259" s="5" t="s">
        <v>13894</v>
      </c>
      <c r="J259" s="5" t="s">
        <v>9015</v>
      </c>
      <c r="K259" s="5">
        <v>24164564</v>
      </c>
      <c r="L259" s="5">
        <v>0</v>
      </c>
    </row>
    <row r="260" spans="1:12" x14ac:dyDescent="0.2">
      <c r="A260" s="5" t="s">
        <v>989</v>
      </c>
      <c r="B260" s="5" t="s">
        <v>988</v>
      </c>
      <c r="D260" s="5" t="s">
        <v>782</v>
      </c>
      <c r="E260" s="5" t="s">
        <v>783</v>
      </c>
      <c r="F260" s="5" t="s">
        <v>784</v>
      </c>
      <c r="G260" s="5" t="s">
        <v>302</v>
      </c>
      <c r="H260" s="5" t="s">
        <v>3</v>
      </c>
      <c r="I260" s="5" t="s">
        <v>13894</v>
      </c>
      <c r="J260" s="5" t="s">
        <v>12517</v>
      </c>
      <c r="K260" s="5">
        <v>24163747</v>
      </c>
      <c r="L260" s="5">
        <v>0</v>
      </c>
    </row>
    <row r="261" spans="1:12" x14ac:dyDescent="0.2">
      <c r="A261" s="5" t="s">
        <v>993</v>
      </c>
      <c r="B261" s="5" t="s">
        <v>992</v>
      </c>
      <c r="D261" s="5" t="s">
        <v>788</v>
      </c>
      <c r="E261" s="5" t="s">
        <v>789</v>
      </c>
      <c r="F261" s="5" t="s">
        <v>790</v>
      </c>
      <c r="G261" s="5" t="s">
        <v>302</v>
      </c>
      <c r="H261" s="5" t="s">
        <v>3</v>
      </c>
      <c r="I261" s="5" t="s">
        <v>13894</v>
      </c>
      <c r="J261" s="5" t="s">
        <v>13957</v>
      </c>
      <c r="K261" s="5">
        <v>24167844</v>
      </c>
      <c r="L261" s="5">
        <v>24167844</v>
      </c>
    </row>
    <row r="262" spans="1:12" x14ac:dyDescent="0.2">
      <c r="A262" s="5" t="s">
        <v>9246</v>
      </c>
      <c r="B262" s="5" t="s">
        <v>10400</v>
      </c>
      <c r="D262" s="5" t="s">
        <v>791</v>
      </c>
      <c r="E262" s="5" t="s">
        <v>792</v>
      </c>
      <c r="F262" s="5" t="s">
        <v>793</v>
      </c>
      <c r="G262" s="5" t="s">
        <v>302</v>
      </c>
      <c r="H262" s="5" t="s">
        <v>3</v>
      </c>
      <c r="I262" s="5" t="s">
        <v>13894</v>
      </c>
      <c r="J262" s="5" t="s">
        <v>7664</v>
      </c>
      <c r="K262" s="5">
        <v>24167232</v>
      </c>
      <c r="L262" s="5">
        <v>0</v>
      </c>
    </row>
    <row r="263" spans="1:12" x14ac:dyDescent="0.2">
      <c r="A263" s="5" t="s">
        <v>6159</v>
      </c>
      <c r="B263" s="5" t="s">
        <v>7068</v>
      </c>
      <c r="D263" s="5" t="s">
        <v>794</v>
      </c>
      <c r="E263" s="5" t="s">
        <v>795</v>
      </c>
      <c r="F263" s="5" t="s">
        <v>796</v>
      </c>
      <c r="G263" s="5" t="s">
        <v>302</v>
      </c>
      <c r="H263" s="5" t="s">
        <v>3</v>
      </c>
      <c r="I263" s="5" t="s">
        <v>13894</v>
      </c>
      <c r="J263" s="5" t="s">
        <v>987</v>
      </c>
      <c r="K263" s="5">
        <v>24166206</v>
      </c>
      <c r="L263" s="5">
        <v>24166206</v>
      </c>
    </row>
    <row r="264" spans="1:12" x14ac:dyDescent="0.2">
      <c r="A264" s="5" t="s">
        <v>881</v>
      </c>
      <c r="B264" s="5" t="s">
        <v>880</v>
      </c>
      <c r="D264" s="5" t="s">
        <v>797</v>
      </c>
      <c r="E264" s="5" t="s">
        <v>9719</v>
      </c>
      <c r="F264" s="5" t="s">
        <v>11261</v>
      </c>
      <c r="G264" s="5" t="s">
        <v>798</v>
      </c>
      <c r="H264" s="5" t="s">
        <v>5</v>
      </c>
      <c r="I264" s="5" t="s">
        <v>13894</v>
      </c>
      <c r="J264" s="5" t="s">
        <v>13958</v>
      </c>
      <c r="K264" s="5">
        <v>89476428</v>
      </c>
      <c r="L264" s="5">
        <v>26711140</v>
      </c>
    </row>
    <row r="265" spans="1:12" x14ac:dyDescent="0.2">
      <c r="A265" s="5" t="s">
        <v>763</v>
      </c>
      <c r="B265" s="5" t="s">
        <v>762</v>
      </c>
      <c r="D265" s="5" t="s">
        <v>10400</v>
      </c>
      <c r="E265" s="5" t="s">
        <v>9246</v>
      </c>
      <c r="F265" s="5" t="s">
        <v>10840</v>
      </c>
      <c r="G265" s="5" t="s">
        <v>302</v>
      </c>
      <c r="H265" s="5" t="s">
        <v>3</v>
      </c>
      <c r="I265" s="5" t="s">
        <v>13894</v>
      </c>
      <c r="J265" s="5" t="s">
        <v>13416</v>
      </c>
      <c r="K265" s="5">
        <v>0</v>
      </c>
      <c r="L265" s="5">
        <v>0</v>
      </c>
    </row>
    <row r="266" spans="1:12" x14ac:dyDescent="0.2">
      <c r="A266" s="5" t="s">
        <v>767</v>
      </c>
      <c r="B266" s="5" t="s">
        <v>766</v>
      </c>
      <c r="D266" s="5" t="s">
        <v>799</v>
      </c>
      <c r="E266" s="5" t="s">
        <v>8242</v>
      </c>
      <c r="F266" s="5" t="s">
        <v>8300</v>
      </c>
      <c r="G266" s="5" t="s">
        <v>302</v>
      </c>
      <c r="H266" s="5" t="s">
        <v>3</v>
      </c>
      <c r="I266" s="5" t="s">
        <v>13894</v>
      </c>
      <c r="J266" s="5" t="s">
        <v>13959</v>
      </c>
      <c r="K266" s="5">
        <v>24163745</v>
      </c>
      <c r="L266" s="5">
        <v>24163745</v>
      </c>
    </row>
    <row r="267" spans="1:12" x14ac:dyDescent="0.2">
      <c r="A267" s="5" t="s">
        <v>1005</v>
      </c>
      <c r="B267" s="5" t="s">
        <v>1004</v>
      </c>
      <c r="D267" s="5" t="s">
        <v>7935</v>
      </c>
      <c r="E267" s="5" t="s">
        <v>8796</v>
      </c>
      <c r="F267" s="5" t="s">
        <v>8797</v>
      </c>
      <c r="G267" s="5" t="s">
        <v>302</v>
      </c>
      <c r="H267" s="5" t="s">
        <v>3</v>
      </c>
      <c r="I267" s="5" t="s">
        <v>13894</v>
      </c>
      <c r="J267" s="5" t="s">
        <v>12519</v>
      </c>
      <c r="K267" s="5">
        <v>24170550</v>
      </c>
      <c r="L267" s="5">
        <v>24170550</v>
      </c>
    </row>
    <row r="268" spans="1:12" x14ac:dyDescent="0.2">
      <c r="A268" s="5" t="s">
        <v>9247</v>
      </c>
      <c r="B268" s="5" t="s">
        <v>858</v>
      </c>
      <c r="D268" s="5" t="s">
        <v>619</v>
      </c>
      <c r="E268" s="5" t="s">
        <v>801</v>
      </c>
      <c r="F268" s="5" t="s">
        <v>802</v>
      </c>
      <c r="G268" s="5" t="s">
        <v>302</v>
      </c>
      <c r="H268" s="5" t="s">
        <v>4</v>
      </c>
      <c r="I268" s="5" t="s">
        <v>13894</v>
      </c>
      <c r="J268" s="5" t="s">
        <v>785</v>
      </c>
      <c r="K268" s="5">
        <v>24169200</v>
      </c>
      <c r="L268" s="5">
        <v>24169200</v>
      </c>
    </row>
    <row r="269" spans="1:12" x14ac:dyDescent="0.2">
      <c r="A269" s="5" t="s">
        <v>932</v>
      </c>
      <c r="B269" s="5" t="s">
        <v>508</v>
      </c>
      <c r="D269" s="5" t="s">
        <v>805</v>
      </c>
      <c r="E269" s="5" t="s">
        <v>806</v>
      </c>
      <c r="F269" s="5" t="s">
        <v>807</v>
      </c>
      <c r="G269" s="5" t="s">
        <v>302</v>
      </c>
      <c r="H269" s="5" t="s">
        <v>4</v>
      </c>
      <c r="I269" s="5" t="s">
        <v>13894</v>
      </c>
      <c r="J269" s="5" t="s">
        <v>12072</v>
      </c>
      <c r="K269" s="5">
        <v>24164938</v>
      </c>
      <c r="L269" s="5">
        <v>0</v>
      </c>
    </row>
    <row r="270" spans="1:12" x14ac:dyDescent="0.2">
      <c r="A270" s="5" t="s">
        <v>936</v>
      </c>
      <c r="B270" s="5" t="s">
        <v>935</v>
      </c>
      <c r="D270" s="5" t="s">
        <v>6618</v>
      </c>
      <c r="E270" s="5" t="s">
        <v>810</v>
      </c>
      <c r="F270" s="5" t="s">
        <v>303</v>
      </c>
      <c r="G270" s="5" t="s">
        <v>302</v>
      </c>
      <c r="H270" s="5" t="s">
        <v>4</v>
      </c>
      <c r="I270" s="5" t="s">
        <v>13894</v>
      </c>
      <c r="J270" s="5" t="s">
        <v>13417</v>
      </c>
      <c r="K270" s="5">
        <v>24173372</v>
      </c>
      <c r="L270" s="5">
        <v>0</v>
      </c>
    </row>
    <row r="271" spans="1:12" x14ac:dyDescent="0.2">
      <c r="A271" s="5" t="s">
        <v>789</v>
      </c>
      <c r="B271" s="5" t="s">
        <v>788</v>
      </c>
      <c r="D271" s="5" t="s">
        <v>813</v>
      </c>
      <c r="E271" s="5" t="s">
        <v>9274</v>
      </c>
      <c r="F271" s="5" t="s">
        <v>10873</v>
      </c>
      <c r="G271" s="5" t="s">
        <v>302</v>
      </c>
      <c r="H271" s="5" t="s">
        <v>4</v>
      </c>
      <c r="I271" s="5" t="s">
        <v>13894</v>
      </c>
      <c r="J271" s="5" t="s">
        <v>13960</v>
      </c>
      <c r="K271" s="5">
        <v>24165452</v>
      </c>
      <c r="L271" s="5">
        <v>0</v>
      </c>
    </row>
    <row r="272" spans="1:12" x14ac:dyDescent="0.2">
      <c r="A272" s="5" t="s">
        <v>771</v>
      </c>
      <c r="B272" s="5" t="s">
        <v>770</v>
      </c>
      <c r="D272" s="5" t="s">
        <v>815</v>
      </c>
      <c r="E272" s="5" t="s">
        <v>9180</v>
      </c>
      <c r="F272" s="5" t="s">
        <v>12386</v>
      </c>
      <c r="G272" s="5" t="s">
        <v>12312</v>
      </c>
      <c r="H272" s="5" t="s">
        <v>6</v>
      </c>
      <c r="I272" s="5" t="s">
        <v>13894</v>
      </c>
      <c r="J272" s="5" t="s">
        <v>12520</v>
      </c>
      <c r="K272" s="5">
        <v>22005247</v>
      </c>
      <c r="L272" s="5">
        <v>0</v>
      </c>
    </row>
    <row r="273" spans="1:12" x14ac:dyDescent="0.2">
      <c r="A273" s="5" t="s">
        <v>801</v>
      </c>
      <c r="B273" s="5" t="s">
        <v>619</v>
      </c>
      <c r="D273" s="5" t="s">
        <v>816</v>
      </c>
      <c r="E273" s="5" t="s">
        <v>9251</v>
      </c>
      <c r="F273" s="5" t="s">
        <v>817</v>
      </c>
      <c r="G273" s="5" t="s">
        <v>302</v>
      </c>
      <c r="H273" s="5" t="s">
        <v>4</v>
      </c>
      <c r="I273" s="5" t="s">
        <v>13894</v>
      </c>
      <c r="J273" s="5" t="s">
        <v>10847</v>
      </c>
      <c r="K273" s="5">
        <v>0</v>
      </c>
      <c r="L273" s="5">
        <v>0</v>
      </c>
    </row>
    <row r="274" spans="1:12" x14ac:dyDescent="0.2">
      <c r="A274" s="5" t="s">
        <v>886</v>
      </c>
      <c r="B274" s="5" t="s">
        <v>126</v>
      </c>
      <c r="D274" s="5" t="s">
        <v>492</v>
      </c>
      <c r="E274" s="5" t="s">
        <v>9257</v>
      </c>
      <c r="F274" s="5" t="s">
        <v>10853</v>
      </c>
      <c r="G274" s="5" t="s">
        <v>302</v>
      </c>
      <c r="H274" s="5" t="s">
        <v>4</v>
      </c>
      <c r="I274" s="5" t="s">
        <v>13894</v>
      </c>
      <c r="J274" s="5" t="s">
        <v>10854</v>
      </c>
      <c r="K274" s="5">
        <v>22009276</v>
      </c>
      <c r="L274" s="5">
        <v>0</v>
      </c>
    </row>
    <row r="275" spans="1:12" x14ac:dyDescent="0.2">
      <c r="A275" s="5" t="s">
        <v>9248</v>
      </c>
      <c r="B275" s="5" t="s">
        <v>1016</v>
      </c>
      <c r="D275" s="5" t="s">
        <v>818</v>
      </c>
      <c r="E275" s="5" t="s">
        <v>9262</v>
      </c>
      <c r="F275" s="5" t="s">
        <v>10859</v>
      </c>
      <c r="G275" s="5" t="s">
        <v>302</v>
      </c>
      <c r="H275" s="5" t="s">
        <v>4</v>
      </c>
      <c r="I275" s="5" t="s">
        <v>13894</v>
      </c>
      <c r="J275" s="5" t="s">
        <v>13420</v>
      </c>
      <c r="K275" s="5">
        <v>24163043</v>
      </c>
      <c r="L275" s="5">
        <v>0</v>
      </c>
    </row>
    <row r="276" spans="1:12" x14ac:dyDescent="0.2">
      <c r="A276" s="5" t="s">
        <v>806</v>
      </c>
      <c r="B276" s="5" t="s">
        <v>805</v>
      </c>
      <c r="D276" s="5" t="s">
        <v>7938</v>
      </c>
      <c r="E276" s="5" t="s">
        <v>9263</v>
      </c>
      <c r="F276" s="5" t="s">
        <v>819</v>
      </c>
      <c r="G276" s="5" t="s">
        <v>302</v>
      </c>
      <c r="H276" s="5" t="s">
        <v>4</v>
      </c>
      <c r="I276" s="5" t="s">
        <v>13894</v>
      </c>
      <c r="J276" s="5" t="s">
        <v>13419</v>
      </c>
      <c r="K276" s="5">
        <v>24164533</v>
      </c>
      <c r="L276" s="5">
        <v>0</v>
      </c>
    </row>
    <row r="277" spans="1:12" x14ac:dyDescent="0.2">
      <c r="A277" s="5" t="s">
        <v>9249</v>
      </c>
      <c r="B277" s="5" t="s">
        <v>1017</v>
      </c>
      <c r="D277" s="5" t="s">
        <v>821</v>
      </c>
      <c r="E277" s="5" t="s">
        <v>822</v>
      </c>
      <c r="F277" s="5" t="s">
        <v>823</v>
      </c>
      <c r="G277" s="5" t="s">
        <v>302</v>
      </c>
      <c r="H277" s="5" t="s">
        <v>4</v>
      </c>
      <c r="I277" s="5" t="s">
        <v>13894</v>
      </c>
      <c r="J277" s="5" t="s">
        <v>13961</v>
      </c>
      <c r="K277" s="5">
        <v>24167555</v>
      </c>
      <c r="L277" s="5">
        <v>0</v>
      </c>
    </row>
    <row r="278" spans="1:12" x14ac:dyDescent="0.2">
      <c r="A278" s="5" t="s">
        <v>9250</v>
      </c>
      <c r="B278" s="5" t="s">
        <v>861</v>
      </c>
      <c r="D278" s="5" t="s">
        <v>10401</v>
      </c>
      <c r="E278" s="5" t="s">
        <v>9266</v>
      </c>
      <c r="F278" s="5" t="s">
        <v>10863</v>
      </c>
      <c r="G278" s="5" t="s">
        <v>302</v>
      </c>
      <c r="H278" s="5" t="s">
        <v>4</v>
      </c>
      <c r="I278" s="5" t="s">
        <v>13894</v>
      </c>
      <c r="J278" s="5" t="s">
        <v>13962</v>
      </c>
      <c r="K278" s="5">
        <v>24164929</v>
      </c>
      <c r="L278" s="5">
        <v>0</v>
      </c>
    </row>
    <row r="279" spans="1:12" x14ac:dyDescent="0.2">
      <c r="A279" s="5" t="s">
        <v>1020</v>
      </c>
      <c r="B279" s="5" t="s">
        <v>1019</v>
      </c>
      <c r="D279" s="5" t="s">
        <v>6620</v>
      </c>
      <c r="E279" s="5" t="s">
        <v>826</v>
      </c>
      <c r="F279" s="5" t="s">
        <v>713</v>
      </c>
      <c r="G279" s="5" t="s">
        <v>302</v>
      </c>
      <c r="H279" s="5" t="s">
        <v>4</v>
      </c>
      <c r="I279" s="5" t="s">
        <v>13894</v>
      </c>
      <c r="J279" s="5" t="s">
        <v>6703</v>
      </c>
      <c r="K279" s="5">
        <v>24170576</v>
      </c>
      <c r="L279" s="5">
        <v>0</v>
      </c>
    </row>
    <row r="280" spans="1:12" x14ac:dyDescent="0.2">
      <c r="A280" s="5" t="s">
        <v>9251</v>
      </c>
      <c r="B280" s="5" t="s">
        <v>816</v>
      </c>
      <c r="D280" s="5" t="s">
        <v>830</v>
      </c>
      <c r="E280" s="5" t="s">
        <v>9269</v>
      </c>
      <c r="F280" s="5" t="s">
        <v>10867</v>
      </c>
      <c r="G280" s="5" t="s">
        <v>302</v>
      </c>
      <c r="H280" s="5" t="s">
        <v>9</v>
      </c>
      <c r="I280" s="5" t="s">
        <v>13894</v>
      </c>
      <c r="J280" s="5" t="s">
        <v>13418</v>
      </c>
      <c r="K280" s="5">
        <v>87192674</v>
      </c>
      <c r="L280" s="5">
        <v>0</v>
      </c>
    </row>
    <row r="281" spans="1:12" x14ac:dyDescent="0.2">
      <c r="A281" s="5" t="s">
        <v>9252</v>
      </c>
      <c r="B281" s="5" t="s">
        <v>241</v>
      </c>
      <c r="D281" s="5" t="s">
        <v>831</v>
      </c>
      <c r="E281" s="5" t="s">
        <v>8833</v>
      </c>
      <c r="F281" s="5" t="s">
        <v>9058</v>
      </c>
      <c r="G281" s="5" t="s">
        <v>302</v>
      </c>
      <c r="H281" s="5" t="s">
        <v>4</v>
      </c>
      <c r="I281" s="5" t="s">
        <v>13894</v>
      </c>
      <c r="J281" s="5" t="s">
        <v>10875</v>
      </c>
      <c r="K281" s="5">
        <v>24164610</v>
      </c>
      <c r="L281" s="5">
        <v>0</v>
      </c>
    </row>
    <row r="282" spans="1:12" x14ac:dyDescent="0.2">
      <c r="A282" s="5" t="s">
        <v>9253</v>
      </c>
      <c r="B282" s="5" t="s">
        <v>862</v>
      </c>
      <c r="D282" s="5" t="s">
        <v>833</v>
      </c>
      <c r="E282" s="5" t="s">
        <v>9277</v>
      </c>
      <c r="F282" s="5" t="s">
        <v>348</v>
      </c>
      <c r="G282" s="5" t="s">
        <v>302</v>
      </c>
      <c r="H282" s="5" t="s">
        <v>4</v>
      </c>
      <c r="I282" s="5" t="s">
        <v>13894</v>
      </c>
      <c r="J282" s="5" t="s">
        <v>13963</v>
      </c>
      <c r="K282" s="5">
        <v>22005459</v>
      </c>
      <c r="L282" s="5">
        <v>0</v>
      </c>
    </row>
    <row r="283" spans="1:12" x14ac:dyDescent="0.2">
      <c r="A283" s="5" t="s">
        <v>941</v>
      </c>
      <c r="B283" s="5" t="s">
        <v>940</v>
      </c>
      <c r="D283" s="5" t="s">
        <v>834</v>
      </c>
      <c r="E283" s="5" t="s">
        <v>9278</v>
      </c>
      <c r="F283" s="5" t="s">
        <v>10879</v>
      </c>
      <c r="G283" s="5" t="s">
        <v>302</v>
      </c>
      <c r="H283" s="5" t="s">
        <v>4</v>
      </c>
      <c r="I283" s="5" t="s">
        <v>13894</v>
      </c>
      <c r="J283" s="5" t="s">
        <v>13964</v>
      </c>
      <c r="K283" s="5">
        <v>24169140</v>
      </c>
      <c r="L283" s="5">
        <v>0</v>
      </c>
    </row>
    <row r="284" spans="1:12" x14ac:dyDescent="0.2">
      <c r="A284" s="5" t="s">
        <v>914</v>
      </c>
      <c r="B284" s="5" t="s">
        <v>913</v>
      </c>
      <c r="D284" s="5" t="s">
        <v>7239</v>
      </c>
      <c r="E284" s="5" t="s">
        <v>835</v>
      </c>
      <c r="F284" s="5" t="s">
        <v>104</v>
      </c>
      <c r="G284" s="5" t="s">
        <v>302</v>
      </c>
      <c r="H284" s="5" t="s">
        <v>4</v>
      </c>
      <c r="I284" s="5" t="s">
        <v>13894</v>
      </c>
      <c r="J284" s="5" t="s">
        <v>13965</v>
      </c>
      <c r="K284" s="5">
        <v>24169325</v>
      </c>
      <c r="L284" s="5">
        <v>0</v>
      </c>
    </row>
    <row r="285" spans="1:12" x14ac:dyDescent="0.2">
      <c r="A285" s="5" t="s">
        <v>1037</v>
      </c>
      <c r="B285" s="5" t="s">
        <v>809</v>
      </c>
      <c r="D285" s="5" t="s">
        <v>837</v>
      </c>
      <c r="E285" s="5" t="s">
        <v>9289</v>
      </c>
      <c r="F285" s="5" t="s">
        <v>838</v>
      </c>
      <c r="G285" s="5" t="s">
        <v>302</v>
      </c>
      <c r="H285" s="5" t="s">
        <v>4</v>
      </c>
      <c r="I285" s="5" t="s">
        <v>13894</v>
      </c>
      <c r="J285" s="5" t="s">
        <v>13966</v>
      </c>
      <c r="K285" s="5">
        <v>84518314</v>
      </c>
      <c r="L285" s="5">
        <v>0</v>
      </c>
    </row>
    <row r="286" spans="1:12" x14ac:dyDescent="0.2">
      <c r="A286" s="5" t="s">
        <v>890</v>
      </c>
      <c r="B286" s="5" t="s">
        <v>44</v>
      </c>
      <c r="D286" s="5" t="s">
        <v>7942</v>
      </c>
      <c r="E286" s="5" t="s">
        <v>9261</v>
      </c>
      <c r="F286" s="5" t="s">
        <v>841</v>
      </c>
      <c r="G286" s="5" t="s">
        <v>302</v>
      </c>
      <c r="H286" s="5" t="s">
        <v>5</v>
      </c>
      <c r="I286" s="5" t="s">
        <v>13894</v>
      </c>
      <c r="J286" s="5" t="s">
        <v>12076</v>
      </c>
      <c r="K286" s="5">
        <v>88244631</v>
      </c>
      <c r="L286" s="5">
        <v>0</v>
      </c>
    </row>
    <row r="287" spans="1:12" x14ac:dyDescent="0.2">
      <c r="A287" s="5" t="s">
        <v>9254</v>
      </c>
      <c r="B287" s="5" t="s">
        <v>925</v>
      </c>
      <c r="D287" s="5" t="s">
        <v>6621</v>
      </c>
      <c r="E287" s="5" t="s">
        <v>843</v>
      </c>
      <c r="F287" s="5" t="s">
        <v>844</v>
      </c>
      <c r="G287" s="5" t="s">
        <v>302</v>
      </c>
      <c r="H287" s="5" t="s">
        <v>5</v>
      </c>
      <c r="I287" s="5" t="s">
        <v>13894</v>
      </c>
      <c r="J287" s="5" t="s">
        <v>13967</v>
      </c>
      <c r="K287" s="5">
        <v>27781008</v>
      </c>
      <c r="L287" s="5">
        <v>27781047</v>
      </c>
    </row>
    <row r="288" spans="1:12" x14ac:dyDescent="0.2">
      <c r="A288" s="5" t="s">
        <v>9255</v>
      </c>
      <c r="B288" s="5" t="s">
        <v>1027</v>
      </c>
      <c r="D288" s="5" t="s">
        <v>847</v>
      </c>
      <c r="E288" s="5" t="s">
        <v>848</v>
      </c>
      <c r="F288" s="5" t="s">
        <v>849</v>
      </c>
      <c r="G288" s="5" t="s">
        <v>302</v>
      </c>
      <c r="H288" s="5" t="s">
        <v>5</v>
      </c>
      <c r="I288" s="5" t="s">
        <v>13894</v>
      </c>
      <c r="J288" s="5" t="s">
        <v>827</v>
      </c>
      <c r="K288" s="5">
        <v>27794355</v>
      </c>
      <c r="L288" s="5">
        <v>27794355</v>
      </c>
    </row>
    <row r="289" spans="1:12" x14ac:dyDescent="0.2">
      <c r="A289" s="5" t="s">
        <v>9256</v>
      </c>
      <c r="B289" s="5" t="s">
        <v>924</v>
      </c>
      <c r="D289" s="5" t="s">
        <v>851</v>
      </c>
      <c r="E289" s="5" t="s">
        <v>852</v>
      </c>
      <c r="F289" s="5" t="s">
        <v>853</v>
      </c>
      <c r="G289" s="5" t="s">
        <v>302</v>
      </c>
      <c r="H289" s="5" t="s">
        <v>5</v>
      </c>
      <c r="I289" s="5" t="s">
        <v>13894</v>
      </c>
      <c r="J289" s="5" t="s">
        <v>13968</v>
      </c>
      <c r="K289" s="5">
        <v>22005502</v>
      </c>
      <c r="L289" s="5">
        <v>0</v>
      </c>
    </row>
    <row r="290" spans="1:12" x14ac:dyDescent="0.2">
      <c r="A290" s="5" t="s">
        <v>9257</v>
      </c>
      <c r="B290" s="5" t="s">
        <v>492</v>
      </c>
      <c r="D290" s="5" t="s">
        <v>856</v>
      </c>
      <c r="E290" s="5" t="s">
        <v>9243</v>
      </c>
      <c r="F290" s="5" t="s">
        <v>10835</v>
      </c>
      <c r="G290" s="5" t="s">
        <v>302</v>
      </c>
      <c r="H290" s="5" t="s">
        <v>5</v>
      </c>
      <c r="I290" s="5" t="s">
        <v>13894</v>
      </c>
      <c r="J290" s="5" t="s">
        <v>13969</v>
      </c>
      <c r="K290" s="5">
        <v>85097567</v>
      </c>
      <c r="L290" s="5">
        <v>0</v>
      </c>
    </row>
    <row r="291" spans="1:12" x14ac:dyDescent="0.2">
      <c r="A291" s="5" t="s">
        <v>8243</v>
      </c>
      <c r="B291" s="5" t="s">
        <v>893</v>
      </c>
      <c r="D291" s="5" t="s">
        <v>858</v>
      </c>
      <c r="E291" s="5" t="s">
        <v>9247</v>
      </c>
      <c r="F291" s="5" t="s">
        <v>859</v>
      </c>
      <c r="G291" s="5" t="s">
        <v>302</v>
      </c>
      <c r="H291" s="5" t="s">
        <v>10</v>
      </c>
      <c r="I291" s="5" t="s">
        <v>13894</v>
      </c>
      <c r="J291" s="5" t="s">
        <v>12073</v>
      </c>
      <c r="K291" s="5">
        <v>86198315</v>
      </c>
      <c r="L291" s="5">
        <v>0</v>
      </c>
    </row>
    <row r="292" spans="1:12" x14ac:dyDescent="0.2">
      <c r="A292" s="5" t="s">
        <v>9258</v>
      </c>
      <c r="B292" s="5" t="s">
        <v>918</v>
      </c>
      <c r="D292" s="5" t="s">
        <v>861</v>
      </c>
      <c r="E292" s="5" t="s">
        <v>9250</v>
      </c>
      <c r="F292" s="5" t="s">
        <v>10846</v>
      </c>
      <c r="G292" s="5" t="s">
        <v>302</v>
      </c>
      <c r="H292" s="5" t="s">
        <v>5</v>
      </c>
      <c r="I292" s="5" t="s">
        <v>13894</v>
      </c>
      <c r="J292" s="5" t="s">
        <v>13014</v>
      </c>
      <c r="K292" s="5">
        <v>83127843</v>
      </c>
      <c r="L292" s="5">
        <v>0</v>
      </c>
    </row>
    <row r="293" spans="1:12" x14ac:dyDescent="0.2">
      <c r="A293" s="5" t="s">
        <v>895</v>
      </c>
      <c r="B293" s="5" t="s">
        <v>96</v>
      </c>
      <c r="D293" s="5" t="s">
        <v>862</v>
      </c>
      <c r="E293" s="5" t="s">
        <v>9253</v>
      </c>
      <c r="F293" s="5" t="s">
        <v>206</v>
      </c>
      <c r="G293" s="5" t="s">
        <v>302</v>
      </c>
      <c r="H293" s="5" t="s">
        <v>5</v>
      </c>
      <c r="I293" s="5" t="s">
        <v>13894</v>
      </c>
      <c r="J293" s="5" t="s">
        <v>10849</v>
      </c>
      <c r="K293" s="5">
        <v>0</v>
      </c>
      <c r="L293" s="5">
        <v>0</v>
      </c>
    </row>
    <row r="294" spans="1:12" x14ac:dyDescent="0.2">
      <c r="A294" s="5" t="s">
        <v>9259</v>
      </c>
      <c r="B294" s="5" t="s">
        <v>875</v>
      </c>
      <c r="D294" s="5" t="s">
        <v>7947</v>
      </c>
      <c r="E294" s="5" t="s">
        <v>9283</v>
      </c>
      <c r="F294" s="5" t="s">
        <v>598</v>
      </c>
      <c r="G294" s="5" t="s">
        <v>302</v>
      </c>
      <c r="H294" s="5" t="s">
        <v>5</v>
      </c>
      <c r="I294" s="5" t="s">
        <v>13894</v>
      </c>
      <c r="J294" s="5" t="s">
        <v>12074</v>
      </c>
      <c r="K294" s="5">
        <v>0</v>
      </c>
      <c r="L294" s="5">
        <v>0</v>
      </c>
    </row>
    <row r="295" spans="1:12" x14ac:dyDescent="0.2">
      <c r="A295" s="5" t="s">
        <v>8242</v>
      </c>
      <c r="B295" s="5" t="s">
        <v>799</v>
      </c>
      <c r="D295" s="5" t="s">
        <v>864</v>
      </c>
      <c r="E295" s="5" t="s">
        <v>9287</v>
      </c>
      <c r="F295" s="5" t="s">
        <v>865</v>
      </c>
      <c r="G295" s="5" t="s">
        <v>302</v>
      </c>
      <c r="H295" s="5" t="s">
        <v>5</v>
      </c>
      <c r="I295" s="5" t="s">
        <v>13894</v>
      </c>
      <c r="J295" s="5" t="s">
        <v>12075</v>
      </c>
      <c r="K295" s="5">
        <v>27781080</v>
      </c>
      <c r="L295" s="5">
        <v>27781027</v>
      </c>
    </row>
    <row r="296" spans="1:12" x14ac:dyDescent="0.2">
      <c r="A296" s="5" t="s">
        <v>9260</v>
      </c>
      <c r="B296" s="5" t="s">
        <v>867</v>
      </c>
      <c r="D296" s="5" t="s">
        <v>867</v>
      </c>
      <c r="E296" s="5" t="s">
        <v>9260</v>
      </c>
      <c r="F296" s="5" t="s">
        <v>10836</v>
      </c>
      <c r="G296" s="5" t="s">
        <v>302</v>
      </c>
      <c r="H296" s="5" t="s">
        <v>5</v>
      </c>
      <c r="I296" s="5" t="s">
        <v>13894</v>
      </c>
      <c r="J296" s="5" t="s">
        <v>12521</v>
      </c>
      <c r="K296" s="5">
        <v>27793160</v>
      </c>
      <c r="L296" s="5">
        <v>27793160</v>
      </c>
    </row>
    <row r="297" spans="1:12" x14ac:dyDescent="0.2">
      <c r="A297" s="5" t="s">
        <v>9261</v>
      </c>
      <c r="B297" s="5" t="s">
        <v>7942</v>
      </c>
      <c r="D297" s="5" t="s">
        <v>869</v>
      </c>
      <c r="E297" s="5" t="s">
        <v>870</v>
      </c>
      <c r="F297" s="5" t="s">
        <v>871</v>
      </c>
      <c r="G297" s="5" t="s">
        <v>12387</v>
      </c>
      <c r="H297" s="5" t="s">
        <v>7</v>
      </c>
      <c r="I297" s="5" t="s">
        <v>13894</v>
      </c>
      <c r="J297" s="5" t="s">
        <v>6603</v>
      </c>
      <c r="K297" s="5">
        <v>87031013</v>
      </c>
      <c r="L297" s="5">
        <v>0</v>
      </c>
    </row>
    <row r="298" spans="1:12" x14ac:dyDescent="0.2">
      <c r="A298" s="5" t="s">
        <v>967</v>
      </c>
      <c r="B298" s="5" t="s">
        <v>966</v>
      </c>
      <c r="D298" s="5" t="s">
        <v>873</v>
      </c>
      <c r="E298" s="5" t="s">
        <v>6806</v>
      </c>
      <c r="F298" s="5" t="s">
        <v>63</v>
      </c>
      <c r="G298" s="5" t="s">
        <v>302</v>
      </c>
      <c r="H298" s="5" t="s">
        <v>5</v>
      </c>
      <c r="I298" s="5" t="s">
        <v>13894</v>
      </c>
      <c r="J298" s="5" t="s">
        <v>12162</v>
      </c>
      <c r="K298" s="5">
        <v>27781214</v>
      </c>
      <c r="L298" s="5">
        <v>0</v>
      </c>
    </row>
    <row r="299" spans="1:12" x14ac:dyDescent="0.2">
      <c r="A299" s="5" t="s">
        <v>951</v>
      </c>
      <c r="B299" s="5" t="s">
        <v>950</v>
      </c>
      <c r="D299" s="5" t="s">
        <v>874</v>
      </c>
      <c r="E299" s="5" t="s">
        <v>9280</v>
      </c>
      <c r="F299" s="5" t="s">
        <v>45</v>
      </c>
      <c r="G299" s="5" t="s">
        <v>302</v>
      </c>
      <c r="H299" s="5" t="s">
        <v>5</v>
      </c>
      <c r="I299" s="5" t="s">
        <v>13894</v>
      </c>
      <c r="J299" s="5" t="s">
        <v>10858</v>
      </c>
      <c r="K299" s="5">
        <v>83046896</v>
      </c>
      <c r="L299" s="5">
        <v>0</v>
      </c>
    </row>
    <row r="300" spans="1:12" x14ac:dyDescent="0.2">
      <c r="A300" s="5" t="s">
        <v>9262</v>
      </c>
      <c r="B300" s="5" t="s">
        <v>818</v>
      </c>
      <c r="D300" s="5" t="s">
        <v>875</v>
      </c>
      <c r="E300" s="5" t="s">
        <v>9259</v>
      </c>
      <c r="F300" s="5" t="s">
        <v>876</v>
      </c>
      <c r="G300" s="5" t="s">
        <v>302</v>
      </c>
      <c r="H300" s="5" t="s">
        <v>5</v>
      </c>
      <c r="I300" s="5" t="s">
        <v>13894</v>
      </c>
      <c r="J300" s="5" t="s">
        <v>10856</v>
      </c>
      <c r="K300" s="5">
        <v>27781336</v>
      </c>
      <c r="L300" s="5">
        <v>0</v>
      </c>
    </row>
    <row r="301" spans="1:12" x14ac:dyDescent="0.2">
      <c r="A301" s="5" t="s">
        <v>9263</v>
      </c>
      <c r="B301" s="5" t="s">
        <v>7938</v>
      </c>
      <c r="D301" s="5" t="s">
        <v>7950</v>
      </c>
      <c r="E301" s="5" t="s">
        <v>9265</v>
      </c>
      <c r="F301" s="5" t="s">
        <v>10861</v>
      </c>
      <c r="G301" s="5" t="s">
        <v>302</v>
      </c>
      <c r="H301" s="5" t="s">
        <v>5</v>
      </c>
      <c r="I301" s="5" t="s">
        <v>13894</v>
      </c>
      <c r="J301" s="5" t="s">
        <v>10862</v>
      </c>
      <c r="K301" s="5">
        <v>0</v>
      </c>
      <c r="L301" s="5">
        <v>87241917</v>
      </c>
    </row>
    <row r="302" spans="1:12" x14ac:dyDescent="0.2">
      <c r="A302" s="5" t="s">
        <v>9264</v>
      </c>
      <c r="B302" s="5" t="s">
        <v>1031</v>
      </c>
      <c r="D302" s="5" t="s">
        <v>877</v>
      </c>
      <c r="E302" s="5" t="s">
        <v>9272</v>
      </c>
      <c r="F302" s="5" t="s">
        <v>10871</v>
      </c>
      <c r="G302" s="5" t="s">
        <v>302</v>
      </c>
      <c r="H302" s="5" t="s">
        <v>5</v>
      </c>
      <c r="I302" s="5" t="s">
        <v>13894</v>
      </c>
      <c r="J302" s="5" t="s">
        <v>10872</v>
      </c>
      <c r="K302" s="5">
        <v>0</v>
      </c>
      <c r="L302" s="5">
        <v>0</v>
      </c>
    </row>
    <row r="303" spans="1:12" x14ac:dyDescent="0.2">
      <c r="A303" s="5" t="s">
        <v>972</v>
      </c>
      <c r="B303" s="5" t="s">
        <v>971</v>
      </c>
      <c r="D303" s="5" t="s">
        <v>878</v>
      </c>
      <c r="E303" s="5" t="s">
        <v>9291</v>
      </c>
      <c r="F303" s="5" t="s">
        <v>10814</v>
      </c>
      <c r="G303" s="5" t="s">
        <v>302</v>
      </c>
      <c r="H303" s="5" t="s">
        <v>5</v>
      </c>
      <c r="I303" s="5" t="s">
        <v>13894</v>
      </c>
      <c r="J303" s="5" t="s">
        <v>13970</v>
      </c>
      <c r="K303" s="5">
        <v>27781175</v>
      </c>
      <c r="L303" s="5">
        <v>0</v>
      </c>
    </row>
    <row r="304" spans="1:12" x14ac:dyDescent="0.2">
      <c r="A304" s="5" t="s">
        <v>9265</v>
      </c>
      <c r="B304" s="5" t="s">
        <v>7950</v>
      </c>
      <c r="D304" s="5" t="s">
        <v>880</v>
      </c>
      <c r="E304" s="5" t="s">
        <v>881</v>
      </c>
      <c r="F304" s="5" t="s">
        <v>882</v>
      </c>
      <c r="G304" s="5" t="s">
        <v>302</v>
      </c>
      <c r="H304" s="5" t="s">
        <v>6</v>
      </c>
      <c r="I304" s="5" t="s">
        <v>13894</v>
      </c>
      <c r="J304" s="5" t="s">
        <v>883</v>
      </c>
      <c r="K304" s="5">
        <v>24167864</v>
      </c>
      <c r="L304" s="5">
        <v>0</v>
      </c>
    </row>
    <row r="305" spans="1:12" x14ac:dyDescent="0.2">
      <c r="A305" s="5" t="s">
        <v>822</v>
      </c>
      <c r="B305" s="5" t="s">
        <v>821</v>
      </c>
      <c r="D305" s="5" t="s">
        <v>126</v>
      </c>
      <c r="E305" s="5" t="s">
        <v>886</v>
      </c>
      <c r="F305" s="5" t="s">
        <v>887</v>
      </c>
      <c r="G305" s="5" t="s">
        <v>302</v>
      </c>
      <c r="H305" s="5" t="s">
        <v>3</v>
      </c>
      <c r="I305" s="5" t="s">
        <v>13894</v>
      </c>
      <c r="J305" s="5" t="s">
        <v>7662</v>
      </c>
      <c r="K305" s="5">
        <v>24168915</v>
      </c>
      <c r="L305" s="5">
        <v>24168915</v>
      </c>
    </row>
    <row r="306" spans="1:12" x14ac:dyDescent="0.2">
      <c r="A306" s="5" t="s">
        <v>9266</v>
      </c>
      <c r="B306" s="5" t="s">
        <v>10401</v>
      </c>
      <c r="D306" s="5" t="s">
        <v>44</v>
      </c>
      <c r="E306" s="5" t="s">
        <v>890</v>
      </c>
      <c r="F306" s="5" t="s">
        <v>891</v>
      </c>
      <c r="G306" s="5" t="s">
        <v>302</v>
      </c>
      <c r="H306" s="5" t="s">
        <v>6</v>
      </c>
      <c r="I306" s="5" t="s">
        <v>13894</v>
      </c>
      <c r="J306" s="5" t="s">
        <v>6266</v>
      </c>
      <c r="K306" s="5">
        <v>24161113</v>
      </c>
      <c r="L306" s="5">
        <v>24161113</v>
      </c>
    </row>
    <row r="307" spans="1:12" x14ac:dyDescent="0.2">
      <c r="A307" s="5" t="s">
        <v>826</v>
      </c>
      <c r="B307" s="5" t="s">
        <v>6620</v>
      </c>
      <c r="D307" s="5" t="s">
        <v>893</v>
      </c>
      <c r="E307" s="5" t="s">
        <v>8243</v>
      </c>
      <c r="F307" s="5" t="s">
        <v>8301</v>
      </c>
      <c r="G307" s="5" t="s">
        <v>302</v>
      </c>
      <c r="H307" s="5" t="s">
        <v>6</v>
      </c>
      <c r="I307" s="5" t="s">
        <v>13894</v>
      </c>
      <c r="J307" s="5" t="s">
        <v>7665</v>
      </c>
      <c r="K307" s="5">
        <v>24168558</v>
      </c>
      <c r="L307" s="5">
        <v>24168558</v>
      </c>
    </row>
    <row r="308" spans="1:12" x14ac:dyDescent="0.2">
      <c r="A308" s="5" t="s">
        <v>9267</v>
      </c>
      <c r="B308" s="5" t="s">
        <v>10402</v>
      </c>
      <c r="D308" s="5" t="s">
        <v>96</v>
      </c>
      <c r="E308" s="5" t="s">
        <v>895</v>
      </c>
      <c r="F308" s="5" t="s">
        <v>896</v>
      </c>
      <c r="G308" s="5" t="s">
        <v>302</v>
      </c>
      <c r="H308" s="5" t="s">
        <v>3</v>
      </c>
      <c r="I308" s="5" t="s">
        <v>13894</v>
      </c>
      <c r="J308" s="5" t="s">
        <v>12522</v>
      </c>
      <c r="K308" s="5">
        <v>24165383</v>
      </c>
      <c r="L308" s="5">
        <v>24165383</v>
      </c>
    </row>
    <row r="309" spans="1:12" x14ac:dyDescent="0.2">
      <c r="A309" s="5" t="s">
        <v>9268</v>
      </c>
      <c r="B309" s="5" t="s">
        <v>1041</v>
      </c>
      <c r="D309" s="5" t="s">
        <v>899</v>
      </c>
      <c r="E309" s="5" t="s">
        <v>900</v>
      </c>
      <c r="F309" s="5" t="s">
        <v>817</v>
      </c>
      <c r="G309" s="5" t="s">
        <v>302</v>
      </c>
      <c r="H309" s="5" t="s">
        <v>6</v>
      </c>
      <c r="I309" s="5" t="s">
        <v>13894</v>
      </c>
      <c r="J309" s="5" t="s">
        <v>6800</v>
      </c>
      <c r="K309" s="5">
        <v>24166951</v>
      </c>
      <c r="L309" s="5">
        <v>0</v>
      </c>
    </row>
    <row r="310" spans="1:12" x14ac:dyDescent="0.2">
      <c r="A310" s="5" t="s">
        <v>9269</v>
      </c>
      <c r="B310" s="5" t="s">
        <v>830</v>
      </c>
      <c r="D310" s="5" t="s">
        <v>902</v>
      </c>
      <c r="E310" s="5" t="s">
        <v>903</v>
      </c>
      <c r="F310" s="5" t="s">
        <v>904</v>
      </c>
      <c r="G310" s="5" t="s">
        <v>302</v>
      </c>
      <c r="H310" s="5" t="s">
        <v>6</v>
      </c>
      <c r="I310" s="5" t="s">
        <v>13894</v>
      </c>
      <c r="J310" s="5" t="s">
        <v>6678</v>
      </c>
      <c r="K310" s="5">
        <v>24173121</v>
      </c>
      <c r="L310" s="5">
        <v>24173121</v>
      </c>
    </row>
    <row r="311" spans="1:12" x14ac:dyDescent="0.2">
      <c r="A311" s="5" t="s">
        <v>958</v>
      </c>
      <c r="B311" s="5" t="s">
        <v>957</v>
      </c>
      <c r="D311" s="5" t="s">
        <v>907</v>
      </c>
      <c r="E311" s="5" t="s">
        <v>908</v>
      </c>
      <c r="F311" s="5" t="s">
        <v>909</v>
      </c>
      <c r="G311" s="5" t="s">
        <v>302</v>
      </c>
      <c r="H311" s="5" t="s">
        <v>6</v>
      </c>
      <c r="I311" s="5" t="s">
        <v>13894</v>
      </c>
      <c r="J311" s="5" t="s">
        <v>910</v>
      </c>
      <c r="K311" s="5">
        <v>24168406</v>
      </c>
      <c r="L311" s="5">
        <v>0</v>
      </c>
    </row>
    <row r="312" spans="1:12" x14ac:dyDescent="0.2">
      <c r="A312" s="5" t="s">
        <v>9270</v>
      </c>
      <c r="B312" s="5" t="s">
        <v>8229</v>
      </c>
      <c r="D312" s="5" t="s">
        <v>913</v>
      </c>
      <c r="E312" s="5" t="s">
        <v>914</v>
      </c>
      <c r="F312" s="5" t="s">
        <v>915</v>
      </c>
      <c r="G312" s="5" t="s">
        <v>302</v>
      </c>
      <c r="H312" s="5" t="s">
        <v>6</v>
      </c>
      <c r="I312" s="5" t="s">
        <v>13894</v>
      </c>
      <c r="J312" s="5" t="s">
        <v>13305</v>
      </c>
      <c r="K312" s="5">
        <v>24160995</v>
      </c>
      <c r="L312" s="5">
        <v>0</v>
      </c>
    </row>
    <row r="313" spans="1:12" x14ac:dyDescent="0.2">
      <c r="A313" s="5" t="s">
        <v>1033</v>
      </c>
      <c r="B313" s="5" t="s">
        <v>1032</v>
      </c>
      <c r="D313" s="5" t="s">
        <v>918</v>
      </c>
      <c r="E313" s="5" t="s">
        <v>9258</v>
      </c>
      <c r="F313" s="5" t="s">
        <v>919</v>
      </c>
      <c r="G313" s="5" t="s">
        <v>302</v>
      </c>
      <c r="H313" s="5" t="s">
        <v>6</v>
      </c>
      <c r="I313" s="5" t="s">
        <v>13894</v>
      </c>
      <c r="J313" s="5" t="s">
        <v>10855</v>
      </c>
      <c r="K313" s="5">
        <v>24163849</v>
      </c>
      <c r="L313" s="5">
        <v>24163849</v>
      </c>
    </row>
    <row r="314" spans="1:12" x14ac:dyDescent="0.2">
      <c r="A314" s="5" t="s">
        <v>900</v>
      </c>
      <c r="B314" s="5" t="s">
        <v>899</v>
      </c>
      <c r="D314" s="5" t="s">
        <v>10402</v>
      </c>
      <c r="E314" s="5" t="s">
        <v>9267</v>
      </c>
      <c r="F314" s="5" t="s">
        <v>713</v>
      </c>
      <c r="G314" s="5" t="s">
        <v>302</v>
      </c>
      <c r="H314" s="5" t="s">
        <v>6</v>
      </c>
      <c r="I314" s="5" t="s">
        <v>13894</v>
      </c>
      <c r="J314" s="5" t="s">
        <v>10864</v>
      </c>
      <c r="K314" s="5">
        <v>24162404</v>
      </c>
      <c r="L314" s="5">
        <v>0</v>
      </c>
    </row>
    <row r="315" spans="1:12" x14ac:dyDescent="0.2">
      <c r="A315" s="5" t="s">
        <v>9271</v>
      </c>
      <c r="B315" s="5" t="s">
        <v>997</v>
      </c>
      <c r="D315" s="5" t="s">
        <v>921</v>
      </c>
      <c r="E315" s="5" t="s">
        <v>922</v>
      </c>
      <c r="F315" s="5" t="s">
        <v>923</v>
      </c>
      <c r="G315" s="5" t="s">
        <v>302</v>
      </c>
      <c r="H315" s="5" t="s">
        <v>6</v>
      </c>
      <c r="I315" s="5" t="s">
        <v>13894</v>
      </c>
      <c r="J315" s="5" t="s">
        <v>7666</v>
      </c>
      <c r="K315" s="5">
        <v>24167525</v>
      </c>
      <c r="L315" s="5">
        <v>24167525</v>
      </c>
    </row>
    <row r="316" spans="1:12" x14ac:dyDescent="0.2">
      <c r="A316" s="5" t="s">
        <v>843</v>
      </c>
      <c r="B316" s="5" t="s">
        <v>6621</v>
      </c>
      <c r="D316" s="5" t="s">
        <v>925</v>
      </c>
      <c r="E316" s="5" t="s">
        <v>9254</v>
      </c>
      <c r="F316" s="5" t="s">
        <v>10850</v>
      </c>
      <c r="G316" s="5" t="s">
        <v>302</v>
      </c>
      <c r="H316" s="5" t="s">
        <v>6</v>
      </c>
      <c r="I316" s="5" t="s">
        <v>13894</v>
      </c>
      <c r="J316" s="5" t="s">
        <v>12523</v>
      </c>
      <c r="K316" s="5">
        <v>24173246</v>
      </c>
      <c r="L316" s="5">
        <v>0</v>
      </c>
    </row>
    <row r="317" spans="1:12" x14ac:dyDescent="0.2">
      <c r="A317" s="5" t="s">
        <v>6806</v>
      </c>
      <c r="B317" s="5" t="s">
        <v>873</v>
      </c>
      <c r="D317" s="5" t="s">
        <v>926</v>
      </c>
      <c r="E317" s="5" t="s">
        <v>927</v>
      </c>
      <c r="F317" s="5" t="s">
        <v>928</v>
      </c>
      <c r="G317" s="5" t="s">
        <v>302</v>
      </c>
      <c r="H317" s="5" t="s">
        <v>6</v>
      </c>
      <c r="I317" s="5" t="s">
        <v>13894</v>
      </c>
      <c r="J317" s="5" t="s">
        <v>8973</v>
      </c>
      <c r="K317" s="5">
        <v>24160005</v>
      </c>
      <c r="L317" s="5">
        <v>0</v>
      </c>
    </row>
    <row r="318" spans="1:12" x14ac:dyDescent="0.2">
      <c r="A318" s="5" t="s">
        <v>9272</v>
      </c>
      <c r="B318" s="5" t="s">
        <v>877</v>
      </c>
      <c r="D318" s="5" t="s">
        <v>46</v>
      </c>
      <c r="E318" s="5" t="s">
        <v>9279</v>
      </c>
      <c r="F318" s="5" t="s">
        <v>450</v>
      </c>
      <c r="G318" s="5" t="s">
        <v>302</v>
      </c>
      <c r="H318" s="5" t="s">
        <v>6</v>
      </c>
      <c r="I318" s="5" t="s">
        <v>13894</v>
      </c>
      <c r="J318" s="5" t="s">
        <v>13971</v>
      </c>
      <c r="K318" s="5">
        <v>22155318</v>
      </c>
      <c r="L318" s="5">
        <v>0</v>
      </c>
    </row>
    <row r="319" spans="1:12" x14ac:dyDescent="0.2">
      <c r="A319" s="5" t="s">
        <v>9273</v>
      </c>
      <c r="B319" s="5" t="s">
        <v>527</v>
      </c>
      <c r="D319" s="5" t="s">
        <v>394</v>
      </c>
      <c r="E319" s="5" t="s">
        <v>9290</v>
      </c>
      <c r="F319" s="5" t="s">
        <v>10885</v>
      </c>
      <c r="G319" s="5" t="s">
        <v>302</v>
      </c>
      <c r="H319" s="5" t="s">
        <v>6</v>
      </c>
      <c r="I319" s="5" t="s">
        <v>13894</v>
      </c>
      <c r="J319" s="5" t="s">
        <v>10886</v>
      </c>
      <c r="K319" s="5">
        <v>24164401</v>
      </c>
      <c r="L319" s="5">
        <v>0</v>
      </c>
    </row>
    <row r="320" spans="1:12" x14ac:dyDescent="0.2">
      <c r="A320" s="5" t="s">
        <v>776</v>
      </c>
      <c r="B320" s="5" t="s">
        <v>775</v>
      </c>
      <c r="D320" s="5" t="s">
        <v>508</v>
      </c>
      <c r="E320" s="5" t="s">
        <v>932</v>
      </c>
      <c r="F320" s="5" t="s">
        <v>933</v>
      </c>
      <c r="G320" s="5" t="s">
        <v>302</v>
      </c>
      <c r="H320" s="5" t="s">
        <v>7</v>
      </c>
      <c r="I320" s="5" t="s">
        <v>13894</v>
      </c>
      <c r="J320" s="5" t="s">
        <v>8302</v>
      </c>
      <c r="K320" s="5">
        <v>22494443</v>
      </c>
      <c r="L320" s="5">
        <v>0</v>
      </c>
    </row>
    <row r="321" spans="1:12" x14ac:dyDescent="0.2">
      <c r="A321" s="5" t="s">
        <v>810</v>
      </c>
      <c r="B321" s="5" t="s">
        <v>6618</v>
      </c>
      <c r="D321" s="5" t="s">
        <v>935</v>
      </c>
      <c r="E321" s="5" t="s">
        <v>936</v>
      </c>
      <c r="F321" s="5" t="s">
        <v>13015</v>
      </c>
      <c r="G321" s="5" t="s">
        <v>41</v>
      </c>
      <c r="H321" s="5" t="s">
        <v>7</v>
      </c>
      <c r="I321" s="5" t="s">
        <v>13894</v>
      </c>
      <c r="J321" s="5" t="s">
        <v>937</v>
      </c>
      <c r="K321" s="5">
        <v>21029049</v>
      </c>
      <c r="L321" s="5">
        <v>21029049</v>
      </c>
    </row>
    <row r="322" spans="1:12" x14ac:dyDescent="0.2">
      <c r="A322" s="5" t="s">
        <v>8244</v>
      </c>
      <c r="B322" s="5" t="s">
        <v>1025</v>
      </c>
      <c r="D322" s="5" t="s">
        <v>940</v>
      </c>
      <c r="E322" s="5" t="s">
        <v>941</v>
      </c>
      <c r="F322" s="5" t="s">
        <v>9020</v>
      </c>
      <c r="G322" s="5" t="s">
        <v>302</v>
      </c>
      <c r="H322" s="5" t="s">
        <v>7</v>
      </c>
      <c r="I322" s="5" t="s">
        <v>13894</v>
      </c>
      <c r="J322" s="5" t="s">
        <v>12079</v>
      </c>
      <c r="K322" s="5">
        <v>24184591</v>
      </c>
      <c r="L322" s="5">
        <v>24188675</v>
      </c>
    </row>
    <row r="323" spans="1:12" x14ac:dyDescent="0.2">
      <c r="A323" s="5" t="s">
        <v>8832</v>
      </c>
      <c r="B323" s="5" t="s">
        <v>1029</v>
      </c>
      <c r="D323" s="5" t="s">
        <v>943</v>
      </c>
      <c r="E323" s="5" t="s">
        <v>944</v>
      </c>
      <c r="F323" s="5" t="s">
        <v>945</v>
      </c>
      <c r="G323" s="5" t="s">
        <v>302</v>
      </c>
      <c r="H323" s="5" t="s">
        <v>7</v>
      </c>
      <c r="I323" s="5" t="s">
        <v>13894</v>
      </c>
      <c r="J323" s="5" t="s">
        <v>13421</v>
      </c>
      <c r="K323" s="5">
        <v>24186391</v>
      </c>
      <c r="L323" s="5">
        <v>0</v>
      </c>
    </row>
    <row r="324" spans="1:12" x14ac:dyDescent="0.2">
      <c r="A324" s="5" t="s">
        <v>976</v>
      </c>
      <c r="B324" s="5" t="s">
        <v>975</v>
      </c>
      <c r="D324" s="5" t="s">
        <v>947</v>
      </c>
      <c r="E324" s="5" t="s">
        <v>9234</v>
      </c>
      <c r="F324" s="5" t="s">
        <v>10823</v>
      </c>
      <c r="G324" s="5" t="s">
        <v>41</v>
      </c>
      <c r="H324" s="5" t="s">
        <v>7</v>
      </c>
      <c r="I324" s="5" t="s">
        <v>13894</v>
      </c>
      <c r="J324" s="5" t="s">
        <v>10824</v>
      </c>
      <c r="K324" s="5">
        <v>24102104</v>
      </c>
      <c r="L324" s="5">
        <v>24102104</v>
      </c>
    </row>
    <row r="325" spans="1:12" x14ac:dyDescent="0.2">
      <c r="A325" s="5" t="s">
        <v>984</v>
      </c>
      <c r="B325" s="5" t="s">
        <v>232</v>
      </c>
      <c r="D325" s="5" t="s">
        <v>950</v>
      </c>
      <c r="E325" s="5" t="s">
        <v>951</v>
      </c>
      <c r="F325" s="5" t="s">
        <v>952</v>
      </c>
      <c r="G325" s="5" t="s">
        <v>302</v>
      </c>
      <c r="H325" s="5" t="s">
        <v>7</v>
      </c>
      <c r="I325" s="5" t="s">
        <v>13894</v>
      </c>
      <c r="J325" s="5" t="s">
        <v>12524</v>
      </c>
      <c r="K325" s="5">
        <v>24162454</v>
      </c>
      <c r="L325" s="5">
        <v>24162454</v>
      </c>
    </row>
    <row r="326" spans="1:12" x14ac:dyDescent="0.2">
      <c r="A326" s="5" t="s">
        <v>9274</v>
      </c>
      <c r="B326" s="5" t="s">
        <v>813</v>
      </c>
      <c r="D326" s="5" t="s">
        <v>7620</v>
      </c>
      <c r="E326" s="5" t="s">
        <v>954</v>
      </c>
      <c r="F326" s="5" t="s">
        <v>955</v>
      </c>
      <c r="G326" s="5" t="s">
        <v>302</v>
      </c>
      <c r="H326" s="5" t="s">
        <v>7</v>
      </c>
      <c r="I326" s="5" t="s">
        <v>13894</v>
      </c>
      <c r="J326" s="5" t="s">
        <v>956</v>
      </c>
      <c r="K326" s="5">
        <v>24188190</v>
      </c>
      <c r="L326" s="5">
        <v>24188190</v>
      </c>
    </row>
    <row r="327" spans="1:12" x14ac:dyDescent="0.2">
      <c r="A327" s="5" t="s">
        <v>908</v>
      </c>
      <c r="B327" s="5" t="s">
        <v>907</v>
      </c>
      <c r="D327" s="5" t="s">
        <v>957</v>
      </c>
      <c r="E327" s="5" t="s">
        <v>958</v>
      </c>
      <c r="F327" s="5" t="s">
        <v>959</v>
      </c>
      <c r="G327" s="5" t="s">
        <v>302</v>
      </c>
      <c r="H327" s="5" t="s">
        <v>7</v>
      </c>
      <c r="I327" s="5" t="s">
        <v>13894</v>
      </c>
      <c r="J327" s="5" t="s">
        <v>7661</v>
      </c>
      <c r="K327" s="5">
        <v>22494567</v>
      </c>
      <c r="L327" s="5">
        <v>22494567</v>
      </c>
    </row>
    <row r="328" spans="1:12" x14ac:dyDescent="0.2">
      <c r="A328" s="5" t="s">
        <v>903</v>
      </c>
      <c r="B328" s="5" t="s">
        <v>902</v>
      </c>
      <c r="D328" s="5" t="s">
        <v>962</v>
      </c>
      <c r="E328" s="5" t="s">
        <v>963</v>
      </c>
      <c r="F328" s="5" t="s">
        <v>7240</v>
      </c>
      <c r="G328" s="5" t="s">
        <v>302</v>
      </c>
      <c r="H328" s="5" t="s">
        <v>7</v>
      </c>
      <c r="I328" s="5" t="s">
        <v>13894</v>
      </c>
      <c r="J328" s="5" t="s">
        <v>8303</v>
      </c>
      <c r="K328" s="5">
        <v>24185997</v>
      </c>
      <c r="L328" s="5">
        <v>24185660</v>
      </c>
    </row>
    <row r="329" spans="1:12" x14ac:dyDescent="0.2">
      <c r="A329" s="5" t="s">
        <v>963</v>
      </c>
      <c r="B329" s="5" t="s">
        <v>962</v>
      </c>
      <c r="D329" s="5" t="s">
        <v>966</v>
      </c>
      <c r="E329" s="5" t="s">
        <v>967</v>
      </c>
      <c r="F329" s="5" t="s">
        <v>968</v>
      </c>
      <c r="G329" s="5" t="s">
        <v>302</v>
      </c>
      <c r="H329" s="5" t="s">
        <v>7</v>
      </c>
      <c r="I329" s="5" t="s">
        <v>13894</v>
      </c>
      <c r="J329" s="5" t="s">
        <v>8891</v>
      </c>
      <c r="K329" s="5">
        <v>24186195</v>
      </c>
      <c r="L329" s="5">
        <v>24186195</v>
      </c>
    </row>
    <row r="330" spans="1:12" x14ac:dyDescent="0.2">
      <c r="A330" s="5" t="s">
        <v>927</v>
      </c>
      <c r="B330" s="5" t="s">
        <v>926</v>
      </c>
      <c r="D330" s="5" t="s">
        <v>971</v>
      </c>
      <c r="E330" s="5" t="s">
        <v>972</v>
      </c>
      <c r="F330" s="5" t="s">
        <v>973</v>
      </c>
      <c r="G330" s="5" t="s">
        <v>302</v>
      </c>
      <c r="H330" s="5" t="s">
        <v>7</v>
      </c>
      <c r="I330" s="5" t="s">
        <v>13894</v>
      </c>
      <c r="J330" s="5" t="s">
        <v>12078</v>
      </c>
      <c r="K330" s="5">
        <v>24169179</v>
      </c>
      <c r="L330" s="5">
        <v>24162141</v>
      </c>
    </row>
    <row r="331" spans="1:12" x14ac:dyDescent="0.2">
      <c r="A331" s="5" t="s">
        <v>8833</v>
      </c>
      <c r="B331" s="5" t="s">
        <v>831</v>
      </c>
      <c r="D331" s="5" t="s">
        <v>975</v>
      </c>
      <c r="E331" s="5" t="s">
        <v>976</v>
      </c>
      <c r="F331" s="5" t="s">
        <v>977</v>
      </c>
      <c r="G331" s="5" t="s">
        <v>302</v>
      </c>
      <c r="H331" s="5" t="s">
        <v>7</v>
      </c>
      <c r="I331" s="5" t="s">
        <v>13894</v>
      </c>
      <c r="J331" s="5" t="s">
        <v>13972</v>
      </c>
      <c r="K331" s="5">
        <v>24188778</v>
      </c>
      <c r="L331" s="5">
        <v>24188778</v>
      </c>
    </row>
    <row r="332" spans="1:12" x14ac:dyDescent="0.2">
      <c r="A332" s="5" t="s">
        <v>9275</v>
      </c>
      <c r="B332" s="5" t="s">
        <v>1043</v>
      </c>
      <c r="D332" s="5" t="s">
        <v>979</v>
      </c>
      <c r="E332" s="5" t="s">
        <v>980</v>
      </c>
      <c r="F332" s="5" t="s">
        <v>981</v>
      </c>
      <c r="G332" s="5" t="s">
        <v>302</v>
      </c>
      <c r="H332" s="5" t="s">
        <v>7</v>
      </c>
      <c r="I332" s="5" t="s">
        <v>13894</v>
      </c>
      <c r="J332" s="5" t="s">
        <v>13973</v>
      </c>
      <c r="K332" s="5">
        <v>24184275</v>
      </c>
      <c r="L332" s="5">
        <v>24184275</v>
      </c>
    </row>
    <row r="333" spans="1:12" x14ac:dyDescent="0.2">
      <c r="A333" s="5" t="s">
        <v>9276</v>
      </c>
      <c r="B333" s="5" t="s">
        <v>8801</v>
      </c>
      <c r="D333" s="5" t="s">
        <v>232</v>
      </c>
      <c r="E333" s="5" t="s">
        <v>984</v>
      </c>
      <c r="F333" s="5" t="s">
        <v>7823</v>
      </c>
      <c r="G333" s="5" t="s">
        <v>302</v>
      </c>
      <c r="H333" s="5" t="s">
        <v>7</v>
      </c>
      <c r="I333" s="5" t="s">
        <v>13894</v>
      </c>
      <c r="J333" s="5" t="s">
        <v>12515</v>
      </c>
      <c r="K333" s="5">
        <v>24184050</v>
      </c>
      <c r="L333" s="5">
        <v>24184050</v>
      </c>
    </row>
    <row r="334" spans="1:12" x14ac:dyDescent="0.2">
      <c r="A334" s="5" t="s">
        <v>9277</v>
      </c>
      <c r="B334" s="5" t="s">
        <v>833</v>
      </c>
      <c r="D334" s="5" t="s">
        <v>582</v>
      </c>
      <c r="E334" s="5" t="s">
        <v>9286</v>
      </c>
      <c r="F334" s="5" t="s">
        <v>986</v>
      </c>
      <c r="G334" s="5" t="s">
        <v>302</v>
      </c>
      <c r="H334" s="5" t="s">
        <v>7</v>
      </c>
      <c r="I334" s="5" t="s">
        <v>13894</v>
      </c>
      <c r="J334" s="5" t="s">
        <v>8304</v>
      </c>
      <c r="K334" s="5">
        <v>22491087</v>
      </c>
      <c r="L334" s="5">
        <v>22491087</v>
      </c>
    </row>
    <row r="335" spans="1:12" x14ac:dyDescent="0.2">
      <c r="A335" s="5" t="s">
        <v>944</v>
      </c>
      <c r="B335" s="5" t="s">
        <v>943</v>
      </c>
      <c r="D335" s="5" t="s">
        <v>988</v>
      </c>
      <c r="E335" s="5" t="s">
        <v>989</v>
      </c>
      <c r="F335" s="5" t="s">
        <v>990</v>
      </c>
      <c r="G335" s="5" t="s">
        <v>302</v>
      </c>
      <c r="H335" s="5" t="s">
        <v>7</v>
      </c>
      <c r="I335" s="5" t="s">
        <v>13894</v>
      </c>
      <c r="J335" s="5" t="s">
        <v>12081</v>
      </c>
      <c r="K335" s="5">
        <v>22492365</v>
      </c>
      <c r="L335" s="5">
        <v>22492365</v>
      </c>
    </row>
    <row r="336" spans="1:12" x14ac:dyDescent="0.2">
      <c r="A336" s="5" t="s">
        <v>8796</v>
      </c>
      <c r="B336" s="5" t="s">
        <v>7935</v>
      </c>
      <c r="D336" s="5" t="s">
        <v>992</v>
      </c>
      <c r="E336" s="5" t="s">
        <v>993</v>
      </c>
      <c r="F336" s="5" t="s">
        <v>994</v>
      </c>
      <c r="G336" s="5" t="s">
        <v>302</v>
      </c>
      <c r="H336" s="5" t="s">
        <v>7</v>
      </c>
      <c r="I336" s="5" t="s">
        <v>13894</v>
      </c>
      <c r="J336" s="5" t="s">
        <v>10805</v>
      </c>
      <c r="K336" s="5">
        <v>24183124</v>
      </c>
      <c r="L336" s="5">
        <v>0</v>
      </c>
    </row>
    <row r="337" spans="1:12" x14ac:dyDescent="0.2">
      <c r="A337" s="5" t="s">
        <v>1000</v>
      </c>
      <c r="B337" s="5" t="s">
        <v>999</v>
      </c>
      <c r="D337" s="5" t="s">
        <v>997</v>
      </c>
      <c r="E337" s="5" t="s">
        <v>9271</v>
      </c>
      <c r="F337" s="5" t="s">
        <v>10869</v>
      </c>
      <c r="G337" s="5" t="s">
        <v>302</v>
      </c>
      <c r="H337" s="5" t="s">
        <v>7</v>
      </c>
      <c r="I337" s="5" t="s">
        <v>13894</v>
      </c>
      <c r="J337" s="5" t="s">
        <v>10870</v>
      </c>
      <c r="K337" s="5">
        <v>24184231</v>
      </c>
      <c r="L337" s="5">
        <v>0</v>
      </c>
    </row>
    <row r="338" spans="1:12" x14ac:dyDescent="0.2">
      <c r="A338" s="5" t="s">
        <v>779</v>
      </c>
      <c r="B338" s="5" t="s">
        <v>532</v>
      </c>
      <c r="D338" s="5" t="s">
        <v>999</v>
      </c>
      <c r="E338" s="5" t="s">
        <v>1000</v>
      </c>
      <c r="F338" s="5" t="s">
        <v>1001</v>
      </c>
      <c r="G338" s="5" t="s">
        <v>302</v>
      </c>
      <c r="H338" s="5" t="s">
        <v>7</v>
      </c>
      <c r="I338" s="5" t="s">
        <v>13894</v>
      </c>
      <c r="J338" s="5" t="s">
        <v>13012</v>
      </c>
      <c r="K338" s="5">
        <v>22493173</v>
      </c>
      <c r="L338" s="5">
        <v>22493173</v>
      </c>
    </row>
    <row r="339" spans="1:12" x14ac:dyDescent="0.2">
      <c r="A339" s="5" t="s">
        <v>9278</v>
      </c>
      <c r="B339" s="5" t="s">
        <v>834</v>
      </c>
      <c r="D339" s="5" t="s">
        <v>1004</v>
      </c>
      <c r="E339" s="5" t="s">
        <v>1005</v>
      </c>
      <c r="F339" s="5" t="s">
        <v>1006</v>
      </c>
      <c r="G339" s="5" t="s">
        <v>302</v>
      </c>
      <c r="H339" s="5" t="s">
        <v>9</v>
      </c>
      <c r="I339" s="5" t="s">
        <v>13894</v>
      </c>
      <c r="J339" s="5" t="s">
        <v>13016</v>
      </c>
      <c r="K339" s="5">
        <v>24190453</v>
      </c>
      <c r="L339" s="5">
        <v>24190453</v>
      </c>
    </row>
    <row r="340" spans="1:12" x14ac:dyDescent="0.2">
      <c r="A340" s="5" t="s">
        <v>9279</v>
      </c>
      <c r="B340" s="5" t="s">
        <v>46</v>
      </c>
      <c r="D340" s="5" t="s">
        <v>527</v>
      </c>
      <c r="E340" s="5" t="s">
        <v>9273</v>
      </c>
      <c r="F340" s="5" t="s">
        <v>7655</v>
      </c>
      <c r="G340" s="5" t="s">
        <v>302</v>
      </c>
      <c r="H340" s="5" t="s">
        <v>9</v>
      </c>
      <c r="I340" s="5" t="s">
        <v>13894</v>
      </c>
      <c r="J340" s="5" t="s">
        <v>13017</v>
      </c>
      <c r="K340" s="5">
        <v>24287335</v>
      </c>
      <c r="L340" s="5">
        <v>24287335</v>
      </c>
    </row>
    <row r="341" spans="1:12" x14ac:dyDescent="0.2">
      <c r="A341" s="5" t="s">
        <v>1046</v>
      </c>
      <c r="B341" s="5" t="s">
        <v>1045</v>
      </c>
      <c r="D341" s="5" t="s">
        <v>139</v>
      </c>
      <c r="E341" s="5" t="s">
        <v>1008</v>
      </c>
      <c r="F341" s="5" t="s">
        <v>982</v>
      </c>
      <c r="G341" s="5" t="s">
        <v>302</v>
      </c>
      <c r="H341" s="5" t="s">
        <v>9</v>
      </c>
      <c r="I341" s="5" t="s">
        <v>13894</v>
      </c>
      <c r="J341" s="5" t="s">
        <v>10874</v>
      </c>
      <c r="K341" s="5">
        <v>24190264</v>
      </c>
      <c r="L341" s="5">
        <v>24190264</v>
      </c>
    </row>
    <row r="342" spans="1:12" x14ac:dyDescent="0.2">
      <c r="A342" s="5" t="s">
        <v>13424</v>
      </c>
      <c r="B342" s="5" t="s">
        <v>13423</v>
      </c>
      <c r="D342" s="5" t="s">
        <v>242</v>
      </c>
      <c r="E342" s="5" t="s">
        <v>1011</v>
      </c>
      <c r="F342" s="5" t="s">
        <v>8305</v>
      </c>
      <c r="G342" s="5" t="s">
        <v>302</v>
      </c>
      <c r="H342" s="5" t="s">
        <v>9</v>
      </c>
      <c r="I342" s="5" t="s">
        <v>13894</v>
      </c>
      <c r="J342" s="5" t="s">
        <v>13974</v>
      </c>
      <c r="K342" s="5">
        <v>24190384</v>
      </c>
      <c r="L342" s="5">
        <v>24190384</v>
      </c>
    </row>
    <row r="343" spans="1:12" x14ac:dyDescent="0.2">
      <c r="A343" s="5" t="s">
        <v>922</v>
      </c>
      <c r="B343" s="5" t="s">
        <v>921</v>
      </c>
      <c r="D343" s="5" t="s">
        <v>328</v>
      </c>
      <c r="E343" s="5" t="s">
        <v>9284</v>
      </c>
      <c r="F343" s="5" t="s">
        <v>460</v>
      </c>
      <c r="G343" s="5" t="s">
        <v>302</v>
      </c>
      <c r="H343" s="5" t="s">
        <v>10</v>
      </c>
      <c r="I343" s="5" t="s">
        <v>13894</v>
      </c>
      <c r="J343" s="5" t="s">
        <v>13975</v>
      </c>
      <c r="K343" s="5">
        <v>24160427</v>
      </c>
      <c r="L343" s="5">
        <v>24160427</v>
      </c>
    </row>
    <row r="344" spans="1:12" x14ac:dyDescent="0.2">
      <c r="A344" s="5" t="s">
        <v>9280</v>
      </c>
      <c r="B344" s="5" t="s">
        <v>874</v>
      </c>
      <c r="D344" s="5" t="s">
        <v>1015</v>
      </c>
      <c r="E344" s="5" t="s">
        <v>9244</v>
      </c>
      <c r="F344" s="5" t="s">
        <v>10837</v>
      </c>
      <c r="G344" s="5" t="s">
        <v>302</v>
      </c>
      <c r="H344" s="5" t="s">
        <v>9</v>
      </c>
      <c r="I344" s="5" t="s">
        <v>13894</v>
      </c>
      <c r="J344" s="5" t="s">
        <v>10838</v>
      </c>
      <c r="K344" s="5">
        <v>0</v>
      </c>
      <c r="L344" s="5">
        <v>0</v>
      </c>
    </row>
    <row r="345" spans="1:12" x14ac:dyDescent="0.2">
      <c r="A345" s="5" t="s">
        <v>1008</v>
      </c>
      <c r="B345" s="5" t="s">
        <v>139</v>
      </c>
      <c r="D345" s="5" t="s">
        <v>1016</v>
      </c>
      <c r="E345" s="5" t="s">
        <v>9248</v>
      </c>
      <c r="F345" s="5" t="s">
        <v>10841</v>
      </c>
      <c r="G345" s="5" t="s">
        <v>302</v>
      </c>
      <c r="H345" s="5" t="s">
        <v>10</v>
      </c>
      <c r="I345" s="5" t="s">
        <v>13894</v>
      </c>
      <c r="J345" s="5" t="s">
        <v>10842</v>
      </c>
      <c r="K345" s="5">
        <v>72830959</v>
      </c>
      <c r="L345" s="5">
        <v>0</v>
      </c>
    </row>
    <row r="346" spans="1:12" x14ac:dyDescent="0.2">
      <c r="A346" s="5" t="s">
        <v>1011</v>
      </c>
      <c r="B346" s="5" t="s">
        <v>242</v>
      </c>
      <c r="D346" s="5" t="s">
        <v>1017</v>
      </c>
      <c r="E346" s="5" t="s">
        <v>9249</v>
      </c>
      <c r="F346" s="5" t="s">
        <v>10843</v>
      </c>
      <c r="G346" s="5" t="s">
        <v>302</v>
      </c>
      <c r="H346" s="5" t="s">
        <v>10</v>
      </c>
      <c r="I346" s="5" t="s">
        <v>13894</v>
      </c>
      <c r="J346" s="5" t="s">
        <v>10845</v>
      </c>
      <c r="K346" s="5">
        <v>26451186</v>
      </c>
      <c r="L346" s="5">
        <v>0</v>
      </c>
    </row>
    <row r="347" spans="1:12" x14ac:dyDescent="0.2">
      <c r="A347" s="5" t="s">
        <v>9281</v>
      </c>
      <c r="B347" s="5" t="s">
        <v>8804</v>
      </c>
      <c r="D347" s="5" t="s">
        <v>1019</v>
      </c>
      <c r="E347" s="5" t="s">
        <v>1020</v>
      </c>
      <c r="F347" s="5" t="s">
        <v>1021</v>
      </c>
      <c r="G347" s="5" t="s">
        <v>302</v>
      </c>
      <c r="H347" s="5" t="s">
        <v>9</v>
      </c>
      <c r="I347" s="5" t="s">
        <v>13894</v>
      </c>
      <c r="J347" s="5" t="s">
        <v>1022</v>
      </c>
      <c r="K347" s="5">
        <v>88860091</v>
      </c>
      <c r="L347" s="5">
        <v>0</v>
      </c>
    </row>
    <row r="348" spans="1:12" x14ac:dyDescent="0.2">
      <c r="A348" s="5" t="s">
        <v>9282</v>
      </c>
      <c r="B348" s="5" t="s">
        <v>1048</v>
      </c>
      <c r="D348" s="5" t="s">
        <v>1025</v>
      </c>
      <c r="E348" s="5" t="s">
        <v>8244</v>
      </c>
      <c r="F348" s="5" t="s">
        <v>7903</v>
      </c>
      <c r="G348" s="5" t="s">
        <v>302</v>
      </c>
      <c r="H348" s="5" t="s">
        <v>10</v>
      </c>
      <c r="I348" s="5" t="s">
        <v>13894</v>
      </c>
      <c r="J348" s="5" t="s">
        <v>8306</v>
      </c>
      <c r="K348" s="5">
        <v>27793169</v>
      </c>
      <c r="L348" s="5">
        <v>22793169</v>
      </c>
    </row>
    <row r="349" spans="1:12" x14ac:dyDescent="0.2">
      <c r="A349" s="5" t="s">
        <v>783</v>
      </c>
      <c r="B349" s="5" t="s">
        <v>782</v>
      </c>
      <c r="D349" s="5" t="s">
        <v>1027</v>
      </c>
      <c r="E349" s="5" t="s">
        <v>9255</v>
      </c>
      <c r="F349" s="5" t="s">
        <v>10851</v>
      </c>
      <c r="G349" s="5" t="s">
        <v>302</v>
      </c>
      <c r="H349" s="5" t="s">
        <v>9</v>
      </c>
      <c r="I349" s="5" t="s">
        <v>13894</v>
      </c>
      <c r="J349" s="5" t="s">
        <v>13976</v>
      </c>
      <c r="K349" s="5">
        <v>0</v>
      </c>
      <c r="L349" s="5">
        <v>0</v>
      </c>
    </row>
    <row r="350" spans="1:12" x14ac:dyDescent="0.2">
      <c r="A350" s="5" t="s">
        <v>9283</v>
      </c>
      <c r="B350" s="5" t="s">
        <v>7947</v>
      </c>
      <c r="D350" s="5" t="s">
        <v>1029</v>
      </c>
      <c r="E350" s="5" t="s">
        <v>8832</v>
      </c>
      <c r="F350" s="5" t="s">
        <v>282</v>
      </c>
      <c r="G350" s="5" t="s">
        <v>302</v>
      </c>
      <c r="H350" s="5" t="s">
        <v>9</v>
      </c>
      <c r="I350" s="5" t="s">
        <v>13894</v>
      </c>
      <c r="J350" s="5" t="s">
        <v>13977</v>
      </c>
      <c r="K350" s="5">
        <v>24190045</v>
      </c>
      <c r="L350" s="5">
        <v>24190045</v>
      </c>
    </row>
    <row r="351" spans="1:12" x14ac:dyDescent="0.2">
      <c r="A351" s="5" t="s">
        <v>835</v>
      </c>
      <c r="B351" s="5" t="s">
        <v>7239</v>
      </c>
      <c r="D351" s="5" t="s">
        <v>1031</v>
      </c>
      <c r="E351" s="5" t="s">
        <v>9264</v>
      </c>
      <c r="F351" s="5" t="s">
        <v>661</v>
      </c>
      <c r="G351" s="5" t="s">
        <v>302</v>
      </c>
      <c r="H351" s="5" t="s">
        <v>10</v>
      </c>
      <c r="I351" s="5" t="s">
        <v>13894</v>
      </c>
      <c r="J351" s="5" t="s">
        <v>10860</v>
      </c>
      <c r="K351" s="5">
        <v>87869832</v>
      </c>
      <c r="L351" s="5">
        <v>0</v>
      </c>
    </row>
    <row r="352" spans="1:12" x14ac:dyDescent="0.2">
      <c r="A352" s="5" t="s">
        <v>795</v>
      </c>
      <c r="B352" s="5" t="s">
        <v>794</v>
      </c>
      <c r="D352" s="5" t="s">
        <v>1032</v>
      </c>
      <c r="E352" s="5" t="s">
        <v>1033</v>
      </c>
      <c r="F352" s="5" t="s">
        <v>1034</v>
      </c>
      <c r="G352" s="5" t="s">
        <v>302</v>
      </c>
      <c r="H352" s="5" t="s">
        <v>10</v>
      </c>
      <c r="I352" s="5" t="s">
        <v>13894</v>
      </c>
      <c r="J352" s="5" t="s">
        <v>13978</v>
      </c>
      <c r="K352" s="5">
        <v>24160509</v>
      </c>
      <c r="L352" s="5">
        <v>24160509</v>
      </c>
    </row>
    <row r="353" spans="1:12" x14ac:dyDescent="0.2">
      <c r="A353" s="5" t="s">
        <v>792</v>
      </c>
      <c r="B353" s="5" t="s">
        <v>791</v>
      </c>
      <c r="D353" s="5" t="s">
        <v>809</v>
      </c>
      <c r="E353" s="5" t="s">
        <v>1037</v>
      </c>
      <c r="F353" s="5" t="s">
        <v>1038</v>
      </c>
      <c r="G353" s="5" t="s">
        <v>302</v>
      </c>
      <c r="H353" s="5" t="s">
        <v>10</v>
      </c>
      <c r="I353" s="5" t="s">
        <v>13894</v>
      </c>
      <c r="J353" s="5" t="s">
        <v>13018</v>
      </c>
      <c r="K353" s="5">
        <v>26451148</v>
      </c>
      <c r="L353" s="5">
        <v>26451148</v>
      </c>
    </row>
    <row r="354" spans="1:12" x14ac:dyDescent="0.2">
      <c r="A354" s="5" t="s">
        <v>9284</v>
      </c>
      <c r="B354" s="5" t="s">
        <v>328</v>
      </c>
      <c r="D354" s="5" t="s">
        <v>924</v>
      </c>
      <c r="E354" s="5" t="s">
        <v>9256</v>
      </c>
      <c r="F354" s="5" t="s">
        <v>10852</v>
      </c>
      <c r="G354" s="5" t="s">
        <v>302</v>
      </c>
      <c r="H354" s="5" t="s">
        <v>10</v>
      </c>
      <c r="I354" s="5" t="s">
        <v>13894</v>
      </c>
      <c r="J354" s="5" t="s">
        <v>13422</v>
      </c>
      <c r="K354" s="5">
        <v>24160413</v>
      </c>
      <c r="L354" s="5">
        <v>24160413</v>
      </c>
    </row>
    <row r="355" spans="1:12" x14ac:dyDescent="0.2">
      <c r="A355" s="5" t="s">
        <v>9285</v>
      </c>
      <c r="B355" s="5" t="s">
        <v>1050</v>
      </c>
      <c r="D355" s="5" t="s">
        <v>1041</v>
      </c>
      <c r="E355" s="5" t="s">
        <v>9268</v>
      </c>
      <c r="F355" s="5" t="s">
        <v>10865</v>
      </c>
      <c r="G355" s="5" t="s">
        <v>302</v>
      </c>
      <c r="H355" s="5" t="s">
        <v>10</v>
      </c>
      <c r="I355" s="5" t="s">
        <v>13894</v>
      </c>
      <c r="J355" s="5" t="s">
        <v>10866</v>
      </c>
      <c r="K355" s="5">
        <v>27792123</v>
      </c>
      <c r="L355" s="5">
        <v>27792123</v>
      </c>
    </row>
    <row r="356" spans="1:12" x14ac:dyDescent="0.2">
      <c r="A356" s="5" t="s">
        <v>954</v>
      </c>
      <c r="B356" s="5" t="s">
        <v>7620</v>
      </c>
      <c r="D356" s="5" t="s">
        <v>1043</v>
      </c>
      <c r="E356" s="5" t="s">
        <v>9275</v>
      </c>
      <c r="F356" s="5" t="s">
        <v>10876</v>
      </c>
      <c r="G356" s="5" t="s">
        <v>302</v>
      </c>
      <c r="H356" s="5" t="s">
        <v>9</v>
      </c>
      <c r="I356" s="5" t="s">
        <v>13894</v>
      </c>
      <c r="J356" s="5" t="s">
        <v>10877</v>
      </c>
      <c r="K356" s="5">
        <v>24190554</v>
      </c>
      <c r="L356" s="5">
        <v>24190554</v>
      </c>
    </row>
    <row r="357" spans="1:12" x14ac:dyDescent="0.2">
      <c r="A357" s="5" t="s">
        <v>980</v>
      </c>
      <c r="B357" s="5" t="s">
        <v>979</v>
      </c>
      <c r="D357" s="5" t="s">
        <v>1045</v>
      </c>
      <c r="E357" s="5" t="s">
        <v>1046</v>
      </c>
      <c r="F357" s="5" t="s">
        <v>211</v>
      </c>
      <c r="G357" s="5" t="s">
        <v>302</v>
      </c>
      <c r="H357" s="5" t="s">
        <v>10</v>
      </c>
      <c r="I357" s="5" t="s">
        <v>13894</v>
      </c>
      <c r="J357" s="5" t="s">
        <v>8307</v>
      </c>
      <c r="K357" s="5">
        <v>27793072</v>
      </c>
      <c r="L357" s="5">
        <v>27793072</v>
      </c>
    </row>
    <row r="358" spans="1:12" x14ac:dyDescent="0.2">
      <c r="A358" s="5" t="s">
        <v>848</v>
      </c>
      <c r="B358" s="5" t="s">
        <v>847</v>
      </c>
      <c r="D358" s="5" t="s">
        <v>13423</v>
      </c>
      <c r="E358" s="5" t="s">
        <v>13424</v>
      </c>
      <c r="F358" s="5" t="s">
        <v>228</v>
      </c>
      <c r="G358" s="5" t="s">
        <v>302</v>
      </c>
      <c r="H358" s="5" t="s">
        <v>10</v>
      </c>
      <c r="I358" s="5" t="s">
        <v>13894</v>
      </c>
      <c r="J358" s="5" t="s">
        <v>13425</v>
      </c>
      <c r="K358" s="5">
        <v>0</v>
      </c>
      <c r="L358" s="5">
        <v>0</v>
      </c>
    </row>
    <row r="359" spans="1:12" x14ac:dyDescent="0.2">
      <c r="A359" s="5" t="s">
        <v>9286</v>
      </c>
      <c r="B359" s="5" t="s">
        <v>582</v>
      </c>
      <c r="D359" s="5" t="s">
        <v>1048</v>
      </c>
      <c r="E359" s="5" t="s">
        <v>9282</v>
      </c>
      <c r="F359" s="5" t="s">
        <v>10880</v>
      </c>
      <c r="G359" s="5" t="s">
        <v>302</v>
      </c>
      <c r="H359" s="5" t="s">
        <v>9</v>
      </c>
      <c r="I359" s="5" t="s">
        <v>13894</v>
      </c>
      <c r="J359" s="5" t="s">
        <v>10881</v>
      </c>
      <c r="K359" s="5">
        <v>24285769</v>
      </c>
      <c r="L359" s="5">
        <v>0</v>
      </c>
    </row>
    <row r="360" spans="1:12" x14ac:dyDescent="0.2">
      <c r="A360" s="5" t="s">
        <v>852</v>
      </c>
      <c r="B360" s="5" t="s">
        <v>851</v>
      </c>
      <c r="D360" s="5" t="s">
        <v>1050</v>
      </c>
      <c r="E360" s="5" t="s">
        <v>9285</v>
      </c>
      <c r="F360" s="5" t="s">
        <v>10882</v>
      </c>
      <c r="G360" s="5" t="s">
        <v>302</v>
      </c>
      <c r="H360" s="5" t="s">
        <v>10</v>
      </c>
      <c r="I360" s="5" t="s">
        <v>13894</v>
      </c>
      <c r="J360" s="5" t="s">
        <v>10883</v>
      </c>
      <c r="K360" s="5">
        <v>86958055</v>
      </c>
      <c r="L360" s="5">
        <v>0</v>
      </c>
    </row>
    <row r="361" spans="1:12" x14ac:dyDescent="0.2">
      <c r="A361" s="5" t="s">
        <v>9287</v>
      </c>
      <c r="B361" s="5" t="s">
        <v>864</v>
      </c>
      <c r="D361" s="5" t="s">
        <v>1051</v>
      </c>
      <c r="E361" s="5" t="s">
        <v>9288</v>
      </c>
      <c r="F361" s="5" t="s">
        <v>644</v>
      </c>
      <c r="G361" s="5" t="s">
        <v>302</v>
      </c>
      <c r="H361" s="5" t="s">
        <v>9</v>
      </c>
      <c r="I361" s="5" t="s">
        <v>13894</v>
      </c>
      <c r="J361" s="5" t="s">
        <v>10884</v>
      </c>
      <c r="K361" s="5">
        <v>0</v>
      </c>
      <c r="L361" s="5">
        <v>0</v>
      </c>
    </row>
    <row r="362" spans="1:12" x14ac:dyDescent="0.2">
      <c r="A362" s="5" t="s">
        <v>9288</v>
      </c>
      <c r="B362" s="5" t="s">
        <v>1051</v>
      </c>
      <c r="D362" s="5" t="s">
        <v>1053</v>
      </c>
      <c r="E362" s="5" t="s">
        <v>1054</v>
      </c>
      <c r="F362" s="5" t="s">
        <v>560</v>
      </c>
      <c r="G362" s="5" t="s">
        <v>302</v>
      </c>
      <c r="H362" s="5" t="s">
        <v>10</v>
      </c>
      <c r="I362" s="5" t="s">
        <v>13894</v>
      </c>
      <c r="J362" s="5" t="s">
        <v>13979</v>
      </c>
      <c r="K362" s="5">
        <v>26432587</v>
      </c>
      <c r="L362" s="5">
        <v>26432587</v>
      </c>
    </row>
    <row r="363" spans="1:12" x14ac:dyDescent="0.2">
      <c r="A363" s="5" t="s">
        <v>1054</v>
      </c>
      <c r="B363" s="5" t="s">
        <v>1053</v>
      </c>
      <c r="D363" s="5" t="s">
        <v>1057</v>
      </c>
      <c r="E363" s="5" t="s">
        <v>1058</v>
      </c>
      <c r="F363" s="5" t="s">
        <v>2885</v>
      </c>
      <c r="G363" s="5" t="s">
        <v>12324</v>
      </c>
      <c r="H363" s="5" t="s">
        <v>3</v>
      </c>
      <c r="I363" s="5" t="s">
        <v>13894</v>
      </c>
      <c r="J363" s="5" t="s">
        <v>12082</v>
      </c>
      <c r="K363" s="5">
        <v>27718448</v>
      </c>
      <c r="L363" s="5">
        <v>27718448</v>
      </c>
    </row>
    <row r="364" spans="1:12" x14ac:dyDescent="0.2">
      <c r="A364" s="5" t="s">
        <v>9289</v>
      </c>
      <c r="B364" s="5" t="s">
        <v>837</v>
      </c>
      <c r="D364" s="5" t="s">
        <v>1060</v>
      </c>
      <c r="E364" s="5" t="s">
        <v>1061</v>
      </c>
      <c r="F364" s="5" t="s">
        <v>8892</v>
      </c>
      <c r="G364" s="5" t="s">
        <v>12324</v>
      </c>
      <c r="H364" s="5" t="s">
        <v>3</v>
      </c>
      <c r="I364" s="5" t="s">
        <v>13894</v>
      </c>
      <c r="J364" s="5" t="s">
        <v>6604</v>
      </c>
      <c r="K364" s="5">
        <v>27702134</v>
      </c>
      <c r="L364" s="5">
        <v>27720454</v>
      </c>
    </row>
    <row r="365" spans="1:12" x14ac:dyDescent="0.2">
      <c r="A365" s="5" t="s">
        <v>9290</v>
      </c>
      <c r="B365" s="5" t="s">
        <v>394</v>
      </c>
      <c r="D365" s="5" t="s">
        <v>1063</v>
      </c>
      <c r="E365" s="5" t="s">
        <v>1064</v>
      </c>
      <c r="F365" s="5" t="s">
        <v>1065</v>
      </c>
      <c r="G365" s="5" t="s">
        <v>12324</v>
      </c>
      <c r="H365" s="5" t="s">
        <v>3</v>
      </c>
      <c r="I365" s="5" t="s">
        <v>13894</v>
      </c>
      <c r="J365" s="5" t="s">
        <v>1066</v>
      </c>
      <c r="K365" s="5">
        <v>88241455</v>
      </c>
      <c r="L365" s="5">
        <v>0</v>
      </c>
    </row>
    <row r="366" spans="1:12" x14ac:dyDescent="0.2">
      <c r="A366" s="5" t="s">
        <v>9291</v>
      </c>
      <c r="B366" s="5" t="s">
        <v>878</v>
      </c>
      <c r="D366" s="5" t="s">
        <v>1069</v>
      </c>
      <c r="E366" s="5" t="s">
        <v>1070</v>
      </c>
      <c r="F366" s="5" t="s">
        <v>1071</v>
      </c>
      <c r="G366" s="5" t="s">
        <v>12324</v>
      </c>
      <c r="H366" s="5" t="s">
        <v>3</v>
      </c>
      <c r="I366" s="5" t="s">
        <v>13894</v>
      </c>
      <c r="J366" s="5" t="s">
        <v>1072</v>
      </c>
      <c r="K366" s="5">
        <v>27718518</v>
      </c>
      <c r="L366" s="5">
        <v>0</v>
      </c>
    </row>
    <row r="367" spans="1:12" x14ac:dyDescent="0.2">
      <c r="A367" s="5" t="s">
        <v>1203</v>
      </c>
      <c r="B367" s="5" t="s">
        <v>1010</v>
      </c>
      <c r="D367" s="5" t="s">
        <v>1074</v>
      </c>
      <c r="E367" s="5" t="s">
        <v>1075</v>
      </c>
      <c r="F367" s="5" t="s">
        <v>1076</v>
      </c>
      <c r="G367" s="5" t="s">
        <v>12324</v>
      </c>
      <c r="H367" s="5" t="s">
        <v>3</v>
      </c>
      <c r="I367" s="5" t="s">
        <v>13894</v>
      </c>
      <c r="J367" s="5" t="s">
        <v>1393</v>
      </c>
      <c r="K367" s="5">
        <v>27701253</v>
      </c>
      <c r="L367" s="5">
        <v>27701253</v>
      </c>
    </row>
    <row r="368" spans="1:12" x14ac:dyDescent="0.2">
      <c r="A368" s="5" t="s">
        <v>6305</v>
      </c>
      <c r="B368" s="5" t="s">
        <v>7116</v>
      </c>
      <c r="D368" s="5" t="s">
        <v>1080</v>
      </c>
      <c r="E368" s="5" t="s">
        <v>1081</v>
      </c>
      <c r="F368" s="5" t="s">
        <v>7510</v>
      </c>
      <c r="G368" s="5" t="s">
        <v>12324</v>
      </c>
      <c r="H368" s="5" t="s">
        <v>3</v>
      </c>
      <c r="I368" s="5" t="s">
        <v>13894</v>
      </c>
      <c r="J368" s="5" t="s">
        <v>12083</v>
      </c>
      <c r="K368" s="5">
        <v>27719303</v>
      </c>
      <c r="L368" s="5">
        <v>27719303</v>
      </c>
    </row>
    <row r="369" spans="1:12" x14ac:dyDescent="0.2">
      <c r="A369" s="5" t="s">
        <v>9292</v>
      </c>
      <c r="B369" s="5" t="s">
        <v>1497</v>
      </c>
      <c r="D369" s="5" t="s">
        <v>748</v>
      </c>
      <c r="E369" s="5" t="s">
        <v>1084</v>
      </c>
      <c r="F369" s="5" t="s">
        <v>13980</v>
      </c>
      <c r="G369" s="5" t="s">
        <v>12324</v>
      </c>
      <c r="H369" s="5" t="s">
        <v>3</v>
      </c>
      <c r="I369" s="5" t="s">
        <v>13894</v>
      </c>
      <c r="J369" s="5" t="s">
        <v>13981</v>
      </c>
      <c r="K369" s="5">
        <v>27718135</v>
      </c>
      <c r="L369" s="5">
        <v>27718135</v>
      </c>
    </row>
    <row r="370" spans="1:12" x14ac:dyDescent="0.2">
      <c r="A370" s="5" t="s">
        <v>1288</v>
      </c>
      <c r="B370" s="5" t="s">
        <v>1287</v>
      </c>
      <c r="D370" s="5" t="s">
        <v>1086</v>
      </c>
      <c r="E370" s="5" t="s">
        <v>1087</v>
      </c>
      <c r="F370" s="5" t="s">
        <v>266</v>
      </c>
      <c r="G370" s="5" t="s">
        <v>12324</v>
      </c>
      <c r="H370" s="5" t="s">
        <v>3</v>
      </c>
      <c r="I370" s="5" t="s">
        <v>13894</v>
      </c>
      <c r="J370" s="5" t="s">
        <v>6595</v>
      </c>
      <c r="K370" s="5">
        <v>27714919</v>
      </c>
      <c r="L370" s="5">
        <v>0</v>
      </c>
    </row>
    <row r="371" spans="1:12" x14ac:dyDescent="0.2">
      <c r="A371" s="5" t="s">
        <v>8835</v>
      </c>
      <c r="B371" s="5" t="s">
        <v>9032</v>
      </c>
      <c r="D371" s="5" t="s">
        <v>1088</v>
      </c>
      <c r="E371" s="5" t="s">
        <v>1089</v>
      </c>
      <c r="F371" s="5" t="s">
        <v>3365</v>
      </c>
      <c r="G371" s="5" t="s">
        <v>12324</v>
      </c>
      <c r="H371" s="5" t="s">
        <v>3</v>
      </c>
      <c r="I371" s="5" t="s">
        <v>13897</v>
      </c>
      <c r="J371" s="5" t="s">
        <v>12525</v>
      </c>
      <c r="K371" s="5">
        <v>27710316</v>
      </c>
      <c r="L371" s="5">
        <v>0</v>
      </c>
    </row>
    <row r="372" spans="1:12" x14ac:dyDescent="0.2">
      <c r="A372" s="5" t="s">
        <v>9293</v>
      </c>
      <c r="B372" s="5" t="s">
        <v>1468</v>
      </c>
      <c r="D372" s="5" t="s">
        <v>1090</v>
      </c>
      <c r="E372" s="5" t="s">
        <v>1091</v>
      </c>
      <c r="F372" s="5" t="s">
        <v>8308</v>
      </c>
      <c r="G372" s="5" t="s">
        <v>12324</v>
      </c>
      <c r="H372" s="5" t="s">
        <v>3</v>
      </c>
      <c r="I372" s="5" t="s">
        <v>13894</v>
      </c>
      <c r="J372" s="5" t="s">
        <v>1092</v>
      </c>
      <c r="K372" s="5">
        <v>27711813</v>
      </c>
      <c r="L372" s="5">
        <v>27711813</v>
      </c>
    </row>
    <row r="373" spans="1:12" x14ac:dyDescent="0.2">
      <c r="A373" s="5" t="s">
        <v>1371</v>
      </c>
      <c r="B373" s="5" t="s">
        <v>1370</v>
      </c>
      <c r="D373" s="5" t="s">
        <v>1093</v>
      </c>
      <c r="E373" s="5" t="s">
        <v>1094</v>
      </c>
      <c r="F373" s="5" t="s">
        <v>3191</v>
      </c>
      <c r="G373" s="5" t="s">
        <v>12324</v>
      </c>
      <c r="H373" s="5" t="s">
        <v>3</v>
      </c>
      <c r="I373" s="5" t="s">
        <v>13894</v>
      </c>
      <c r="J373" s="5" t="s">
        <v>6597</v>
      </c>
      <c r="K373" s="5">
        <v>27710328</v>
      </c>
      <c r="L373" s="5">
        <v>27710328</v>
      </c>
    </row>
    <row r="374" spans="1:12" x14ac:dyDescent="0.2">
      <c r="A374" s="5" t="s">
        <v>9294</v>
      </c>
      <c r="B374" s="5" t="s">
        <v>8867</v>
      </c>
      <c r="D374" s="5" t="s">
        <v>1096</v>
      </c>
      <c r="E374" s="5" t="s">
        <v>1097</v>
      </c>
      <c r="F374" s="5" t="s">
        <v>1098</v>
      </c>
      <c r="G374" s="5" t="s">
        <v>12324</v>
      </c>
      <c r="H374" s="5" t="s">
        <v>3</v>
      </c>
      <c r="I374" s="5" t="s">
        <v>13894</v>
      </c>
      <c r="J374" s="5" t="s">
        <v>12526</v>
      </c>
      <c r="K374" s="5">
        <v>27710242</v>
      </c>
      <c r="L374" s="5">
        <v>27710242</v>
      </c>
    </row>
    <row r="375" spans="1:12" x14ac:dyDescent="0.2">
      <c r="A375" s="5" t="s">
        <v>9295</v>
      </c>
      <c r="B375" s="5" t="s">
        <v>10403</v>
      </c>
      <c r="D375" s="5" t="s">
        <v>1099</v>
      </c>
      <c r="E375" s="5" t="s">
        <v>1100</v>
      </c>
      <c r="F375" s="5" t="s">
        <v>1101</v>
      </c>
      <c r="G375" s="5" t="s">
        <v>12324</v>
      </c>
      <c r="H375" s="5" t="s">
        <v>3</v>
      </c>
      <c r="I375" s="5" t="s">
        <v>13894</v>
      </c>
      <c r="J375" s="5" t="s">
        <v>12527</v>
      </c>
      <c r="K375" s="5">
        <v>27705116</v>
      </c>
      <c r="L375" s="5">
        <v>27718453</v>
      </c>
    </row>
    <row r="376" spans="1:12" x14ac:dyDescent="0.2">
      <c r="A376" s="5" t="s">
        <v>1668</v>
      </c>
      <c r="B376" s="5" t="s">
        <v>1667</v>
      </c>
      <c r="D376" s="5" t="s">
        <v>155</v>
      </c>
      <c r="E376" s="5" t="s">
        <v>1104</v>
      </c>
      <c r="F376" s="5" t="s">
        <v>1105</v>
      </c>
      <c r="G376" s="5" t="s">
        <v>12324</v>
      </c>
      <c r="H376" s="5" t="s">
        <v>4</v>
      </c>
      <c r="I376" s="5" t="s">
        <v>13894</v>
      </c>
      <c r="J376" s="5" t="s">
        <v>8587</v>
      </c>
      <c r="K376" s="5">
        <v>27711965</v>
      </c>
      <c r="L376" s="5">
        <v>27711965</v>
      </c>
    </row>
    <row r="377" spans="1:12" x14ac:dyDescent="0.2">
      <c r="A377" s="5" t="s">
        <v>9296</v>
      </c>
      <c r="B377" s="5" t="s">
        <v>7969</v>
      </c>
      <c r="D377" s="5" t="s">
        <v>1108</v>
      </c>
      <c r="E377" s="5" t="s">
        <v>1109</v>
      </c>
      <c r="F377" s="5" t="s">
        <v>1110</v>
      </c>
      <c r="G377" s="5" t="s">
        <v>12324</v>
      </c>
      <c r="H377" s="5" t="s">
        <v>4</v>
      </c>
      <c r="I377" s="5" t="s">
        <v>13894</v>
      </c>
      <c r="J377" s="5" t="s">
        <v>8955</v>
      </c>
      <c r="K377" s="5">
        <v>27721643</v>
      </c>
      <c r="L377" s="5">
        <v>0</v>
      </c>
    </row>
    <row r="378" spans="1:12" x14ac:dyDescent="0.2">
      <c r="A378" s="5" t="s">
        <v>1290</v>
      </c>
      <c r="B378" s="5" t="s">
        <v>7623</v>
      </c>
      <c r="D378" s="5" t="s">
        <v>1112</v>
      </c>
      <c r="E378" s="5" t="s">
        <v>1113</v>
      </c>
      <c r="F378" s="5" t="s">
        <v>1114</v>
      </c>
      <c r="G378" s="5" t="s">
        <v>12324</v>
      </c>
      <c r="H378" s="5" t="s">
        <v>4</v>
      </c>
      <c r="I378" s="5" t="s">
        <v>13894</v>
      </c>
      <c r="J378" s="5" t="s">
        <v>7671</v>
      </c>
      <c r="K378" s="5">
        <v>27705159</v>
      </c>
      <c r="L378" s="5">
        <v>27705159</v>
      </c>
    </row>
    <row r="379" spans="1:12" x14ac:dyDescent="0.2">
      <c r="A379" s="5" t="s">
        <v>9297</v>
      </c>
      <c r="B379" s="5" t="s">
        <v>8869</v>
      </c>
      <c r="D379" s="5" t="s">
        <v>7952</v>
      </c>
      <c r="E379" s="5" t="s">
        <v>9301</v>
      </c>
      <c r="F379" s="5" t="s">
        <v>104</v>
      </c>
      <c r="G379" s="5" t="s">
        <v>12324</v>
      </c>
      <c r="H379" s="5" t="s">
        <v>4</v>
      </c>
      <c r="I379" s="5" t="s">
        <v>13894</v>
      </c>
      <c r="J379" s="5" t="s">
        <v>10898</v>
      </c>
      <c r="K379" s="5">
        <v>27717160</v>
      </c>
      <c r="L379" s="5">
        <v>0</v>
      </c>
    </row>
    <row r="380" spans="1:12" x14ac:dyDescent="0.2">
      <c r="A380" s="5" t="s">
        <v>9298</v>
      </c>
      <c r="B380" s="5" t="s">
        <v>10404</v>
      </c>
      <c r="D380" s="5" t="s">
        <v>761</v>
      </c>
      <c r="E380" s="5" t="s">
        <v>1117</v>
      </c>
      <c r="F380" s="5" t="s">
        <v>13426</v>
      </c>
      <c r="G380" s="5" t="s">
        <v>12324</v>
      </c>
      <c r="H380" s="5" t="s">
        <v>4</v>
      </c>
      <c r="I380" s="5" t="s">
        <v>13894</v>
      </c>
      <c r="J380" s="5" t="s">
        <v>1157</v>
      </c>
      <c r="K380" s="5">
        <v>27710884</v>
      </c>
      <c r="L380" s="5">
        <v>27710884</v>
      </c>
    </row>
    <row r="381" spans="1:12" x14ac:dyDescent="0.2">
      <c r="A381" s="5" t="s">
        <v>6044</v>
      </c>
      <c r="B381" s="5" t="s">
        <v>7494</v>
      </c>
      <c r="D381" s="5" t="s">
        <v>1118</v>
      </c>
      <c r="E381" s="5" t="s">
        <v>1119</v>
      </c>
      <c r="F381" s="5" t="s">
        <v>1120</v>
      </c>
      <c r="G381" s="5" t="s">
        <v>12324</v>
      </c>
      <c r="H381" s="5" t="s">
        <v>4</v>
      </c>
      <c r="I381" s="5" t="s">
        <v>13894</v>
      </c>
      <c r="J381" s="5" t="s">
        <v>8284</v>
      </c>
      <c r="K381" s="5">
        <v>22005495</v>
      </c>
      <c r="L381" s="5">
        <v>0</v>
      </c>
    </row>
    <row r="382" spans="1:12" x14ac:dyDescent="0.2">
      <c r="A382" s="5" t="s">
        <v>9299</v>
      </c>
      <c r="B382" s="5" t="s">
        <v>10405</v>
      </c>
      <c r="D382" s="5" t="s">
        <v>54</v>
      </c>
      <c r="E382" s="5" t="s">
        <v>1122</v>
      </c>
      <c r="F382" s="5" t="s">
        <v>1123</v>
      </c>
      <c r="G382" s="5" t="s">
        <v>12324</v>
      </c>
      <c r="H382" s="5" t="s">
        <v>4</v>
      </c>
      <c r="I382" s="5" t="s">
        <v>13894</v>
      </c>
      <c r="J382" s="5" t="s">
        <v>8309</v>
      </c>
      <c r="K382" s="5">
        <v>27716938</v>
      </c>
      <c r="L382" s="5">
        <v>0</v>
      </c>
    </row>
    <row r="383" spans="1:12" x14ac:dyDescent="0.2">
      <c r="A383" s="5" t="s">
        <v>9300</v>
      </c>
      <c r="B383" s="5" t="s">
        <v>1291</v>
      </c>
      <c r="D383" s="5" t="s">
        <v>1125</v>
      </c>
      <c r="E383" s="5" t="s">
        <v>1126</v>
      </c>
      <c r="F383" s="5" t="s">
        <v>13982</v>
      </c>
      <c r="G383" s="5" t="s">
        <v>12324</v>
      </c>
      <c r="H383" s="5" t="s">
        <v>4</v>
      </c>
      <c r="I383" s="5" t="s">
        <v>13894</v>
      </c>
      <c r="J383" s="5" t="s">
        <v>13019</v>
      </c>
      <c r="K383" s="5">
        <v>27705573</v>
      </c>
      <c r="L383" s="5">
        <v>0</v>
      </c>
    </row>
    <row r="384" spans="1:12" x14ac:dyDescent="0.2">
      <c r="A384" s="5" t="s">
        <v>9301</v>
      </c>
      <c r="B384" s="5" t="s">
        <v>7952</v>
      </c>
      <c r="D384" s="5" t="s">
        <v>1127</v>
      </c>
      <c r="E384" s="5" t="s">
        <v>1128</v>
      </c>
      <c r="F384" s="5" t="s">
        <v>1129</v>
      </c>
      <c r="G384" s="5" t="s">
        <v>12324</v>
      </c>
      <c r="H384" s="5" t="s">
        <v>4</v>
      </c>
      <c r="I384" s="5" t="s">
        <v>13894</v>
      </c>
      <c r="J384" s="5" t="s">
        <v>9062</v>
      </c>
      <c r="K384" s="5">
        <v>27433193</v>
      </c>
      <c r="L384" s="5">
        <v>0</v>
      </c>
    </row>
    <row r="385" spans="1:12" x14ac:dyDescent="0.2">
      <c r="A385" s="5" t="s">
        <v>9302</v>
      </c>
      <c r="B385" s="5" t="s">
        <v>10406</v>
      </c>
      <c r="D385" s="5" t="s">
        <v>1131</v>
      </c>
      <c r="E385" s="5" t="s">
        <v>9307</v>
      </c>
      <c r="F385" s="5" t="s">
        <v>10905</v>
      </c>
      <c r="G385" s="5" t="s">
        <v>12324</v>
      </c>
      <c r="H385" s="5" t="s">
        <v>4</v>
      </c>
      <c r="I385" s="5" t="s">
        <v>13894</v>
      </c>
      <c r="J385" s="5" t="s">
        <v>12528</v>
      </c>
      <c r="K385" s="5">
        <v>22005121</v>
      </c>
      <c r="L385" s="5">
        <v>0</v>
      </c>
    </row>
    <row r="386" spans="1:12" x14ac:dyDescent="0.2">
      <c r="A386" s="5" t="s">
        <v>6187</v>
      </c>
      <c r="B386" s="5" t="s">
        <v>6999</v>
      </c>
      <c r="D386" s="5" t="s">
        <v>1134</v>
      </c>
      <c r="E386" s="5" t="s">
        <v>9326</v>
      </c>
      <c r="F386" s="5" t="s">
        <v>10921</v>
      </c>
      <c r="G386" s="5" t="s">
        <v>12324</v>
      </c>
      <c r="H386" s="5" t="s">
        <v>4</v>
      </c>
      <c r="I386" s="5" t="s">
        <v>13894</v>
      </c>
      <c r="J386" s="5" t="s">
        <v>13020</v>
      </c>
      <c r="K386" s="5">
        <v>0</v>
      </c>
      <c r="L386" s="5">
        <v>0</v>
      </c>
    </row>
    <row r="387" spans="1:12" x14ac:dyDescent="0.2">
      <c r="A387" s="5" t="s">
        <v>9303</v>
      </c>
      <c r="B387" s="5" t="s">
        <v>1740</v>
      </c>
      <c r="D387" s="5" t="s">
        <v>1135</v>
      </c>
      <c r="E387" s="5" t="s">
        <v>9330</v>
      </c>
      <c r="F387" s="5" t="s">
        <v>3023</v>
      </c>
      <c r="G387" s="5" t="s">
        <v>12324</v>
      </c>
      <c r="H387" s="5" t="s">
        <v>4</v>
      </c>
      <c r="I387" s="5" t="s">
        <v>13894</v>
      </c>
      <c r="J387" s="5" t="s">
        <v>10925</v>
      </c>
      <c r="K387" s="5">
        <v>0</v>
      </c>
      <c r="L387" s="5">
        <v>0</v>
      </c>
    </row>
    <row r="388" spans="1:12" x14ac:dyDescent="0.2">
      <c r="A388" s="5" t="s">
        <v>1499</v>
      </c>
      <c r="B388" s="5" t="s">
        <v>1498</v>
      </c>
      <c r="D388" s="5" t="s">
        <v>1136</v>
      </c>
      <c r="E388" s="5" t="s">
        <v>1137</v>
      </c>
      <c r="F388" s="5" t="s">
        <v>1138</v>
      </c>
      <c r="G388" s="5" t="s">
        <v>12324</v>
      </c>
      <c r="H388" s="5" t="s">
        <v>4</v>
      </c>
      <c r="I388" s="5" t="s">
        <v>13894</v>
      </c>
      <c r="J388" s="5" t="s">
        <v>13983</v>
      </c>
      <c r="K388" s="5">
        <v>27703752</v>
      </c>
      <c r="L388" s="5">
        <v>0</v>
      </c>
    </row>
    <row r="389" spans="1:12" x14ac:dyDescent="0.2">
      <c r="A389" s="5" t="s">
        <v>1443</v>
      </c>
      <c r="B389" s="5" t="s">
        <v>868</v>
      </c>
      <c r="D389" s="5" t="s">
        <v>1141</v>
      </c>
      <c r="E389" s="5" t="s">
        <v>9334</v>
      </c>
      <c r="F389" s="5" t="s">
        <v>1142</v>
      </c>
      <c r="G389" s="5" t="s">
        <v>12324</v>
      </c>
      <c r="H389" s="5" t="s">
        <v>4</v>
      </c>
      <c r="I389" s="5" t="s">
        <v>13894</v>
      </c>
      <c r="J389" s="5" t="s">
        <v>10927</v>
      </c>
      <c r="K389" s="5">
        <v>0</v>
      </c>
      <c r="L389" s="5">
        <v>0</v>
      </c>
    </row>
    <row r="390" spans="1:12" x14ac:dyDescent="0.2">
      <c r="A390" s="5" t="s">
        <v>6042</v>
      </c>
      <c r="B390" s="5" t="s">
        <v>7383</v>
      </c>
      <c r="D390" s="5" t="s">
        <v>1143</v>
      </c>
      <c r="E390" s="5" t="s">
        <v>1144</v>
      </c>
      <c r="F390" s="5" t="s">
        <v>1145</v>
      </c>
      <c r="G390" s="5" t="s">
        <v>12324</v>
      </c>
      <c r="H390" s="5" t="s">
        <v>4</v>
      </c>
      <c r="I390" s="5" t="s">
        <v>13894</v>
      </c>
      <c r="J390" s="5" t="s">
        <v>13984</v>
      </c>
      <c r="K390" s="5">
        <v>89066999</v>
      </c>
      <c r="L390" s="5">
        <v>0</v>
      </c>
    </row>
    <row r="391" spans="1:12" x14ac:dyDescent="0.2">
      <c r="A391" s="5" t="s">
        <v>4897</v>
      </c>
      <c r="B391" s="5" t="s">
        <v>6972</v>
      </c>
      <c r="D391" s="5" t="s">
        <v>1148</v>
      </c>
      <c r="E391" s="5" t="s">
        <v>9386</v>
      </c>
      <c r="F391" s="5" t="s">
        <v>211</v>
      </c>
      <c r="G391" s="5" t="s">
        <v>12324</v>
      </c>
      <c r="H391" s="5" t="s">
        <v>4</v>
      </c>
      <c r="I391" s="5" t="s">
        <v>13894</v>
      </c>
      <c r="J391" s="5" t="s">
        <v>12529</v>
      </c>
      <c r="K391" s="5">
        <v>44047019</v>
      </c>
      <c r="L391" s="5">
        <v>0</v>
      </c>
    </row>
    <row r="392" spans="1:12" x14ac:dyDescent="0.2">
      <c r="A392" s="5" t="s">
        <v>9304</v>
      </c>
      <c r="B392" s="5" t="s">
        <v>10407</v>
      </c>
      <c r="D392" s="5" t="s">
        <v>1149</v>
      </c>
      <c r="E392" s="5" t="s">
        <v>8245</v>
      </c>
      <c r="F392" s="5" t="s">
        <v>8310</v>
      </c>
      <c r="G392" s="5" t="s">
        <v>12324</v>
      </c>
      <c r="H392" s="5" t="s">
        <v>4</v>
      </c>
      <c r="I392" s="5" t="s">
        <v>13894</v>
      </c>
      <c r="J392" s="5" t="s">
        <v>8311</v>
      </c>
      <c r="K392" s="5">
        <v>44033258</v>
      </c>
      <c r="L392" s="5">
        <v>0</v>
      </c>
    </row>
    <row r="393" spans="1:12" x14ac:dyDescent="0.2">
      <c r="A393" s="5" t="s">
        <v>6128</v>
      </c>
      <c r="B393" s="5" t="s">
        <v>7224</v>
      </c>
      <c r="D393" s="5" t="s">
        <v>1150</v>
      </c>
      <c r="E393" s="5" t="s">
        <v>1151</v>
      </c>
      <c r="F393" s="5" t="s">
        <v>1152</v>
      </c>
      <c r="G393" s="5" t="s">
        <v>12324</v>
      </c>
      <c r="H393" s="5" t="s">
        <v>4</v>
      </c>
      <c r="I393" s="5" t="s">
        <v>13894</v>
      </c>
      <c r="J393" s="5" t="s">
        <v>8316</v>
      </c>
      <c r="K393" s="5">
        <v>27718105</v>
      </c>
      <c r="L393" s="5">
        <v>0</v>
      </c>
    </row>
    <row r="394" spans="1:12" x14ac:dyDescent="0.2">
      <c r="A394" s="5" t="s">
        <v>9305</v>
      </c>
      <c r="B394" s="5" t="s">
        <v>10408</v>
      </c>
      <c r="D394" s="5" t="s">
        <v>1154</v>
      </c>
      <c r="E394" s="5" t="s">
        <v>1155</v>
      </c>
      <c r="F394" s="5" t="s">
        <v>2746</v>
      </c>
      <c r="G394" s="5" t="s">
        <v>12324</v>
      </c>
      <c r="H394" s="5" t="s">
        <v>4</v>
      </c>
      <c r="I394" s="5" t="s">
        <v>13894</v>
      </c>
      <c r="J394" s="5" t="s">
        <v>12552</v>
      </c>
      <c r="K394" s="5">
        <v>60030581</v>
      </c>
      <c r="L394" s="5">
        <v>0</v>
      </c>
    </row>
    <row r="395" spans="1:12" x14ac:dyDescent="0.2">
      <c r="A395" s="5" t="s">
        <v>9306</v>
      </c>
      <c r="B395" s="5" t="s">
        <v>978</v>
      </c>
      <c r="D395" s="5" t="s">
        <v>1159</v>
      </c>
      <c r="E395" s="5" t="s">
        <v>1160</v>
      </c>
      <c r="F395" s="5" t="s">
        <v>12388</v>
      </c>
      <c r="G395" s="5" t="s">
        <v>12324</v>
      </c>
      <c r="H395" s="5" t="s">
        <v>4</v>
      </c>
      <c r="I395" s="5" t="s">
        <v>13894</v>
      </c>
      <c r="J395" s="5" t="s">
        <v>1162</v>
      </c>
      <c r="K395" s="5">
        <v>27423084</v>
      </c>
      <c r="L395" s="5">
        <v>0</v>
      </c>
    </row>
    <row r="396" spans="1:12" x14ac:dyDescent="0.2">
      <c r="A396" s="5" t="s">
        <v>8785</v>
      </c>
      <c r="B396" s="5" t="s">
        <v>1635</v>
      </c>
      <c r="D396" s="5" t="s">
        <v>10418</v>
      </c>
      <c r="E396" s="5" t="s">
        <v>9342</v>
      </c>
      <c r="F396" s="5" t="s">
        <v>10932</v>
      </c>
      <c r="G396" s="5" t="s">
        <v>12324</v>
      </c>
      <c r="H396" s="5" t="s">
        <v>4</v>
      </c>
      <c r="I396" s="5" t="s">
        <v>13894</v>
      </c>
      <c r="J396" s="5" t="s">
        <v>10933</v>
      </c>
      <c r="K396" s="5">
        <v>22005325</v>
      </c>
      <c r="L396" s="5">
        <v>0</v>
      </c>
    </row>
    <row r="397" spans="1:12" x14ac:dyDescent="0.2">
      <c r="A397" s="5" t="s">
        <v>5474</v>
      </c>
      <c r="B397" s="5" t="s">
        <v>4974</v>
      </c>
      <c r="D397" s="5" t="s">
        <v>898</v>
      </c>
      <c r="E397" s="5" t="s">
        <v>9360</v>
      </c>
      <c r="F397" s="5" t="s">
        <v>210</v>
      </c>
      <c r="G397" s="5" t="s">
        <v>12324</v>
      </c>
      <c r="H397" s="5" t="s">
        <v>4</v>
      </c>
      <c r="I397" s="5" t="s">
        <v>13894</v>
      </c>
      <c r="J397" s="5" t="s">
        <v>13985</v>
      </c>
      <c r="K397" s="5">
        <v>0</v>
      </c>
      <c r="L397" s="5">
        <v>0</v>
      </c>
    </row>
    <row r="398" spans="1:12" x14ac:dyDescent="0.2">
      <c r="A398" s="5" t="s">
        <v>9307</v>
      </c>
      <c r="B398" s="5" t="s">
        <v>1131</v>
      </c>
      <c r="D398" s="5" t="s">
        <v>561</v>
      </c>
      <c r="E398" s="5" t="s">
        <v>1164</v>
      </c>
      <c r="F398" s="5" t="s">
        <v>1165</v>
      </c>
      <c r="G398" s="5" t="s">
        <v>12324</v>
      </c>
      <c r="H398" s="5" t="s">
        <v>4</v>
      </c>
      <c r="I398" s="5" t="s">
        <v>13894</v>
      </c>
      <c r="J398" s="5" t="s">
        <v>12089</v>
      </c>
      <c r="K398" s="5">
        <v>27423136</v>
      </c>
      <c r="L398" s="5">
        <v>0</v>
      </c>
    </row>
    <row r="399" spans="1:12" x14ac:dyDescent="0.2">
      <c r="A399" s="5" t="s">
        <v>1696</v>
      </c>
      <c r="B399" s="5" t="s">
        <v>1695</v>
      </c>
      <c r="D399" s="5" t="s">
        <v>309</v>
      </c>
      <c r="E399" s="5" t="s">
        <v>9399</v>
      </c>
      <c r="F399" s="5" t="s">
        <v>10970</v>
      </c>
      <c r="G399" s="5" t="s">
        <v>12324</v>
      </c>
      <c r="H399" s="5" t="s">
        <v>4</v>
      </c>
      <c r="I399" s="5" t="s">
        <v>13894</v>
      </c>
      <c r="J399" s="5" t="s">
        <v>13427</v>
      </c>
      <c r="K399" s="5">
        <v>27219960</v>
      </c>
      <c r="L399" s="5">
        <v>27719960</v>
      </c>
    </row>
    <row r="400" spans="1:12" x14ac:dyDescent="0.2">
      <c r="A400" s="5" t="s">
        <v>1621</v>
      </c>
      <c r="B400" s="5" t="s">
        <v>1620</v>
      </c>
      <c r="D400" s="5" t="s">
        <v>1167</v>
      </c>
      <c r="E400" s="5" t="s">
        <v>9430</v>
      </c>
      <c r="F400" s="5" t="s">
        <v>1168</v>
      </c>
      <c r="G400" s="5" t="s">
        <v>12324</v>
      </c>
      <c r="H400" s="5" t="s">
        <v>4</v>
      </c>
      <c r="I400" s="5" t="s">
        <v>13894</v>
      </c>
      <c r="J400" s="5" t="s">
        <v>12531</v>
      </c>
      <c r="K400" s="5">
        <v>27423094</v>
      </c>
      <c r="L400" s="5">
        <v>0</v>
      </c>
    </row>
    <row r="401" spans="1:12" x14ac:dyDescent="0.2">
      <c r="A401" s="5" t="s">
        <v>9308</v>
      </c>
      <c r="B401" s="5" t="s">
        <v>7957</v>
      </c>
      <c r="D401" s="5" t="s">
        <v>1169</v>
      </c>
      <c r="E401" s="5" t="s">
        <v>6812</v>
      </c>
      <c r="F401" s="5" t="s">
        <v>6814</v>
      </c>
      <c r="G401" s="5" t="s">
        <v>12324</v>
      </c>
      <c r="H401" s="5" t="s">
        <v>14</v>
      </c>
      <c r="I401" s="5" t="s">
        <v>13894</v>
      </c>
      <c r="J401" s="5" t="s">
        <v>12907</v>
      </c>
      <c r="K401" s="5">
        <v>0</v>
      </c>
      <c r="L401" s="5">
        <v>0</v>
      </c>
    </row>
    <row r="402" spans="1:12" x14ac:dyDescent="0.2">
      <c r="A402" s="5" t="s">
        <v>9309</v>
      </c>
      <c r="B402" s="5" t="s">
        <v>5981</v>
      </c>
      <c r="D402" s="5" t="s">
        <v>7087</v>
      </c>
      <c r="E402" s="5" t="s">
        <v>1171</v>
      </c>
      <c r="F402" s="5" t="s">
        <v>859</v>
      </c>
      <c r="G402" s="5" t="s">
        <v>12324</v>
      </c>
      <c r="H402" s="5" t="s">
        <v>14</v>
      </c>
      <c r="I402" s="5" t="s">
        <v>13894</v>
      </c>
      <c r="J402" s="5" t="s">
        <v>8312</v>
      </c>
      <c r="K402" s="5">
        <v>27719922</v>
      </c>
      <c r="L402" s="5">
        <v>0</v>
      </c>
    </row>
    <row r="403" spans="1:12" x14ac:dyDescent="0.2">
      <c r="A403" s="5" t="s">
        <v>9310</v>
      </c>
      <c r="B403" s="5" t="s">
        <v>1394</v>
      </c>
      <c r="D403" s="5" t="s">
        <v>7088</v>
      </c>
      <c r="E403" s="5" t="s">
        <v>1174</v>
      </c>
      <c r="F403" s="5" t="s">
        <v>1175</v>
      </c>
      <c r="G403" s="5" t="s">
        <v>12324</v>
      </c>
      <c r="H403" s="5" t="s">
        <v>14</v>
      </c>
      <c r="I403" s="5" t="s">
        <v>13894</v>
      </c>
      <c r="J403" s="5" t="s">
        <v>7672</v>
      </c>
      <c r="K403" s="5">
        <v>27722252</v>
      </c>
      <c r="L403" s="5">
        <v>0</v>
      </c>
    </row>
    <row r="404" spans="1:12" x14ac:dyDescent="0.2">
      <c r="A404" s="5" t="s">
        <v>9311</v>
      </c>
      <c r="B404" s="5" t="s">
        <v>1583</v>
      </c>
      <c r="D404" s="5" t="s">
        <v>7622</v>
      </c>
      <c r="E404" s="5" t="s">
        <v>1178</v>
      </c>
      <c r="F404" s="5" t="s">
        <v>1179</v>
      </c>
      <c r="G404" s="5" t="s">
        <v>12324</v>
      </c>
      <c r="H404" s="5" t="s">
        <v>14</v>
      </c>
      <c r="I404" s="5" t="s">
        <v>13894</v>
      </c>
      <c r="J404" s="5" t="s">
        <v>1381</v>
      </c>
      <c r="K404" s="5">
        <v>27702183</v>
      </c>
      <c r="L404" s="5">
        <v>0</v>
      </c>
    </row>
    <row r="405" spans="1:12" x14ac:dyDescent="0.2">
      <c r="A405" s="5" t="s">
        <v>9312</v>
      </c>
      <c r="B405" s="5" t="s">
        <v>10409</v>
      </c>
      <c r="D405" s="5" t="s">
        <v>7628</v>
      </c>
      <c r="E405" s="5" t="s">
        <v>1180</v>
      </c>
      <c r="F405" s="5" t="s">
        <v>63</v>
      </c>
      <c r="G405" s="5" t="s">
        <v>12324</v>
      </c>
      <c r="H405" s="5" t="s">
        <v>5</v>
      </c>
      <c r="I405" s="5" t="s">
        <v>13894</v>
      </c>
      <c r="J405" s="5" t="s">
        <v>13986</v>
      </c>
      <c r="K405" s="5">
        <v>27706039</v>
      </c>
      <c r="L405" s="5">
        <v>27706039</v>
      </c>
    </row>
    <row r="406" spans="1:12" x14ac:dyDescent="0.2">
      <c r="A406" s="5" t="s">
        <v>4992</v>
      </c>
      <c r="B406" s="5" t="s">
        <v>3230</v>
      </c>
      <c r="D406" s="5" t="s">
        <v>6626</v>
      </c>
      <c r="E406" s="5" t="s">
        <v>1182</v>
      </c>
      <c r="F406" s="5" t="s">
        <v>1183</v>
      </c>
      <c r="G406" s="5" t="s">
        <v>12324</v>
      </c>
      <c r="H406" s="5" t="s">
        <v>14</v>
      </c>
      <c r="I406" s="5" t="s">
        <v>13894</v>
      </c>
      <c r="J406" s="5" t="s">
        <v>1184</v>
      </c>
      <c r="K406" s="5">
        <v>27701655</v>
      </c>
      <c r="L406" s="5">
        <v>27721655</v>
      </c>
    </row>
    <row r="407" spans="1:12" x14ac:dyDescent="0.2">
      <c r="A407" s="5" t="s">
        <v>1585</v>
      </c>
      <c r="B407" s="5" t="s">
        <v>1584</v>
      </c>
      <c r="D407" s="5" t="s">
        <v>7625</v>
      </c>
      <c r="E407" s="5" t="s">
        <v>1185</v>
      </c>
      <c r="F407" s="5" t="s">
        <v>1186</v>
      </c>
      <c r="G407" s="5" t="s">
        <v>12324</v>
      </c>
      <c r="H407" s="5" t="s">
        <v>5</v>
      </c>
      <c r="I407" s="5" t="s">
        <v>13894</v>
      </c>
      <c r="J407" s="5" t="s">
        <v>1187</v>
      </c>
      <c r="K407" s="5">
        <v>27712058</v>
      </c>
      <c r="L407" s="5">
        <v>27712058</v>
      </c>
    </row>
    <row r="408" spans="1:12" x14ac:dyDescent="0.2">
      <c r="A408" s="5" t="s">
        <v>9313</v>
      </c>
      <c r="B408" s="5" t="s">
        <v>1249</v>
      </c>
      <c r="D408" s="5" t="s">
        <v>7136</v>
      </c>
      <c r="E408" s="5" t="s">
        <v>1189</v>
      </c>
      <c r="F408" s="5" t="s">
        <v>1190</v>
      </c>
      <c r="G408" s="5" t="s">
        <v>12324</v>
      </c>
      <c r="H408" s="5" t="s">
        <v>5</v>
      </c>
      <c r="I408" s="5" t="s">
        <v>13894</v>
      </c>
      <c r="J408" s="5" t="s">
        <v>1191</v>
      </c>
      <c r="K408" s="5">
        <v>27709003</v>
      </c>
      <c r="L408" s="5">
        <v>27728281</v>
      </c>
    </row>
    <row r="409" spans="1:12" x14ac:dyDescent="0.2">
      <c r="A409" s="5" t="s">
        <v>9314</v>
      </c>
      <c r="B409" s="5" t="s">
        <v>10410</v>
      </c>
      <c r="D409" s="5" t="s">
        <v>1193</v>
      </c>
      <c r="E409" s="5" t="s">
        <v>1194</v>
      </c>
      <c r="F409" s="5" t="s">
        <v>348</v>
      </c>
      <c r="G409" s="5" t="s">
        <v>12324</v>
      </c>
      <c r="H409" s="5" t="s">
        <v>5</v>
      </c>
      <c r="I409" s="5" t="s">
        <v>13894</v>
      </c>
      <c r="J409" s="5" t="s">
        <v>12532</v>
      </c>
      <c r="K409" s="5">
        <v>27717397</v>
      </c>
      <c r="L409" s="5">
        <v>0</v>
      </c>
    </row>
    <row r="410" spans="1:12" x14ac:dyDescent="0.2">
      <c r="A410" s="5" t="s">
        <v>9315</v>
      </c>
      <c r="B410" s="5" t="s">
        <v>10411</v>
      </c>
      <c r="D410" s="5" t="s">
        <v>1197</v>
      </c>
      <c r="E410" s="5" t="s">
        <v>9348</v>
      </c>
      <c r="F410" s="5" t="s">
        <v>10936</v>
      </c>
      <c r="G410" s="5" t="s">
        <v>12324</v>
      </c>
      <c r="H410" s="5" t="s">
        <v>14</v>
      </c>
      <c r="I410" s="5" t="s">
        <v>13894</v>
      </c>
      <c r="J410" s="5" t="s">
        <v>13987</v>
      </c>
      <c r="K410" s="5">
        <v>22005348</v>
      </c>
      <c r="L410" s="5">
        <v>0</v>
      </c>
    </row>
    <row r="411" spans="1:12" x14ac:dyDescent="0.2">
      <c r="A411" s="5" t="s">
        <v>9316</v>
      </c>
      <c r="B411" s="5" t="s">
        <v>10412</v>
      </c>
      <c r="D411" s="5" t="s">
        <v>6627</v>
      </c>
      <c r="E411" s="5" t="s">
        <v>1199</v>
      </c>
      <c r="F411" s="5" t="s">
        <v>1200</v>
      </c>
      <c r="G411" s="5" t="s">
        <v>12324</v>
      </c>
      <c r="H411" s="5" t="s">
        <v>5</v>
      </c>
      <c r="I411" s="5" t="s">
        <v>13894</v>
      </c>
      <c r="J411" s="5" t="s">
        <v>13988</v>
      </c>
      <c r="K411" s="5">
        <v>27704624</v>
      </c>
      <c r="L411" s="5">
        <v>27704624</v>
      </c>
    </row>
    <row r="412" spans="1:12" x14ac:dyDescent="0.2">
      <c r="A412" s="5" t="s">
        <v>6235</v>
      </c>
      <c r="B412" s="5" t="s">
        <v>7493</v>
      </c>
      <c r="D412" s="5" t="s">
        <v>889</v>
      </c>
      <c r="E412" s="5" t="s">
        <v>1202</v>
      </c>
      <c r="F412" s="5" t="s">
        <v>12389</v>
      </c>
      <c r="G412" s="5" t="s">
        <v>12324</v>
      </c>
      <c r="H412" s="5" t="s">
        <v>14</v>
      </c>
      <c r="I412" s="5" t="s">
        <v>13894</v>
      </c>
      <c r="J412" s="5" t="s">
        <v>13989</v>
      </c>
      <c r="K412" s="5">
        <v>27710917</v>
      </c>
      <c r="L412" s="5">
        <v>27710917</v>
      </c>
    </row>
    <row r="413" spans="1:12" x14ac:dyDescent="0.2">
      <c r="A413" s="5" t="s">
        <v>9317</v>
      </c>
      <c r="B413" s="5" t="s">
        <v>10413</v>
      </c>
      <c r="D413" s="5" t="s">
        <v>1010</v>
      </c>
      <c r="E413" s="5" t="s">
        <v>1203</v>
      </c>
      <c r="F413" s="5" t="s">
        <v>1204</v>
      </c>
      <c r="G413" s="5" t="s">
        <v>12324</v>
      </c>
      <c r="H413" s="5" t="s">
        <v>5</v>
      </c>
      <c r="I413" s="5" t="s">
        <v>13894</v>
      </c>
      <c r="J413" s="5" t="s">
        <v>1334</v>
      </c>
      <c r="K413" s="5">
        <v>27710454</v>
      </c>
      <c r="L413" s="5">
        <v>27710454</v>
      </c>
    </row>
    <row r="414" spans="1:12" x14ac:dyDescent="0.2">
      <c r="A414" s="5" t="s">
        <v>9318</v>
      </c>
      <c r="B414" s="5" t="s">
        <v>10414</v>
      </c>
      <c r="D414" s="5" t="s">
        <v>1205</v>
      </c>
      <c r="E414" s="5" t="s">
        <v>9340</v>
      </c>
      <c r="F414" s="5" t="s">
        <v>1206</v>
      </c>
      <c r="G414" s="5" t="s">
        <v>12324</v>
      </c>
      <c r="H414" s="5" t="s">
        <v>14</v>
      </c>
      <c r="I414" s="5" t="s">
        <v>13894</v>
      </c>
      <c r="J414" s="5" t="s">
        <v>12533</v>
      </c>
      <c r="K414" s="5">
        <v>0</v>
      </c>
      <c r="L414" s="5">
        <v>0</v>
      </c>
    </row>
    <row r="415" spans="1:12" x14ac:dyDescent="0.2">
      <c r="A415" s="5" t="s">
        <v>1531</v>
      </c>
      <c r="B415" s="5" t="s">
        <v>1530</v>
      </c>
      <c r="D415" s="5" t="s">
        <v>1207</v>
      </c>
      <c r="E415" s="5" t="s">
        <v>9365</v>
      </c>
      <c r="F415" s="5" t="s">
        <v>10947</v>
      </c>
      <c r="G415" s="5" t="s">
        <v>12324</v>
      </c>
      <c r="H415" s="5" t="s">
        <v>14</v>
      </c>
      <c r="I415" s="5" t="s">
        <v>13894</v>
      </c>
      <c r="J415" s="5" t="s">
        <v>12534</v>
      </c>
      <c r="K415" s="5">
        <v>22005641</v>
      </c>
      <c r="L415" s="5">
        <v>0</v>
      </c>
    </row>
    <row r="416" spans="1:12" x14ac:dyDescent="0.2">
      <c r="A416" s="5" t="s">
        <v>8836</v>
      </c>
      <c r="B416" s="5" t="s">
        <v>9093</v>
      </c>
      <c r="D416" s="5" t="s">
        <v>1208</v>
      </c>
      <c r="E416" s="5" t="s">
        <v>1209</v>
      </c>
      <c r="F416" s="5" t="s">
        <v>1210</v>
      </c>
      <c r="G416" s="5" t="s">
        <v>12324</v>
      </c>
      <c r="H416" s="5" t="s">
        <v>14</v>
      </c>
      <c r="I416" s="5" t="s">
        <v>13894</v>
      </c>
      <c r="J416" s="5" t="s">
        <v>12535</v>
      </c>
      <c r="K416" s="5">
        <v>0</v>
      </c>
      <c r="L416" s="5">
        <v>0</v>
      </c>
    </row>
    <row r="417" spans="1:12" x14ac:dyDescent="0.2">
      <c r="A417" s="5" t="s">
        <v>9319</v>
      </c>
      <c r="B417" s="5" t="s">
        <v>10415</v>
      </c>
      <c r="D417" s="5" t="s">
        <v>1213</v>
      </c>
      <c r="E417" s="5" t="s">
        <v>9384</v>
      </c>
      <c r="F417" s="5" t="s">
        <v>7867</v>
      </c>
      <c r="G417" s="5" t="s">
        <v>12324</v>
      </c>
      <c r="H417" s="5" t="s">
        <v>14</v>
      </c>
      <c r="I417" s="5" t="s">
        <v>13894</v>
      </c>
      <c r="J417" s="5" t="s">
        <v>13990</v>
      </c>
      <c r="K417" s="5">
        <v>22009359</v>
      </c>
      <c r="L417" s="5">
        <v>0</v>
      </c>
    </row>
    <row r="418" spans="1:12" x14ac:dyDescent="0.2">
      <c r="A418" s="5" t="s">
        <v>9320</v>
      </c>
      <c r="B418" s="5" t="s">
        <v>1248</v>
      </c>
      <c r="D418" s="5" t="s">
        <v>1214</v>
      </c>
      <c r="E418" s="5" t="s">
        <v>1215</v>
      </c>
      <c r="F418" s="5" t="s">
        <v>1216</v>
      </c>
      <c r="G418" s="5" t="s">
        <v>12324</v>
      </c>
      <c r="H418" s="5" t="s">
        <v>5</v>
      </c>
      <c r="I418" s="5" t="s">
        <v>13894</v>
      </c>
      <c r="J418" s="5" t="s">
        <v>13991</v>
      </c>
      <c r="K418" s="5">
        <v>27713791</v>
      </c>
      <c r="L418" s="5">
        <v>27713791</v>
      </c>
    </row>
    <row r="419" spans="1:12" x14ac:dyDescent="0.2">
      <c r="A419" s="5" t="s">
        <v>9321</v>
      </c>
      <c r="B419" s="5" t="s">
        <v>1506</v>
      </c>
      <c r="D419" s="5" t="s">
        <v>1219</v>
      </c>
      <c r="E419" s="5" t="s">
        <v>9411</v>
      </c>
      <c r="F419" s="5" t="s">
        <v>1220</v>
      </c>
      <c r="G419" s="5" t="s">
        <v>12324</v>
      </c>
      <c r="H419" s="5" t="s">
        <v>14</v>
      </c>
      <c r="I419" s="5" t="s">
        <v>13894</v>
      </c>
      <c r="J419" s="5" t="s">
        <v>12085</v>
      </c>
      <c r="K419" s="5">
        <v>0</v>
      </c>
      <c r="L419" s="5">
        <v>0</v>
      </c>
    </row>
    <row r="420" spans="1:12" x14ac:dyDescent="0.2">
      <c r="A420" s="5" t="s">
        <v>9322</v>
      </c>
      <c r="B420" s="5" t="s">
        <v>10416</v>
      </c>
      <c r="D420" s="5" t="s">
        <v>245</v>
      </c>
      <c r="E420" s="5" t="s">
        <v>1221</v>
      </c>
      <c r="F420" s="5" t="s">
        <v>3370</v>
      </c>
      <c r="G420" s="5" t="s">
        <v>12324</v>
      </c>
      <c r="H420" s="5" t="s">
        <v>6</v>
      </c>
      <c r="I420" s="5" t="s">
        <v>13894</v>
      </c>
      <c r="J420" s="5" t="s">
        <v>13429</v>
      </c>
      <c r="K420" s="5">
        <v>27716575</v>
      </c>
      <c r="L420" s="5">
        <v>0</v>
      </c>
    </row>
    <row r="421" spans="1:12" x14ac:dyDescent="0.2">
      <c r="A421" s="5" t="s">
        <v>6324</v>
      </c>
      <c r="B421" s="5" t="s">
        <v>7188</v>
      </c>
      <c r="D421" s="5" t="s">
        <v>243</v>
      </c>
      <c r="E421" s="5" t="s">
        <v>1222</v>
      </c>
      <c r="F421" s="5" t="s">
        <v>7437</v>
      </c>
      <c r="G421" s="5" t="s">
        <v>12324</v>
      </c>
      <c r="H421" s="5" t="s">
        <v>6</v>
      </c>
      <c r="I421" s="5" t="s">
        <v>13894</v>
      </c>
      <c r="J421" s="5" t="s">
        <v>6755</v>
      </c>
      <c r="K421" s="5">
        <v>27438255</v>
      </c>
      <c r="L421" s="5">
        <v>27438255</v>
      </c>
    </row>
    <row r="422" spans="1:12" x14ac:dyDescent="0.2">
      <c r="A422" s="5" t="s">
        <v>6329</v>
      </c>
      <c r="B422" s="5" t="s">
        <v>7317</v>
      </c>
      <c r="D422" s="5" t="s">
        <v>744</v>
      </c>
      <c r="E422" s="5" t="s">
        <v>1225</v>
      </c>
      <c r="F422" s="5" t="s">
        <v>1226</v>
      </c>
      <c r="G422" s="5" t="s">
        <v>12324</v>
      </c>
      <c r="H422" s="5" t="s">
        <v>6</v>
      </c>
      <c r="I422" s="5" t="s">
        <v>13894</v>
      </c>
      <c r="J422" s="5" t="s">
        <v>12958</v>
      </c>
      <c r="K422" s="5">
        <v>22009947</v>
      </c>
      <c r="L422" s="5">
        <v>0</v>
      </c>
    </row>
    <row r="423" spans="1:12" x14ac:dyDescent="0.2">
      <c r="A423" s="5" t="s">
        <v>6307</v>
      </c>
      <c r="B423" s="5" t="s">
        <v>7422</v>
      </c>
      <c r="D423" s="5" t="s">
        <v>1229</v>
      </c>
      <c r="E423" s="5" t="s">
        <v>1230</v>
      </c>
      <c r="F423" s="5" t="s">
        <v>8313</v>
      </c>
      <c r="G423" s="5" t="s">
        <v>12324</v>
      </c>
      <c r="H423" s="5" t="s">
        <v>6</v>
      </c>
      <c r="I423" s="5" t="s">
        <v>13894</v>
      </c>
      <c r="J423" s="5" t="s">
        <v>1241</v>
      </c>
      <c r="K423" s="5">
        <v>27870430</v>
      </c>
      <c r="L423" s="5">
        <v>0</v>
      </c>
    </row>
    <row r="424" spans="1:12" x14ac:dyDescent="0.2">
      <c r="A424" s="5" t="s">
        <v>1588</v>
      </c>
      <c r="B424" s="5" t="s">
        <v>1587</v>
      </c>
      <c r="D424" s="5" t="s">
        <v>1233</v>
      </c>
      <c r="E424" s="5" t="s">
        <v>1234</v>
      </c>
      <c r="F424" s="5" t="s">
        <v>1235</v>
      </c>
      <c r="G424" s="5" t="s">
        <v>12324</v>
      </c>
      <c r="H424" s="5" t="s">
        <v>6</v>
      </c>
      <c r="I424" s="5" t="s">
        <v>13894</v>
      </c>
      <c r="J424" s="5" t="s">
        <v>12086</v>
      </c>
      <c r="K424" s="5">
        <v>22005448</v>
      </c>
      <c r="L424" s="5">
        <v>0</v>
      </c>
    </row>
    <row r="425" spans="1:12" x14ac:dyDescent="0.2">
      <c r="A425" s="5" t="s">
        <v>1471</v>
      </c>
      <c r="B425" s="5" t="s">
        <v>7196</v>
      </c>
      <c r="D425" s="5" t="s">
        <v>1238</v>
      </c>
      <c r="E425" s="5" t="s">
        <v>1239</v>
      </c>
      <c r="F425" s="5" t="s">
        <v>1240</v>
      </c>
      <c r="G425" s="5" t="s">
        <v>12324</v>
      </c>
      <c r="H425" s="5" t="s">
        <v>6</v>
      </c>
      <c r="I425" s="5" t="s">
        <v>13894</v>
      </c>
      <c r="J425" s="5" t="s">
        <v>12536</v>
      </c>
      <c r="K425" s="5">
        <v>27870757</v>
      </c>
      <c r="L425" s="5">
        <v>0</v>
      </c>
    </row>
    <row r="426" spans="1:12" x14ac:dyDescent="0.2">
      <c r="A426" s="5" t="s">
        <v>1354</v>
      </c>
      <c r="B426" s="5" t="s">
        <v>1353</v>
      </c>
      <c r="D426" s="5" t="s">
        <v>1244</v>
      </c>
      <c r="E426" s="5" t="s">
        <v>1245</v>
      </c>
      <c r="F426" s="5" t="s">
        <v>12390</v>
      </c>
      <c r="G426" s="5" t="s">
        <v>12324</v>
      </c>
      <c r="H426" s="5" t="s">
        <v>6</v>
      </c>
      <c r="I426" s="5" t="s">
        <v>13894</v>
      </c>
      <c r="J426" s="5" t="s">
        <v>12545</v>
      </c>
      <c r="K426" s="5">
        <v>27438454</v>
      </c>
      <c r="L426" s="5">
        <v>0</v>
      </c>
    </row>
    <row r="427" spans="1:12" x14ac:dyDescent="0.2">
      <c r="A427" s="5" t="s">
        <v>1656</v>
      </c>
      <c r="B427" s="5" t="s">
        <v>1655</v>
      </c>
      <c r="D427" s="5" t="s">
        <v>1248</v>
      </c>
      <c r="E427" s="5" t="s">
        <v>9320</v>
      </c>
      <c r="F427" s="5" t="s">
        <v>1132</v>
      </c>
      <c r="G427" s="5" t="s">
        <v>12324</v>
      </c>
      <c r="H427" s="5" t="s">
        <v>6</v>
      </c>
      <c r="I427" s="5" t="s">
        <v>13894</v>
      </c>
      <c r="J427" s="5" t="s">
        <v>13992</v>
      </c>
      <c r="K427" s="5">
        <v>27874291</v>
      </c>
      <c r="L427" s="5">
        <v>0</v>
      </c>
    </row>
    <row r="428" spans="1:12" x14ac:dyDescent="0.2">
      <c r="A428" s="5" t="s">
        <v>4995</v>
      </c>
      <c r="B428" s="5" t="s">
        <v>4569</v>
      </c>
      <c r="D428" s="5" t="s">
        <v>1250</v>
      </c>
      <c r="E428" s="5" t="s">
        <v>1251</v>
      </c>
      <c r="F428" s="5" t="s">
        <v>12391</v>
      </c>
      <c r="G428" s="5" t="s">
        <v>73</v>
      </c>
      <c r="H428" s="5" t="s">
        <v>3</v>
      </c>
      <c r="I428" s="5" t="s">
        <v>13894</v>
      </c>
      <c r="J428" s="5" t="s">
        <v>12087</v>
      </c>
      <c r="K428" s="5">
        <v>24471046</v>
      </c>
      <c r="L428" s="5">
        <v>0</v>
      </c>
    </row>
    <row r="429" spans="1:12" x14ac:dyDescent="0.2">
      <c r="A429" s="5" t="s">
        <v>1058</v>
      </c>
      <c r="B429" s="5" t="s">
        <v>1057</v>
      </c>
      <c r="D429" s="5" t="s">
        <v>778</v>
      </c>
      <c r="E429" s="5" t="s">
        <v>9356</v>
      </c>
      <c r="F429" s="5" t="s">
        <v>10940</v>
      </c>
      <c r="G429" s="5" t="s">
        <v>12324</v>
      </c>
      <c r="H429" s="5" t="s">
        <v>6</v>
      </c>
      <c r="I429" s="5" t="s">
        <v>13894</v>
      </c>
      <c r="J429" s="5" t="s">
        <v>9092</v>
      </c>
      <c r="K429" s="5">
        <v>85201988</v>
      </c>
      <c r="L429" s="5">
        <v>0</v>
      </c>
    </row>
    <row r="430" spans="1:12" x14ac:dyDescent="0.2">
      <c r="A430" s="5" t="s">
        <v>1358</v>
      </c>
      <c r="B430" s="5" t="s">
        <v>1357</v>
      </c>
      <c r="D430" s="5" t="s">
        <v>1254</v>
      </c>
      <c r="E430" s="5" t="s">
        <v>1255</v>
      </c>
      <c r="F430" s="5" t="s">
        <v>1256</v>
      </c>
      <c r="G430" s="5" t="s">
        <v>12324</v>
      </c>
      <c r="H430" s="5" t="s">
        <v>6</v>
      </c>
      <c r="I430" s="5" t="s">
        <v>13894</v>
      </c>
      <c r="J430" s="5" t="s">
        <v>12084</v>
      </c>
      <c r="K430" s="5">
        <v>27870311</v>
      </c>
      <c r="L430" s="5">
        <v>27870311</v>
      </c>
    </row>
    <row r="431" spans="1:12" x14ac:dyDescent="0.2">
      <c r="A431" s="5" t="s">
        <v>9323</v>
      </c>
      <c r="B431" s="5" t="s">
        <v>1700</v>
      </c>
      <c r="D431" s="5" t="s">
        <v>1259</v>
      </c>
      <c r="E431" s="5" t="s">
        <v>9376</v>
      </c>
      <c r="F431" s="5" t="s">
        <v>10957</v>
      </c>
      <c r="G431" s="5" t="s">
        <v>12324</v>
      </c>
      <c r="H431" s="5" t="s">
        <v>6</v>
      </c>
      <c r="I431" s="5" t="s">
        <v>13894</v>
      </c>
      <c r="J431" s="5" t="s">
        <v>12538</v>
      </c>
      <c r="K431" s="5">
        <v>0</v>
      </c>
      <c r="L431" s="5">
        <v>0</v>
      </c>
    </row>
    <row r="432" spans="1:12" x14ac:dyDescent="0.2">
      <c r="A432" s="5" t="s">
        <v>9324</v>
      </c>
      <c r="B432" s="5" t="s">
        <v>1726</v>
      </c>
      <c r="D432" s="5" t="s">
        <v>1261</v>
      </c>
      <c r="E432" s="5" t="s">
        <v>9347</v>
      </c>
      <c r="F432" s="5" t="s">
        <v>10935</v>
      </c>
      <c r="G432" s="5" t="s">
        <v>12324</v>
      </c>
      <c r="H432" s="5" t="s">
        <v>6</v>
      </c>
      <c r="I432" s="5" t="s">
        <v>13894</v>
      </c>
      <c r="J432" s="5" t="s">
        <v>12088</v>
      </c>
      <c r="K432" s="5">
        <v>27870575</v>
      </c>
      <c r="L432" s="5">
        <v>0</v>
      </c>
    </row>
    <row r="433" spans="1:12" x14ac:dyDescent="0.2">
      <c r="A433" s="5" t="s">
        <v>1180</v>
      </c>
      <c r="B433" s="5" t="s">
        <v>7628</v>
      </c>
      <c r="D433" s="5" t="s">
        <v>1262</v>
      </c>
      <c r="E433" s="5" t="s">
        <v>9350</v>
      </c>
      <c r="F433" s="5" t="s">
        <v>1263</v>
      </c>
      <c r="G433" s="5" t="s">
        <v>12324</v>
      </c>
      <c r="H433" s="5" t="s">
        <v>6</v>
      </c>
      <c r="I433" s="5" t="s">
        <v>13894</v>
      </c>
      <c r="J433" s="5" t="s">
        <v>10937</v>
      </c>
      <c r="K433" s="5">
        <v>71219488</v>
      </c>
      <c r="L433" s="5">
        <v>0</v>
      </c>
    </row>
    <row r="434" spans="1:12" x14ac:dyDescent="0.2">
      <c r="A434" s="5" t="s">
        <v>9325</v>
      </c>
      <c r="B434" s="5" t="s">
        <v>8863</v>
      </c>
      <c r="D434" s="5" t="s">
        <v>1264</v>
      </c>
      <c r="E434" s="5" t="s">
        <v>1265</v>
      </c>
      <c r="F434" s="5" t="s">
        <v>1266</v>
      </c>
      <c r="G434" s="5" t="s">
        <v>12324</v>
      </c>
      <c r="H434" s="5" t="s">
        <v>6</v>
      </c>
      <c r="I434" s="5" t="s">
        <v>13894</v>
      </c>
      <c r="J434" s="5" t="s">
        <v>13993</v>
      </c>
      <c r="K434" s="5">
        <v>27721596</v>
      </c>
      <c r="L434" s="5">
        <v>27721596</v>
      </c>
    </row>
    <row r="435" spans="1:12" x14ac:dyDescent="0.2">
      <c r="A435" s="5" t="s">
        <v>1122</v>
      </c>
      <c r="B435" s="5" t="s">
        <v>54</v>
      </c>
      <c r="D435" s="5" t="s">
        <v>1268</v>
      </c>
      <c r="E435" s="5" t="s">
        <v>9349</v>
      </c>
      <c r="F435" s="5" t="s">
        <v>159</v>
      </c>
      <c r="G435" s="5" t="s">
        <v>12324</v>
      </c>
      <c r="H435" s="5" t="s">
        <v>6</v>
      </c>
      <c r="I435" s="5" t="s">
        <v>13894</v>
      </c>
      <c r="J435" s="5" t="s">
        <v>13430</v>
      </c>
      <c r="K435" s="5">
        <v>85104532</v>
      </c>
      <c r="L435" s="5">
        <v>0</v>
      </c>
    </row>
    <row r="436" spans="1:12" x14ac:dyDescent="0.2">
      <c r="A436" s="5" t="s">
        <v>9326</v>
      </c>
      <c r="B436" s="5" t="s">
        <v>1134</v>
      </c>
      <c r="D436" s="5" t="s">
        <v>1269</v>
      </c>
      <c r="E436" s="5" t="s">
        <v>9380</v>
      </c>
      <c r="F436" s="5" t="s">
        <v>10959</v>
      </c>
      <c r="G436" s="5" t="s">
        <v>12324</v>
      </c>
      <c r="H436" s="5" t="s">
        <v>6</v>
      </c>
      <c r="I436" s="5" t="s">
        <v>13894</v>
      </c>
      <c r="J436" s="5" t="s">
        <v>10960</v>
      </c>
      <c r="K436" s="5">
        <v>88843784</v>
      </c>
      <c r="L436" s="5">
        <v>0</v>
      </c>
    </row>
    <row r="437" spans="1:12" x14ac:dyDescent="0.2">
      <c r="A437" s="5" t="s">
        <v>9327</v>
      </c>
      <c r="B437" s="5" t="s">
        <v>6641</v>
      </c>
      <c r="D437" s="5" t="s">
        <v>1270</v>
      </c>
      <c r="E437" s="5" t="s">
        <v>9389</v>
      </c>
      <c r="F437" s="5" t="s">
        <v>272</v>
      </c>
      <c r="G437" s="5" t="s">
        <v>12324</v>
      </c>
      <c r="H437" s="5" t="s">
        <v>6</v>
      </c>
      <c r="I437" s="5" t="s">
        <v>13894</v>
      </c>
      <c r="J437" s="5" t="s">
        <v>13994</v>
      </c>
      <c r="K437" s="5">
        <v>22005460</v>
      </c>
      <c r="L437" s="5">
        <v>0</v>
      </c>
    </row>
    <row r="438" spans="1:12" x14ac:dyDescent="0.2">
      <c r="A438" s="5" t="s">
        <v>1710</v>
      </c>
      <c r="B438" s="5" t="s">
        <v>6651</v>
      </c>
      <c r="D438" s="5" t="s">
        <v>1271</v>
      </c>
      <c r="E438" s="5" t="s">
        <v>9390</v>
      </c>
      <c r="F438" s="5" t="s">
        <v>10965</v>
      </c>
      <c r="G438" s="5" t="s">
        <v>12324</v>
      </c>
      <c r="H438" s="5" t="s">
        <v>6</v>
      </c>
      <c r="I438" s="5" t="s">
        <v>13894</v>
      </c>
      <c r="J438" s="5" t="s">
        <v>13995</v>
      </c>
      <c r="K438" s="5">
        <v>70408462</v>
      </c>
      <c r="L438" s="5">
        <v>0</v>
      </c>
    </row>
    <row r="439" spans="1:12" x14ac:dyDescent="0.2">
      <c r="A439" s="5" t="s">
        <v>9328</v>
      </c>
      <c r="B439" s="5" t="s">
        <v>1742</v>
      </c>
      <c r="D439" s="5" t="s">
        <v>1272</v>
      </c>
      <c r="E439" s="5" t="s">
        <v>9392</v>
      </c>
      <c r="F439" s="5" t="s">
        <v>1273</v>
      </c>
      <c r="G439" s="5" t="s">
        <v>12324</v>
      </c>
      <c r="H439" s="5" t="s">
        <v>6</v>
      </c>
      <c r="I439" s="5" t="s">
        <v>13894</v>
      </c>
      <c r="J439" s="5" t="s">
        <v>13652</v>
      </c>
      <c r="K439" s="5">
        <v>0</v>
      </c>
      <c r="L439" s="5">
        <v>0</v>
      </c>
    </row>
    <row r="440" spans="1:12" x14ac:dyDescent="0.2">
      <c r="A440" s="5" t="s">
        <v>9329</v>
      </c>
      <c r="B440" s="5" t="s">
        <v>1362</v>
      </c>
      <c r="D440" s="5" t="s">
        <v>1274</v>
      </c>
      <c r="E440" s="5" t="s">
        <v>9397</v>
      </c>
      <c r="F440" s="5" t="s">
        <v>109</v>
      </c>
      <c r="G440" s="5" t="s">
        <v>12324</v>
      </c>
      <c r="H440" s="5" t="s">
        <v>6</v>
      </c>
      <c r="I440" s="5" t="s">
        <v>13894</v>
      </c>
      <c r="J440" s="5" t="s">
        <v>13021</v>
      </c>
      <c r="K440" s="5">
        <v>22065055</v>
      </c>
      <c r="L440" s="5">
        <v>0</v>
      </c>
    </row>
    <row r="441" spans="1:12" x14ac:dyDescent="0.2">
      <c r="A441" s="5" t="s">
        <v>9330</v>
      </c>
      <c r="B441" s="5" t="s">
        <v>1135</v>
      </c>
      <c r="D441" s="5" t="s">
        <v>1275</v>
      </c>
      <c r="E441" s="5" t="s">
        <v>9398</v>
      </c>
      <c r="F441" s="5" t="s">
        <v>10969</v>
      </c>
      <c r="G441" s="5" t="s">
        <v>12324</v>
      </c>
      <c r="H441" s="5" t="s">
        <v>6</v>
      </c>
      <c r="I441" s="5" t="s">
        <v>13894</v>
      </c>
      <c r="J441" s="5" t="s">
        <v>10991</v>
      </c>
      <c r="K441" s="5">
        <v>0</v>
      </c>
      <c r="L441" s="5">
        <v>0</v>
      </c>
    </row>
    <row r="442" spans="1:12" x14ac:dyDescent="0.2">
      <c r="A442" s="5" t="s">
        <v>1087</v>
      </c>
      <c r="B442" s="5" t="s">
        <v>1086</v>
      </c>
      <c r="D442" s="5" t="s">
        <v>1276</v>
      </c>
      <c r="E442" s="5" t="s">
        <v>9402</v>
      </c>
      <c r="F442" s="5" t="s">
        <v>1277</v>
      </c>
      <c r="G442" s="5" t="s">
        <v>12324</v>
      </c>
      <c r="H442" s="5" t="s">
        <v>6</v>
      </c>
      <c r="I442" s="5" t="s">
        <v>13894</v>
      </c>
      <c r="J442" s="5" t="s">
        <v>13996</v>
      </c>
      <c r="K442" s="5">
        <v>89891567</v>
      </c>
      <c r="L442" s="5">
        <v>0</v>
      </c>
    </row>
    <row r="443" spans="1:12" x14ac:dyDescent="0.2">
      <c r="A443" s="5" t="s">
        <v>1089</v>
      </c>
      <c r="B443" s="5" t="s">
        <v>1088</v>
      </c>
      <c r="D443" s="5" t="s">
        <v>1278</v>
      </c>
      <c r="E443" s="5" t="s">
        <v>1279</v>
      </c>
      <c r="F443" s="5" t="s">
        <v>1280</v>
      </c>
      <c r="G443" s="5" t="s">
        <v>12324</v>
      </c>
      <c r="H443" s="5" t="s">
        <v>6</v>
      </c>
      <c r="I443" s="5" t="s">
        <v>13894</v>
      </c>
      <c r="J443" s="5" t="s">
        <v>13997</v>
      </c>
      <c r="K443" s="5">
        <v>27870355</v>
      </c>
      <c r="L443" s="5">
        <v>27870355</v>
      </c>
    </row>
    <row r="444" spans="1:12" x14ac:dyDescent="0.2">
      <c r="A444" s="5" t="s">
        <v>1375</v>
      </c>
      <c r="B444" s="5" t="s">
        <v>280</v>
      </c>
      <c r="D444" s="5" t="s">
        <v>1283</v>
      </c>
      <c r="E444" s="5" t="s">
        <v>9412</v>
      </c>
      <c r="F444" s="5" t="s">
        <v>10980</v>
      </c>
      <c r="G444" s="5" t="s">
        <v>12324</v>
      </c>
      <c r="H444" s="5" t="s">
        <v>6</v>
      </c>
      <c r="I444" s="5" t="s">
        <v>13894</v>
      </c>
      <c r="J444" s="5" t="s">
        <v>12090</v>
      </c>
      <c r="K444" s="5">
        <v>0</v>
      </c>
      <c r="L444" s="5">
        <v>0</v>
      </c>
    </row>
    <row r="445" spans="1:12" x14ac:dyDescent="0.2">
      <c r="A445" s="5" t="s">
        <v>1782</v>
      </c>
      <c r="B445" s="5" t="s">
        <v>1322</v>
      </c>
      <c r="D445" s="5" t="s">
        <v>1284</v>
      </c>
      <c r="E445" s="5" t="s">
        <v>9420</v>
      </c>
      <c r="F445" s="5" t="s">
        <v>1285</v>
      </c>
      <c r="G445" s="5" t="s">
        <v>12324</v>
      </c>
      <c r="H445" s="5" t="s">
        <v>6</v>
      </c>
      <c r="I445" s="5" t="s">
        <v>13894</v>
      </c>
      <c r="J445" s="5" t="s">
        <v>13022</v>
      </c>
      <c r="K445" s="5">
        <v>72215047</v>
      </c>
      <c r="L445" s="5">
        <v>0</v>
      </c>
    </row>
    <row r="446" spans="1:12" x14ac:dyDescent="0.2">
      <c r="A446" s="5" t="s">
        <v>1094</v>
      </c>
      <c r="B446" s="5" t="s">
        <v>1093</v>
      </c>
      <c r="D446" s="5" t="s">
        <v>1286</v>
      </c>
      <c r="E446" s="5" t="s">
        <v>9423</v>
      </c>
      <c r="F446" s="5" t="s">
        <v>10990</v>
      </c>
      <c r="G446" s="5" t="s">
        <v>12324</v>
      </c>
      <c r="H446" s="5" t="s">
        <v>6</v>
      </c>
      <c r="I446" s="5" t="s">
        <v>13894</v>
      </c>
      <c r="J446" s="5" t="s">
        <v>13998</v>
      </c>
      <c r="K446" s="5">
        <v>84651473</v>
      </c>
      <c r="L446" s="5">
        <v>0</v>
      </c>
    </row>
    <row r="447" spans="1:12" x14ac:dyDescent="0.2">
      <c r="A447" s="5" t="s">
        <v>1728</v>
      </c>
      <c r="B447" s="5" t="s">
        <v>1727</v>
      </c>
      <c r="D447" s="5" t="s">
        <v>1287</v>
      </c>
      <c r="E447" s="5" t="s">
        <v>1288</v>
      </c>
      <c r="F447" s="5" t="s">
        <v>451</v>
      </c>
      <c r="G447" s="5" t="s">
        <v>12324</v>
      </c>
      <c r="H447" s="5" t="s">
        <v>5</v>
      </c>
      <c r="I447" s="5" t="s">
        <v>13894</v>
      </c>
      <c r="J447" s="5" t="s">
        <v>1289</v>
      </c>
      <c r="K447" s="5">
        <v>27711734</v>
      </c>
      <c r="L447" s="5">
        <v>0</v>
      </c>
    </row>
    <row r="448" spans="1:12" x14ac:dyDescent="0.2">
      <c r="A448" s="5" t="s">
        <v>1293</v>
      </c>
      <c r="B448" s="5" t="s">
        <v>1292</v>
      </c>
      <c r="D448" s="5" t="s">
        <v>7623</v>
      </c>
      <c r="E448" s="5" t="s">
        <v>1290</v>
      </c>
      <c r="F448" s="5" t="s">
        <v>225</v>
      </c>
      <c r="G448" s="5" t="s">
        <v>12324</v>
      </c>
      <c r="H448" s="5" t="s">
        <v>5</v>
      </c>
      <c r="I448" s="5" t="s">
        <v>13894</v>
      </c>
      <c r="J448" s="5" t="s">
        <v>13026</v>
      </c>
      <c r="K448" s="5">
        <v>27715340</v>
      </c>
      <c r="L448" s="5">
        <v>27715340</v>
      </c>
    </row>
    <row r="449" spans="1:12" x14ac:dyDescent="0.2">
      <c r="A449" s="5" t="s">
        <v>1719</v>
      </c>
      <c r="B449" s="5" t="s">
        <v>1718</v>
      </c>
      <c r="D449" s="5" t="s">
        <v>1291</v>
      </c>
      <c r="E449" s="5" t="s">
        <v>9300</v>
      </c>
      <c r="F449" s="5" t="s">
        <v>12392</v>
      </c>
      <c r="G449" s="5" t="s">
        <v>12324</v>
      </c>
      <c r="H449" s="5" t="s">
        <v>7</v>
      </c>
      <c r="I449" s="5" t="s">
        <v>13894</v>
      </c>
      <c r="J449" s="5" t="s">
        <v>13999</v>
      </c>
      <c r="K449" s="5">
        <v>27726084</v>
      </c>
      <c r="L449" s="5">
        <v>27726084</v>
      </c>
    </row>
    <row r="450" spans="1:12" x14ac:dyDescent="0.2">
      <c r="A450" s="5" t="s">
        <v>1538</v>
      </c>
      <c r="B450" s="5" t="s">
        <v>1537</v>
      </c>
      <c r="D450" s="5" t="s">
        <v>1292</v>
      </c>
      <c r="E450" s="5" t="s">
        <v>1293</v>
      </c>
      <c r="F450" s="5" t="s">
        <v>1294</v>
      </c>
      <c r="G450" s="5" t="s">
        <v>12324</v>
      </c>
      <c r="H450" s="5" t="s">
        <v>7</v>
      </c>
      <c r="I450" s="5" t="s">
        <v>13894</v>
      </c>
      <c r="J450" s="5" t="s">
        <v>14000</v>
      </c>
      <c r="K450" s="5">
        <v>27725938</v>
      </c>
      <c r="L450" s="5">
        <v>0</v>
      </c>
    </row>
    <row r="451" spans="1:12" x14ac:dyDescent="0.2">
      <c r="A451" s="5" t="s">
        <v>9331</v>
      </c>
      <c r="B451" s="5" t="s">
        <v>1304</v>
      </c>
      <c r="D451" s="5" t="s">
        <v>1296</v>
      </c>
      <c r="E451" s="5" t="s">
        <v>1297</v>
      </c>
      <c r="F451" s="5" t="s">
        <v>1298</v>
      </c>
      <c r="G451" s="5" t="s">
        <v>12324</v>
      </c>
      <c r="H451" s="5" t="s">
        <v>5</v>
      </c>
      <c r="I451" s="5" t="s">
        <v>13894</v>
      </c>
      <c r="J451" s="5" t="s">
        <v>13023</v>
      </c>
      <c r="K451" s="5">
        <v>27710912</v>
      </c>
      <c r="L451" s="5">
        <v>27724602</v>
      </c>
    </row>
    <row r="452" spans="1:12" x14ac:dyDescent="0.2">
      <c r="A452" s="5" t="s">
        <v>1474</v>
      </c>
      <c r="B452" s="5" t="s">
        <v>1473</v>
      </c>
      <c r="D452" s="5" t="s">
        <v>1300</v>
      </c>
      <c r="E452" s="5" t="s">
        <v>1301</v>
      </c>
      <c r="F452" s="5" t="s">
        <v>1302</v>
      </c>
      <c r="G452" s="5" t="s">
        <v>12324</v>
      </c>
      <c r="H452" s="5" t="s">
        <v>7</v>
      </c>
      <c r="I452" s="5" t="s">
        <v>13894</v>
      </c>
      <c r="J452" s="5" t="s">
        <v>1573</v>
      </c>
      <c r="K452" s="5">
        <v>27382456</v>
      </c>
      <c r="L452" s="5">
        <v>0</v>
      </c>
    </row>
    <row r="453" spans="1:12" x14ac:dyDescent="0.2">
      <c r="A453" s="5" t="s">
        <v>1810</v>
      </c>
      <c r="B453" s="5" t="s">
        <v>1809</v>
      </c>
      <c r="D453" s="5" t="s">
        <v>1305</v>
      </c>
      <c r="E453" s="5" t="s">
        <v>1306</v>
      </c>
      <c r="F453" s="5" t="s">
        <v>1307</v>
      </c>
      <c r="G453" s="5" t="s">
        <v>12324</v>
      </c>
      <c r="H453" s="5" t="s">
        <v>7</v>
      </c>
      <c r="I453" s="5" t="s">
        <v>13894</v>
      </c>
      <c r="J453" s="5" t="s">
        <v>1360</v>
      </c>
      <c r="K453" s="5">
        <v>27425074</v>
      </c>
      <c r="L453" s="5">
        <v>0</v>
      </c>
    </row>
    <row r="454" spans="1:12" x14ac:dyDescent="0.2">
      <c r="A454" s="5" t="s">
        <v>1137</v>
      </c>
      <c r="B454" s="5" t="s">
        <v>1136</v>
      </c>
      <c r="D454" s="5" t="s">
        <v>1310</v>
      </c>
      <c r="E454" s="5" t="s">
        <v>1311</v>
      </c>
      <c r="F454" s="5" t="s">
        <v>1312</v>
      </c>
      <c r="G454" s="5" t="s">
        <v>12324</v>
      </c>
      <c r="H454" s="5" t="s">
        <v>7</v>
      </c>
      <c r="I454" s="5" t="s">
        <v>13894</v>
      </c>
      <c r="J454" s="5" t="s">
        <v>12540</v>
      </c>
      <c r="K454" s="5">
        <v>27382408</v>
      </c>
      <c r="L454" s="5">
        <v>27382408</v>
      </c>
    </row>
    <row r="455" spans="1:12" x14ac:dyDescent="0.2">
      <c r="A455" s="5" t="s">
        <v>1679</v>
      </c>
      <c r="B455" s="5" t="s">
        <v>1678</v>
      </c>
      <c r="D455" s="5" t="s">
        <v>1315</v>
      </c>
      <c r="E455" s="5" t="s">
        <v>1316</v>
      </c>
      <c r="F455" s="5" t="s">
        <v>1317</v>
      </c>
      <c r="G455" s="5" t="s">
        <v>12324</v>
      </c>
      <c r="H455" s="5" t="s">
        <v>7</v>
      </c>
      <c r="I455" s="5" t="s">
        <v>13894</v>
      </c>
      <c r="J455" s="5" t="s">
        <v>12542</v>
      </c>
      <c r="K455" s="5">
        <v>27382567</v>
      </c>
      <c r="L455" s="5">
        <v>0</v>
      </c>
    </row>
    <row r="456" spans="1:12" x14ac:dyDescent="0.2">
      <c r="A456" s="5" t="s">
        <v>1760</v>
      </c>
      <c r="B456" s="5" t="s">
        <v>1218</v>
      </c>
      <c r="D456" s="5" t="s">
        <v>1319</v>
      </c>
      <c r="E456" s="5" t="s">
        <v>1320</v>
      </c>
      <c r="F456" s="5" t="s">
        <v>1321</v>
      </c>
      <c r="G456" s="5" t="s">
        <v>12324</v>
      </c>
      <c r="H456" s="5" t="s">
        <v>5</v>
      </c>
      <c r="I456" s="5" t="s">
        <v>13894</v>
      </c>
      <c r="J456" s="5" t="s">
        <v>6127</v>
      </c>
      <c r="K456" s="5">
        <v>27718152</v>
      </c>
      <c r="L456" s="5">
        <v>0</v>
      </c>
    </row>
    <row r="457" spans="1:12" x14ac:dyDescent="0.2">
      <c r="A457" s="5" t="s">
        <v>1745</v>
      </c>
      <c r="B457" s="5" t="s">
        <v>1744</v>
      </c>
      <c r="D457" s="5" t="s">
        <v>1323</v>
      </c>
      <c r="E457" s="5" t="s">
        <v>1324</v>
      </c>
      <c r="F457" s="5" t="s">
        <v>12393</v>
      </c>
      <c r="G457" s="5" t="s">
        <v>12324</v>
      </c>
      <c r="H457" s="5" t="s">
        <v>5</v>
      </c>
      <c r="I457" s="5" t="s">
        <v>13894</v>
      </c>
      <c r="J457" s="5" t="s">
        <v>14001</v>
      </c>
      <c r="K457" s="5">
        <v>27712556</v>
      </c>
      <c r="L457" s="5">
        <v>27712556</v>
      </c>
    </row>
    <row r="458" spans="1:12" x14ac:dyDescent="0.2">
      <c r="A458" s="5" t="s">
        <v>1647</v>
      </c>
      <c r="B458" s="5" t="s">
        <v>1646</v>
      </c>
      <c r="D458" s="5" t="s">
        <v>1325</v>
      </c>
      <c r="E458" s="5" t="s">
        <v>1326</v>
      </c>
      <c r="F458" s="5" t="s">
        <v>14002</v>
      </c>
      <c r="G458" s="5" t="s">
        <v>12324</v>
      </c>
      <c r="H458" s="5" t="s">
        <v>5</v>
      </c>
      <c r="I458" s="5" t="s">
        <v>13894</v>
      </c>
      <c r="J458" s="5" t="s">
        <v>12091</v>
      </c>
      <c r="K458" s="5">
        <v>27710364</v>
      </c>
      <c r="L458" s="5">
        <v>27715223</v>
      </c>
    </row>
    <row r="459" spans="1:12" x14ac:dyDescent="0.2">
      <c r="A459" s="5" t="s">
        <v>9332</v>
      </c>
      <c r="B459" s="5" t="s">
        <v>4380</v>
      </c>
      <c r="D459" s="5" t="s">
        <v>7626</v>
      </c>
      <c r="E459" s="5" t="s">
        <v>1327</v>
      </c>
      <c r="F459" s="5" t="s">
        <v>1328</v>
      </c>
      <c r="G459" s="5" t="s">
        <v>12324</v>
      </c>
      <c r="H459" s="5" t="s">
        <v>7</v>
      </c>
      <c r="I459" s="5" t="s">
        <v>13894</v>
      </c>
      <c r="J459" s="5" t="s">
        <v>12537</v>
      </c>
      <c r="K459" s="5">
        <v>27382161</v>
      </c>
      <c r="L459" s="5">
        <v>0</v>
      </c>
    </row>
    <row r="460" spans="1:12" x14ac:dyDescent="0.2">
      <c r="A460" s="5" t="s">
        <v>9333</v>
      </c>
      <c r="B460" s="5" t="s">
        <v>1751</v>
      </c>
      <c r="D460" s="5" t="s">
        <v>7000</v>
      </c>
      <c r="E460" s="5" t="s">
        <v>1330</v>
      </c>
      <c r="F460" s="5" t="s">
        <v>13432</v>
      </c>
      <c r="G460" s="5" t="s">
        <v>12324</v>
      </c>
      <c r="H460" s="5" t="s">
        <v>7</v>
      </c>
      <c r="I460" s="5" t="s">
        <v>13894</v>
      </c>
      <c r="J460" s="5" t="s">
        <v>1062</v>
      </c>
      <c r="K460" s="5">
        <v>27720197</v>
      </c>
      <c r="L460" s="5">
        <v>27720197</v>
      </c>
    </row>
    <row r="461" spans="1:12" x14ac:dyDescent="0.2">
      <c r="A461" s="5" t="s">
        <v>9334</v>
      </c>
      <c r="B461" s="5" t="s">
        <v>1141</v>
      </c>
      <c r="D461" s="5" t="s">
        <v>1332</v>
      </c>
      <c r="E461" s="5" t="s">
        <v>1333</v>
      </c>
      <c r="F461" s="5" t="s">
        <v>426</v>
      </c>
      <c r="G461" s="5" t="s">
        <v>12324</v>
      </c>
      <c r="H461" s="5" t="s">
        <v>7</v>
      </c>
      <c r="I461" s="5" t="s">
        <v>13894</v>
      </c>
      <c r="J461" s="5" t="s">
        <v>6711</v>
      </c>
      <c r="K461" s="5">
        <v>27382001</v>
      </c>
      <c r="L461" s="5">
        <v>27382089</v>
      </c>
    </row>
    <row r="462" spans="1:12" x14ac:dyDescent="0.2">
      <c r="A462" s="5" t="s">
        <v>1733</v>
      </c>
      <c r="B462" s="5" t="s">
        <v>1732</v>
      </c>
      <c r="D462" s="5" t="s">
        <v>855</v>
      </c>
      <c r="E462" s="5" t="s">
        <v>1337</v>
      </c>
      <c r="F462" s="5" t="s">
        <v>1338</v>
      </c>
      <c r="G462" s="5" t="s">
        <v>12324</v>
      </c>
      <c r="H462" s="5" t="s">
        <v>7</v>
      </c>
      <c r="I462" s="5" t="s">
        <v>13894</v>
      </c>
      <c r="J462" s="5" t="s">
        <v>12543</v>
      </c>
      <c r="K462" s="5">
        <v>27705669</v>
      </c>
      <c r="L462" s="5">
        <v>0</v>
      </c>
    </row>
    <row r="463" spans="1:12" x14ac:dyDescent="0.2">
      <c r="A463" s="5" t="s">
        <v>9335</v>
      </c>
      <c r="B463" s="5" t="s">
        <v>1821</v>
      </c>
      <c r="D463" s="5" t="s">
        <v>985</v>
      </c>
      <c r="E463" s="5" t="s">
        <v>1341</v>
      </c>
      <c r="F463" s="5" t="s">
        <v>1342</v>
      </c>
      <c r="G463" s="5" t="s">
        <v>12324</v>
      </c>
      <c r="H463" s="5" t="s">
        <v>7</v>
      </c>
      <c r="I463" s="5" t="s">
        <v>13894</v>
      </c>
      <c r="J463" s="5" t="s">
        <v>13438</v>
      </c>
      <c r="K463" s="5">
        <v>27382249</v>
      </c>
      <c r="L463" s="5">
        <v>27382249</v>
      </c>
    </row>
    <row r="464" spans="1:12" x14ac:dyDescent="0.2">
      <c r="A464" s="5" t="s">
        <v>1297</v>
      </c>
      <c r="B464" s="5" t="s">
        <v>1296</v>
      </c>
      <c r="D464" s="5" t="s">
        <v>1344</v>
      </c>
      <c r="E464" s="5" t="s">
        <v>1345</v>
      </c>
      <c r="F464" s="5" t="s">
        <v>1346</v>
      </c>
      <c r="G464" s="5" t="s">
        <v>12324</v>
      </c>
      <c r="H464" s="5" t="s">
        <v>7</v>
      </c>
      <c r="I464" s="5" t="s">
        <v>13894</v>
      </c>
      <c r="J464" s="5" t="s">
        <v>7668</v>
      </c>
      <c r="K464" s="5">
        <v>27425391</v>
      </c>
      <c r="L464" s="5">
        <v>27425391</v>
      </c>
    </row>
    <row r="465" spans="1:12" x14ac:dyDescent="0.2">
      <c r="A465" s="5" t="s">
        <v>9336</v>
      </c>
      <c r="B465" s="5" t="s">
        <v>1834</v>
      </c>
      <c r="D465" s="5" t="s">
        <v>1349</v>
      </c>
      <c r="E465" s="5" t="s">
        <v>1350</v>
      </c>
      <c r="F465" s="5" t="s">
        <v>1351</v>
      </c>
      <c r="G465" s="5" t="s">
        <v>12324</v>
      </c>
      <c r="H465" s="5" t="s">
        <v>7</v>
      </c>
      <c r="I465" s="5" t="s">
        <v>13894</v>
      </c>
      <c r="J465" s="5" t="s">
        <v>6396</v>
      </c>
      <c r="K465" s="5">
        <v>27711246</v>
      </c>
      <c r="L465" s="5">
        <v>27711246</v>
      </c>
    </row>
    <row r="466" spans="1:12" x14ac:dyDescent="0.2">
      <c r="A466" s="5" t="s">
        <v>1380</v>
      </c>
      <c r="B466" s="5" t="s">
        <v>1379</v>
      </c>
      <c r="D466" s="5" t="s">
        <v>7957</v>
      </c>
      <c r="E466" s="5" t="s">
        <v>9308</v>
      </c>
      <c r="F466" s="5" t="s">
        <v>10906</v>
      </c>
      <c r="G466" s="5" t="s">
        <v>12324</v>
      </c>
      <c r="H466" s="5" t="s">
        <v>7</v>
      </c>
      <c r="I466" s="5" t="s">
        <v>13894</v>
      </c>
      <c r="J466" s="5" t="s">
        <v>10907</v>
      </c>
      <c r="K466" s="5">
        <v>27425281</v>
      </c>
      <c r="L466" s="5">
        <v>27425281</v>
      </c>
    </row>
    <row r="467" spans="1:12" x14ac:dyDescent="0.2">
      <c r="A467" s="5" t="s">
        <v>1385</v>
      </c>
      <c r="B467" s="5" t="s">
        <v>1384</v>
      </c>
      <c r="D467" s="5" t="s">
        <v>1353</v>
      </c>
      <c r="E467" s="5" t="s">
        <v>1354</v>
      </c>
      <c r="F467" s="5" t="s">
        <v>1355</v>
      </c>
      <c r="G467" s="5" t="s">
        <v>12324</v>
      </c>
      <c r="H467" s="5" t="s">
        <v>7</v>
      </c>
      <c r="I467" s="5" t="s">
        <v>13894</v>
      </c>
      <c r="J467" s="5" t="s">
        <v>10910</v>
      </c>
      <c r="K467" s="5">
        <v>27705678</v>
      </c>
      <c r="L467" s="5">
        <v>0</v>
      </c>
    </row>
    <row r="468" spans="1:12" x14ac:dyDescent="0.2">
      <c r="A468" s="5" t="s">
        <v>1388</v>
      </c>
      <c r="B468" s="5" t="s">
        <v>1387</v>
      </c>
      <c r="D468" s="5" t="s">
        <v>1357</v>
      </c>
      <c r="E468" s="5" t="s">
        <v>1358</v>
      </c>
      <c r="F468" s="5" t="s">
        <v>1359</v>
      </c>
      <c r="G468" s="5" t="s">
        <v>12324</v>
      </c>
      <c r="H468" s="5" t="s">
        <v>7</v>
      </c>
      <c r="I468" s="5" t="s">
        <v>13894</v>
      </c>
      <c r="J468" s="5" t="s">
        <v>13431</v>
      </c>
      <c r="K468" s="5">
        <v>27425380</v>
      </c>
      <c r="L468" s="5">
        <v>0</v>
      </c>
    </row>
    <row r="469" spans="1:12" x14ac:dyDescent="0.2">
      <c r="A469" s="5" t="s">
        <v>9337</v>
      </c>
      <c r="B469" s="5" t="s">
        <v>1645</v>
      </c>
      <c r="D469" s="5" t="s">
        <v>1362</v>
      </c>
      <c r="E469" s="5" t="s">
        <v>9329</v>
      </c>
      <c r="F469" s="5" t="s">
        <v>14003</v>
      </c>
      <c r="G469" s="5" t="s">
        <v>12324</v>
      </c>
      <c r="H469" s="5" t="s">
        <v>7</v>
      </c>
      <c r="I469" s="5" t="s">
        <v>13894</v>
      </c>
      <c r="J469" s="5" t="s">
        <v>10924</v>
      </c>
      <c r="K469" s="5">
        <v>27425122</v>
      </c>
      <c r="L469" s="5">
        <v>0</v>
      </c>
    </row>
    <row r="470" spans="1:12" x14ac:dyDescent="0.2">
      <c r="A470" s="5" t="s">
        <v>9338</v>
      </c>
      <c r="B470" s="5" t="s">
        <v>728</v>
      </c>
      <c r="D470" s="5" t="s">
        <v>1363</v>
      </c>
      <c r="E470" s="5" t="s">
        <v>9370</v>
      </c>
      <c r="F470" s="5" t="s">
        <v>1364</v>
      </c>
      <c r="G470" s="5" t="s">
        <v>12324</v>
      </c>
      <c r="H470" s="5" t="s">
        <v>7</v>
      </c>
      <c r="I470" s="5" t="s">
        <v>13894</v>
      </c>
      <c r="J470" s="5" t="s">
        <v>14004</v>
      </c>
      <c r="K470" s="5">
        <v>27721624</v>
      </c>
      <c r="L470" s="5">
        <v>0</v>
      </c>
    </row>
    <row r="471" spans="1:12" x14ac:dyDescent="0.2">
      <c r="A471" s="5" t="s">
        <v>1144</v>
      </c>
      <c r="B471" s="5" t="s">
        <v>1143</v>
      </c>
      <c r="D471" s="5" t="s">
        <v>1366</v>
      </c>
      <c r="E471" s="5" t="s">
        <v>6915</v>
      </c>
      <c r="F471" s="5" t="s">
        <v>607</v>
      </c>
      <c r="G471" s="5" t="s">
        <v>12324</v>
      </c>
      <c r="H471" s="5" t="s">
        <v>7</v>
      </c>
      <c r="I471" s="5" t="s">
        <v>13894</v>
      </c>
      <c r="J471" s="5" t="s">
        <v>8315</v>
      </c>
      <c r="K471" s="5">
        <v>27381607</v>
      </c>
      <c r="L471" s="5">
        <v>0</v>
      </c>
    </row>
    <row r="472" spans="1:12" x14ac:dyDescent="0.2">
      <c r="A472" s="5" t="s">
        <v>1255</v>
      </c>
      <c r="B472" s="5" t="s">
        <v>1254</v>
      </c>
      <c r="D472" s="5" t="s">
        <v>1368</v>
      </c>
      <c r="E472" s="5" t="s">
        <v>9391</v>
      </c>
      <c r="F472" s="5" t="s">
        <v>410</v>
      </c>
      <c r="G472" s="5" t="s">
        <v>12324</v>
      </c>
      <c r="H472" s="5" t="s">
        <v>7</v>
      </c>
      <c r="I472" s="5" t="s">
        <v>13894</v>
      </c>
      <c r="J472" s="5" t="s">
        <v>12546</v>
      </c>
      <c r="K472" s="5">
        <v>72019665</v>
      </c>
      <c r="L472" s="5">
        <v>0</v>
      </c>
    </row>
    <row r="473" spans="1:12" x14ac:dyDescent="0.2">
      <c r="A473" s="5" t="s">
        <v>9339</v>
      </c>
      <c r="B473" s="5" t="s">
        <v>1825</v>
      </c>
      <c r="D473" s="5" t="s">
        <v>1370</v>
      </c>
      <c r="E473" s="5" t="s">
        <v>1371</v>
      </c>
      <c r="F473" s="5" t="s">
        <v>1372</v>
      </c>
      <c r="G473" s="5" t="s">
        <v>12324</v>
      </c>
      <c r="H473" s="5" t="s">
        <v>13</v>
      </c>
      <c r="I473" s="5" t="s">
        <v>13894</v>
      </c>
      <c r="J473" s="5" t="s">
        <v>13024</v>
      </c>
      <c r="K473" s="5">
        <v>71219436</v>
      </c>
      <c r="L473" s="5">
        <v>0</v>
      </c>
    </row>
    <row r="474" spans="1:12" x14ac:dyDescent="0.2">
      <c r="A474" s="5" t="s">
        <v>1723</v>
      </c>
      <c r="B474" s="5" t="s">
        <v>1722</v>
      </c>
      <c r="D474" s="5" t="s">
        <v>280</v>
      </c>
      <c r="E474" s="5" t="s">
        <v>1375</v>
      </c>
      <c r="F474" s="5" t="s">
        <v>177</v>
      </c>
      <c r="G474" s="5" t="s">
        <v>12324</v>
      </c>
      <c r="H474" s="5" t="s">
        <v>9</v>
      </c>
      <c r="I474" s="5" t="s">
        <v>13894</v>
      </c>
      <c r="J474" s="5" t="s">
        <v>12544</v>
      </c>
      <c r="K474" s="5">
        <v>22018912</v>
      </c>
      <c r="L474" s="5">
        <v>0</v>
      </c>
    </row>
    <row r="475" spans="1:12" x14ac:dyDescent="0.2">
      <c r="A475" s="5" t="s">
        <v>1572</v>
      </c>
      <c r="B475" s="5" t="s">
        <v>705</v>
      </c>
      <c r="D475" s="5" t="s">
        <v>1379</v>
      </c>
      <c r="E475" s="5" t="s">
        <v>1380</v>
      </c>
      <c r="F475" s="5" t="s">
        <v>355</v>
      </c>
      <c r="G475" s="5" t="s">
        <v>12324</v>
      </c>
      <c r="H475" s="5" t="s">
        <v>13</v>
      </c>
      <c r="I475" s="5" t="s">
        <v>13894</v>
      </c>
      <c r="J475" s="5" t="s">
        <v>10966</v>
      </c>
      <c r="K475" s="5">
        <v>71219442</v>
      </c>
      <c r="L475" s="5">
        <v>0</v>
      </c>
    </row>
    <row r="476" spans="1:12" x14ac:dyDescent="0.2">
      <c r="A476" s="5" t="s">
        <v>1786</v>
      </c>
      <c r="B476" s="5" t="s">
        <v>1378</v>
      </c>
      <c r="D476" s="5" t="s">
        <v>1384</v>
      </c>
      <c r="E476" s="5" t="s">
        <v>1385</v>
      </c>
      <c r="F476" s="5" t="s">
        <v>12394</v>
      </c>
      <c r="G476" s="5" t="s">
        <v>12324</v>
      </c>
      <c r="H476" s="5" t="s">
        <v>9</v>
      </c>
      <c r="I476" s="5" t="s">
        <v>13894</v>
      </c>
      <c r="J476" s="5" t="s">
        <v>8317</v>
      </c>
      <c r="K476" s="5">
        <v>27382190</v>
      </c>
      <c r="L476" s="5">
        <v>0</v>
      </c>
    </row>
    <row r="477" spans="1:12" x14ac:dyDescent="0.2">
      <c r="A477" s="5" t="s">
        <v>6812</v>
      </c>
      <c r="B477" s="5" t="s">
        <v>1169</v>
      </c>
      <c r="D477" s="5" t="s">
        <v>1387</v>
      </c>
      <c r="E477" s="5" t="s">
        <v>1388</v>
      </c>
      <c r="F477" s="5" t="s">
        <v>7091</v>
      </c>
      <c r="G477" s="5" t="s">
        <v>12324</v>
      </c>
      <c r="H477" s="5" t="s">
        <v>9</v>
      </c>
      <c r="I477" s="5" t="s">
        <v>13894</v>
      </c>
      <c r="J477" s="5" t="s">
        <v>12094</v>
      </c>
      <c r="K477" s="5">
        <v>71216832</v>
      </c>
      <c r="L477" s="5">
        <v>0</v>
      </c>
    </row>
    <row r="478" spans="1:12" x14ac:dyDescent="0.2">
      <c r="A478" s="5" t="s">
        <v>8245</v>
      </c>
      <c r="B478" s="5" t="s">
        <v>1149</v>
      </c>
      <c r="D478" s="5" t="s">
        <v>7627</v>
      </c>
      <c r="E478" s="5" t="s">
        <v>1392</v>
      </c>
      <c r="F478" s="5" t="s">
        <v>307</v>
      </c>
      <c r="G478" s="5" t="s">
        <v>12324</v>
      </c>
      <c r="H478" s="5" t="s">
        <v>9</v>
      </c>
      <c r="I478" s="5" t="s">
        <v>13894</v>
      </c>
      <c r="J478" s="5" t="s">
        <v>1403</v>
      </c>
      <c r="K478" s="5">
        <v>27311412</v>
      </c>
      <c r="L478" s="5">
        <v>27311412</v>
      </c>
    </row>
    <row r="479" spans="1:12" x14ac:dyDescent="0.2">
      <c r="A479" s="5" t="s">
        <v>1392</v>
      </c>
      <c r="B479" s="5" t="s">
        <v>7627</v>
      </c>
      <c r="D479" s="5" t="s">
        <v>6629</v>
      </c>
      <c r="E479" s="5" t="s">
        <v>1395</v>
      </c>
      <c r="F479" s="5" t="s">
        <v>1396</v>
      </c>
      <c r="G479" s="5" t="s">
        <v>12324</v>
      </c>
      <c r="H479" s="5" t="s">
        <v>13</v>
      </c>
      <c r="I479" s="5" t="s">
        <v>13894</v>
      </c>
      <c r="J479" s="5" t="s">
        <v>13042</v>
      </c>
      <c r="K479" s="5">
        <v>27311892</v>
      </c>
      <c r="L479" s="5">
        <v>0</v>
      </c>
    </row>
    <row r="480" spans="1:12" x14ac:dyDescent="0.2">
      <c r="A480" s="5" t="s">
        <v>6125</v>
      </c>
      <c r="B480" s="5" t="s">
        <v>7223</v>
      </c>
      <c r="D480" s="5" t="s">
        <v>6630</v>
      </c>
      <c r="E480" s="5" t="s">
        <v>1399</v>
      </c>
      <c r="F480" s="5" t="s">
        <v>34</v>
      </c>
      <c r="G480" s="5" t="s">
        <v>12324</v>
      </c>
      <c r="H480" s="5" t="s">
        <v>9</v>
      </c>
      <c r="I480" s="5" t="s">
        <v>13894</v>
      </c>
      <c r="J480" s="5" t="s">
        <v>8314</v>
      </c>
      <c r="K480" s="5">
        <v>27311182</v>
      </c>
      <c r="L480" s="5">
        <v>27311183</v>
      </c>
    </row>
    <row r="481" spans="1:12" x14ac:dyDescent="0.2">
      <c r="A481" s="5" t="s">
        <v>1445</v>
      </c>
      <c r="B481" s="5" t="s">
        <v>842</v>
      </c>
      <c r="D481" s="5" t="s">
        <v>6631</v>
      </c>
      <c r="E481" s="5" t="s">
        <v>1401</v>
      </c>
      <c r="F481" s="5" t="s">
        <v>205</v>
      </c>
      <c r="G481" s="5" t="s">
        <v>12324</v>
      </c>
      <c r="H481" s="5" t="s">
        <v>13</v>
      </c>
      <c r="I481" s="5" t="s">
        <v>13894</v>
      </c>
      <c r="J481" s="5" t="s">
        <v>13025</v>
      </c>
      <c r="K481" s="5">
        <v>27311078</v>
      </c>
      <c r="L481" s="5">
        <v>27311078</v>
      </c>
    </row>
    <row r="482" spans="1:12" x14ac:dyDescent="0.2">
      <c r="A482" s="5" t="s">
        <v>9340</v>
      </c>
      <c r="B482" s="5" t="s">
        <v>1205</v>
      </c>
      <c r="D482" s="5" t="s">
        <v>1406</v>
      </c>
      <c r="E482" s="5" t="s">
        <v>1407</v>
      </c>
      <c r="F482" s="5" t="s">
        <v>1408</v>
      </c>
      <c r="G482" s="5" t="s">
        <v>12324</v>
      </c>
      <c r="H482" s="5" t="s">
        <v>13</v>
      </c>
      <c r="I482" s="5" t="s">
        <v>13894</v>
      </c>
      <c r="J482" s="5" t="s">
        <v>13434</v>
      </c>
      <c r="K482" s="5">
        <v>71219411</v>
      </c>
      <c r="L482" s="5">
        <v>0</v>
      </c>
    </row>
    <row r="483" spans="1:12" x14ac:dyDescent="0.2">
      <c r="A483" s="5" t="s">
        <v>9341</v>
      </c>
      <c r="B483" s="5" t="s">
        <v>10417</v>
      </c>
      <c r="D483" s="5" t="s">
        <v>1412</v>
      </c>
      <c r="E483" s="5" t="s">
        <v>1413</v>
      </c>
      <c r="F483" s="5" t="s">
        <v>1414</v>
      </c>
      <c r="G483" s="5" t="s">
        <v>12324</v>
      </c>
      <c r="H483" s="5" t="s">
        <v>9</v>
      </c>
      <c r="I483" s="5" t="s">
        <v>13894</v>
      </c>
      <c r="J483" s="5" t="s">
        <v>9079</v>
      </c>
      <c r="K483" s="5">
        <v>27381574</v>
      </c>
      <c r="L483" s="5">
        <v>0</v>
      </c>
    </row>
    <row r="484" spans="1:12" x14ac:dyDescent="0.2">
      <c r="A484" s="5" t="s">
        <v>1593</v>
      </c>
      <c r="B484" s="5" t="s">
        <v>1592</v>
      </c>
      <c r="D484" s="5" t="s">
        <v>6632</v>
      </c>
      <c r="E484" s="5" t="s">
        <v>1416</v>
      </c>
      <c r="F484" s="5" t="s">
        <v>557</v>
      </c>
      <c r="G484" s="5" t="s">
        <v>12324</v>
      </c>
      <c r="H484" s="5" t="s">
        <v>13</v>
      </c>
      <c r="I484" s="5" t="s">
        <v>13894</v>
      </c>
      <c r="J484" s="5" t="s">
        <v>12547</v>
      </c>
      <c r="K484" s="5">
        <v>88177037</v>
      </c>
      <c r="L484" s="5">
        <v>0</v>
      </c>
    </row>
    <row r="485" spans="1:12" x14ac:dyDescent="0.2">
      <c r="A485" s="5" t="s">
        <v>1301</v>
      </c>
      <c r="B485" s="5" t="s">
        <v>1300</v>
      </c>
      <c r="D485" s="5" t="s">
        <v>1418</v>
      </c>
      <c r="E485" s="5" t="s">
        <v>1419</v>
      </c>
      <c r="F485" s="5" t="s">
        <v>134</v>
      </c>
      <c r="G485" s="5" t="s">
        <v>12324</v>
      </c>
      <c r="H485" s="5" t="s">
        <v>13</v>
      </c>
      <c r="I485" s="5" t="s">
        <v>13894</v>
      </c>
      <c r="J485" s="5" t="s">
        <v>1420</v>
      </c>
      <c r="K485" s="5">
        <v>27311994</v>
      </c>
      <c r="L485" s="5">
        <v>27311994</v>
      </c>
    </row>
    <row r="486" spans="1:12" x14ac:dyDescent="0.2">
      <c r="A486" s="5" t="s">
        <v>9342</v>
      </c>
      <c r="B486" s="5" t="s">
        <v>10418</v>
      </c>
      <c r="D486" s="5" t="s">
        <v>1422</v>
      </c>
      <c r="E486" s="5" t="s">
        <v>1423</v>
      </c>
      <c r="F486" s="5" t="s">
        <v>463</v>
      </c>
      <c r="G486" s="5" t="s">
        <v>12324</v>
      </c>
      <c r="H486" s="5" t="s">
        <v>9</v>
      </c>
      <c r="I486" s="5" t="s">
        <v>13894</v>
      </c>
      <c r="J486" s="5" t="s">
        <v>14005</v>
      </c>
      <c r="K486" s="5">
        <v>71219530</v>
      </c>
      <c r="L486" s="5">
        <v>0</v>
      </c>
    </row>
    <row r="487" spans="1:12" x14ac:dyDescent="0.2">
      <c r="A487" s="5" t="s">
        <v>1651</v>
      </c>
      <c r="B487" s="5" t="s">
        <v>1650</v>
      </c>
      <c r="D487" s="5" t="s">
        <v>244</v>
      </c>
      <c r="E487" s="5" t="s">
        <v>1425</v>
      </c>
      <c r="F487" s="5" t="s">
        <v>564</v>
      </c>
      <c r="G487" s="5" t="s">
        <v>12324</v>
      </c>
      <c r="H487" s="5" t="s">
        <v>9</v>
      </c>
      <c r="I487" s="5" t="s">
        <v>13894</v>
      </c>
      <c r="J487" s="5" t="s">
        <v>1426</v>
      </c>
      <c r="K487" s="5">
        <v>71216818</v>
      </c>
      <c r="L487" s="5">
        <v>0</v>
      </c>
    </row>
    <row r="488" spans="1:12" x14ac:dyDescent="0.2">
      <c r="A488" s="5" t="s">
        <v>1788</v>
      </c>
      <c r="B488" s="5" t="s">
        <v>1383</v>
      </c>
      <c r="D488" s="5" t="s">
        <v>563</v>
      </c>
      <c r="E488" s="5" t="s">
        <v>1428</v>
      </c>
      <c r="F488" s="5" t="s">
        <v>1429</v>
      </c>
      <c r="G488" s="5" t="s">
        <v>12324</v>
      </c>
      <c r="H488" s="5" t="s">
        <v>9</v>
      </c>
      <c r="I488" s="5" t="s">
        <v>13894</v>
      </c>
      <c r="J488" s="5" t="s">
        <v>12548</v>
      </c>
      <c r="K488" s="5">
        <v>27311909</v>
      </c>
      <c r="L488" s="5">
        <v>27311909</v>
      </c>
    </row>
    <row r="489" spans="1:12" x14ac:dyDescent="0.2">
      <c r="A489" s="5" t="s">
        <v>1265</v>
      </c>
      <c r="B489" s="5" t="s">
        <v>1264</v>
      </c>
      <c r="D489" s="5" t="s">
        <v>600</v>
      </c>
      <c r="E489" s="5" t="s">
        <v>1432</v>
      </c>
      <c r="F489" s="5" t="s">
        <v>1433</v>
      </c>
      <c r="G489" s="5" t="s">
        <v>12324</v>
      </c>
      <c r="H489" s="5" t="s">
        <v>9</v>
      </c>
      <c r="I489" s="5" t="s">
        <v>13894</v>
      </c>
      <c r="J489" s="5" t="s">
        <v>10974</v>
      </c>
      <c r="K489" s="5">
        <v>84088279</v>
      </c>
      <c r="L489" s="5">
        <v>0</v>
      </c>
    </row>
    <row r="490" spans="1:12" x14ac:dyDescent="0.2">
      <c r="A490" s="5" t="s">
        <v>1478</v>
      </c>
      <c r="B490" s="5" t="s">
        <v>7203</v>
      </c>
      <c r="D490" s="5" t="s">
        <v>1435</v>
      </c>
      <c r="E490" s="5" t="s">
        <v>1436</v>
      </c>
      <c r="F490" s="5" t="s">
        <v>286</v>
      </c>
      <c r="G490" s="5" t="s">
        <v>12324</v>
      </c>
      <c r="H490" s="5" t="s">
        <v>13</v>
      </c>
      <c r="I490" s="5" t="s">
        <v>13894</v>
      </c>
      <c r="J490" s="5" t="s">
        <v>13433</v>
      </c>
      <c r="K490" s="5">
        <v>71219398</v>
      </c>
      <c r="L490" s="5">
        <v>27713064</v>
      </c>
    </row>
    <row r="491" spans="1:12" x14ac:dyDescent="0.2">
      <c r="A491" s="5" t="s">
        <v>1673</v>
      </c>
      <c r="B491" s="5" t="s">
        <v>1672</v>
      </c>
      <c r="D491" s="5" t="s">
        <v>906</v>
      </c>
      <c r="E491" s="5" t="s">
        <v>1438</v>
      </c>
      <c r="F491" s="5" t="s">
        <v>376</v>
      </c>
      <c r="G491" s="5" t="s">
        <v>12324</v>
      </c>
      <c r="H491" s="5" t="s">
        <v>13</v>
      </c>
      <c r="I491" s="5" t="s">
        <v>13894</v>
      </c>
      <c r="J491" s="5" t="s">
        <v>14006</v>
      </c>
      <c r="K491" s="5">
        <v>71219464</v>
      </c>
      <c r="L491" s="5">
        <v>0</v>
      </c>
    </row>
    <row r="492" spans="1:12" x14ac:dyDescent="0.2">
      <c r="A492" s="5" t="s">
        <v>8247</v>
      </c>
      <c r="B492" s="5" t="s">
        <v>1626</v>
      </c>
      <c r="D492" s="5" t="s">
        <v>1440</v>
      </c>
      <c r="E492" s="5" t="s">
        <v>1441</v>
      </c>
      <c r="F492" s="5" t="s">
        <v>590</v>
      </c>
      <c r="G492" s="5" t="s">
        <v>12324</v>
      </c>
      <c r="H492" s="5" t="s">
        <v>13</v>
      </c>
      <c r="I492" s="5" t="s">
        <v>13894</v>
      </c>
      <c r="J492" s="5" t="s">
        <v>1329</v>
      </c>
      <c r="K492" s="5">
        <v>27311529</v>
      </c>
      <c r="L492" s="5">
        <v>27311529</v>
      </c>
    </row>
    <row r="493" spans="1:12" x14ac:dyDescent="0.2">
      <c r="A493" s="5" t="s">
        <v>9343</v>
      </c>
      <c r="B493" s="5" t="s">
        <v>1836</v>
      </c>
      <c r="D493" s="5" t="s">
        <v>868</v>
      </c>
      <c r="E493" s="5" t="s">
        <v>1443</v>
      </c>
      <c r="F493" s="5" t="s">
        <v>61</v>
      </c>
      <c r="G493" s="5" t="s">
        <v>12324</v>
      </c>
      <c r="H493" s="5" t="s">
        <v>13</v>
      </c>
      <c r="I493" s="5" t="s">
        <v>13894</v>
      </c>
      <c r="J493" s="5" t="s">
        <v>14007</v>
      </c>
      <c r="K493" s="5">
        <v>22005383</v>
      </c>
      <c r="L493" s="5">
        <v>0</v>
      </c>
    </row>
    <row r="494" spans="1:12" x14ac:dyDescent="0.2">
      <c r="A494" s="5" t="s">
        <v>9344</v>
      </c>
      <c r="B494" s="5" t="s">
        <v>4954</v>
      </c>
      <c r="D494" s="5" t="s">
        <v>842</v>
      </c>
      <c r="E494" s="5" t="s">
        <v>1445</v>
      </c>
      <c r="F494" s="5" t="s">
        <v>1446</v>
      </c>
      <c r="G494" s="5" t="s">
        <v>12324</v>
      </c>
      <c r="H494" s="5" t="s">
        <v>9</v>
      </c>
      <c r="I494" s="5" t="s">
        <v>13894</v>
      </c>
      <c r="J494" s="5" t="s">
        <v>10973</v>
      </c>
      <c r="K494" s="5">
        <v>44016516</v>
      </c>
      <c r="L494" s="5">
        <v>0</v>
      </c>
    </row>
    <row r="495" spans="1:12" x14ac:dyDescent="0.2">
      <c r="A495" s="5" t="s">
        <v>9345</v>
      </c>
      <c r="B495" s="5" t="s">
        <v>1792</v>
      </c>
      <c r="D495" s="5" t="s">
        <v>846</v>
      </c>
      <c r="E495" s="5" t="s">
        <v>1448</v>
      </c>
      <c r="F495" s="5" t="s">
        <v>661</v>
      </c>
      <c r="G495" s="5" t="s">
        <v>12324</v>
      </c>
      <c r="H495" s="5" t="s">
        <v>13</v>
      </c>
      <c r="I495" s="5" t="s">
        <v>13894</v>
      </c>
      <c r="J495" s="5" t="s">
        <v>7669</v>
      </c>
      <c r="K495" s="5">
        <v>44039971</v>
      </c>
      <c r="L495" s="5">
        <v>0</v>
      </c>
    </row>
    <row r="496" spans="1:12" x14ac:dyDescent="0.2">
      <c r="A496" s="5" t="s">
        <v>9346</v>
      </c>
      <c r="B496" s="5" t="s">
        <v>1653</v>
      </c>
      <c r="D496" s="5" t="s">
        <v>6633</v>
      </c>
      <c r="E496" s="5" t="s">
        <v>1450</v>
      </c>
      <c r="F496" s="5" t="s">
        <v>497</v>
      </c>
      <c r="G496" s="5" t="s">
        <v>12324</v>
      </c>
      <c r="H496" s="5" t="s">
        <v>9</v>
      </c>
      <c r="I496" s="5" t="s">
        <v>13894</v>
      </c>
      <c r="J496" s="5" t="s">
        <v>14008</v>
      </c>
      <c r="K496" s="5">
        <v>85092657</v>
      </c>
      <c r="L496" s="5">
        <v>0</v>
      </c>
    </row>
    <row r="497" spans="1:12" x14ac:dyDescent="0.2">
      <c r="A497" s="5" t="s">
        <v>8246</v>
      </c>
      <c r="B497" s="5" t="s">
        <v>7964</v>
      </c>
      <c r="D497" s="5" t="s">
        <v>7541</v>
      </c>
      <c r="E497" s="5" t="s">
        <v>7540</v>
      </c>
      <c r="F497" s="5" t="s">
        <v>1453</v>
      </c>
      <c r="G497" s="5" t="s">
        <v>12324</v>
      </c>
      <c r="H497" s="5" t="s">
        <v>13</v>
      </c>
      <c r="I497" s="5" t="s">
        <v>13894</v>
      </c>
      <c r="J497" s="5" t="s">
        <v>7670</v>
      </c>
      <c r="K497" s="5">
        <v>22005089</v>
      </c>
      <c r="L497" s="5">
        <v>0</v>
      </c>
    </row>
    <row r="498" spans="1:12" x14ac:dyDescent="0.2">
      <c r="A498" s="5" t="s">
        <v>1828</v>
      </c>
      <c r="B498" s="5" t="s">
        <v>1827</v>
      </c>
      <c r="D498" s="5" t="s">
        <v>6634</v>
      </c>
      <c r="E498" s="5" t="s">
        <v>1455</v>
      </c>
      <c r="F498" s="5" t="s">
        <v>1456</v>
      </c>
      <c r="G498" s="5" t="s">
        <v>12324</v>
      </c>
      <c r="H498" s="5" t="s">
        <v>9</v>
      </c>
      <c r="I498" s="5" t="s">
        <v>13894</v>
      </c>
      <c r="J498" s="5" t="s">
        <v>14009</v>
      </c>
      <c r="K498" s="5">
        <v>27704822</v>
      </c>
      <c r="L498" s="5">
        <v>0</v>
      </c>
    </row>
    <row r="499" spans="1:12" x14ac:dyDescent="0.2">
      <c r="A499" s="5" t="s">
        <v>1306</v>
      </c>
      <c r="B499" s="5" t="s">
        <v>1305</v>
      </c>
      <c r="D499" s="5" t="s">
        <v>7961</v>
      </c>
      <c r="E499" s="5" t="s">
        <v>9405</v>
      </c>
      <c r="F499" s="5" t="s">
        <v>645</v>
      </c>
      <c r="G499" s="5" t="s">
        <v>12324</v>
      </c>
      <c r="H499" s="5" t="s">
        <v>9</v>
      </c>
      <c r="I499" s="5" t="s">
        <v>13894</v>
      </c>
      <c r="J499" s="5" t="s">
        <v>10962</v>
      </c>
      <c r="K499" s="5">
        <v>71216831</v>
      </c>
      <c r="L499" s="5">
        <v>0</v>
      </c>
    </row>
    <row r="500" spans="1:12" x14ac:dyDescent="0.2">
      <c r="A500" s="5" t="s">
        <v>1061</v>
      </c>
      <c r="B500" s="5" t="s">
        <v>1060</v>
      </c>
      <c r="D500" s="5" t="s">
        <v>1459</v>
      </c>
      <c r="E500" s="5" t="s">
        <v>1460</v>
      </c>
      <c r="F500" s="5" t="s">
        <v>1461</v>
      </c>
      <c r="G500" s="5" t="s">
        <v>12324</v>
      </c>
      <c r="H500" s="5" t="s">
        <v>13</v>
      </c>
      <c r="I500" s="5" t="s">
        <v>13894</v>
      </c>
      <c r="J500" s="5" t="s">
        <v>14010</v>
      </c>
      <c r="K500" s="5">
        <v>44047017</v>
      </c>
      <c r="L500" s="5">
        <v>0</v>
      </c>
    </row>
    <row r="501" spans="1:12" x14ac:dyDescent="0.2">
      <c r="A501" s="5" t="s">
        <v>1637</v>
      </c>
      <c r="B501" s="5" t="s">
        <v>1636</v>
      </c>
      <c r="D501" s="5" t="s">
        <v>333</v>
      </c>
      <c r="E501" s="5" t="s">
        <v>1463</v>
      </c>
      <c r="F501" s="5" t="s">
        <v>261</v>
      </c>
      <c r="G501" s="5" t="s">
        <v>12324</v>
      </c>
      <c r="H501" s="5" t="s">
        <v>13</v>
      </c>
      <c r="I501" s="5" t="s">
        <v>13894</v>
      </c>
      <c r="J501" s="5" t="s">
        <v>12530</v>
      </c>
      <c r="K501" s="5">
        <v>71219457</v>
      </c>
      <c r="L501" s="5">
        <v>0</v>
      </c>
    </row>
    <row r="502" spans="1:12" x14ac:dyDescent="0.2">
      <c r="A502" s="5" t="s">
        <v>9347</v>
      </c>
      <c r="B502" s="5" t="s">
        <v>1261</v>
      </c>
      <c r="D502" s="5" t="s">
        <v>1465</v>
      </c>
      <c r="E502" s="5" t="s">
        <v>8842</v>
      </c>
      <c r="F502" s="5" t="s">
        <v>1466</v>
      </c>
      <c r="G502" s="5" t="s">
        <v>12324</v>
      </c>
      <c r="H502" s="5" t="s">
        <v>13</v>
      </c>
      <c r="I502" s="5" t="s">
        <v>13894</v>
      </c>
      <c r="J502" s="5" t="s">
        <v>9028</v>
      </c>
      <c r="K502" s="5">
        <v>71219434</v>
      </c>
      <c r="L502" s="5">
        <v>0</v>
      </c>
    </row>
    <row r="503" spans="1:12" x14ac:dyDescent="0.2">
      <c r="A503" s="5" t="s">
        <v>1171</v>
      </c>
      <c r="B503" s="5" t="s">
        <v>7087</v>
      </c>
      <c r="D503" s="5" t="s">
        <v>1468</v>
      </c>
      <c r="E503" s="5" t="s">
        <v>9293</v>
      </c>
      <c r="F503" s="5" t="s">
        <v>63</v>
      </c>
      <c r="G503" s="5" t="s">
        <v>12324</v>
      </c>
      <c r="H503" s="5" t="s">
        <v>10</v>
      </c>
      <c r="I503" s="5" t="s">
        <v>13894</v>
      </c>
      <c r="J503" s="5" t="s">
        <v>12824</v>
      </c>
      <c r="K503" s="5">
        <v>71216841</v>
      </c>
      <c r="L503" s="5">
        <v>0</v>
      </c>
    </row>
    <row r="504" spans="1:12" x14ac:dyDescent="0.2">
      <c r="A504" s="5" t="s">
        <v>1174</v>
      </c>
      <c r="B504" s="5" t="s">
        <v>7088</v>
      </c>
      <c r="D504" s="5" t="s">
        <v>1394</v>
      </c>
      <c r="E504" s="5" t="s">
        <v>9310</v>
      </c>
      <c r="F504" s="5" t="s">
        <v>13027</v>
      </c>
      <c r="G504" s="5" t="s">
        <v>12324</v>
      </c>
      <c r="H504" s="5" t="s">
        <v>10</v>
      </c>
      <c r="I504" s="5" t="s">
        <v>13894</v>
      </c>
      <c r="J504" s="5" t="s">
        <v>13028</v>
      </c>
      <c r="K504" s="5">
        <v>44047016</v>
      </c>
      <c r="L504" s="5">
        <v>0</v>
      </c>
    </row>
    <row r="505" spans="1:12" x14ac:dyDescent="0.2">
      <c r="A505" s="5" t="s">
        <v>1100</v>
      </c>
      <c r="B505" s="5" t="s">
        <v>1099</v>
      </c>
      <c r="D505" s="5" t="s">
        <v>7196</v>
      </c>
      <c r="E505" s="5" t="s">
        <v>1471</v>
      </c>
      <c r="F505" s="5" t="s">
        <v>3212</v>
      </c>
      <c r="G505" s="5" t="s">
        <v>12324</v>
      </c>
      <c r="H505" s="5" t="s">
        <v>10</v>
      </c>
      <c r="I505" s="5" t="s">
        <v>13894</v>
      </c>
      <c r="J505" s="5" t="s">
        <v>1480</v>
      </c>
      <c r="K505" s="5">
        <v>27360315</v>
      </c>
      <c r="L505" s="5">
        <v>27360315</v>
      </c>
    </row>
    <row r="506" spans="1:12" x14ac:dyDescent="0.2">
      <c r="A506" s="5" t="s">
        <v>9348</v>
      </c>
      <c r="B506" s="5" t="s">
        <v>1197</v>
      </c>
      <c r="D506" s="5" t="s">
        <v>1473</v>
      </c>
      <c r="E506" s="5" t="s">
        <v>1474</v>
      </c>
      <c r="F506" s="5" t="s">
        <v>206</v>
      </c>
      <c r="G506" s="5" t="s">
        <v>12324</v>
      </c>
      <c r="H506" s="5" t="s">
        <v>10</v>
      </c>
      <c r="I506" s="5" t="s">
        <v>13894</v>
      </c>
      <c r="J506" s="5" t="s">
        <v>8318</v>
      </c>
      <c r="K506" s="5">
        <v>27371112</v>
      </c>
      <c r="L506" s="5">
        <v>27371112</v>
      </c>
    </row>
    <row r="507" spans="1:12" x14ac:dyDescent="0.2">
      <c r="A507" s="5" t="s">
        <v>9349</v>
      </c>
      <c r="B507" s="5" t="s">
        <v>1268</v>
      </c>
      <c r="D507" s="5" t="s">
        <v>7203</v>
      </c>
      <c r="E507" s="5" t="s">
        <v>1478</v>
      </c>
      <c r="F507" s="5" t="s">
        <v>1479</v>
      </c>
      <c r="G507" s="5" t="s">
        <v>12324</v>
      </c>
      <c r="H507" s="5" t="s">
        <v>10</v>
      </c>
      <c r="I507" s="5" t="s">
        <v>13894</v>
      </c>
      <c r="J507" s="5" t="s">
        <v>12139</v>
      </c>
      <c r="K507" s="5">
        <v>71216869</v>
      </c>
      <c r="L507" s="5">
        <v>0</v>
      </c>
    </row>
    <row r="508" spans="1:12" x14ac:dyDescent="0.2">
      <c r="A508" s="5" t="s">
        <v>1395</v>
      </c>
      <c r="B508" s="5" t="s">
        <v>6629</v>
      </c>
      <c r="D508" s="5" t="s">
        <v>10419</v>
      </c>
      <c r="E508" s="5" t="s">
        <v>9353</v>
      </c>
      <c r="F508" s="5" t="s">
        <v>10938</v>
      </c>
      <c r="G508" s="5" t="s">
        <v>12324</v>
      </c>
      <c r="H508" s="5" t="s">
        <v>10</v>
      </c>
      <c r="I508" s="5" t="s">
        <v>13894</v>
      </c>
      <c r="J508" s="5" t="s">
        <v>13435</v>
      </c>
      <c r="K508" s="5">
        <v>71219391</v>
      </c>
      <c r="L508" s="5">
        <v>0</v>
      </c>
    </row>
    <row r="509" spans="1:12" x14ac:dyDescent="0.2">
      <c r="A509" s="5" t="s">
        <v>9350</v>
      </c>
      <c r="B509" s="5" t="s">
        <v>1262</v>
      </c>
      <c r="D509" s="5" t="s">
        <v>6635</v>
      </c>
      <c r="E509" s="5" t="s">
        <v>1482</v>
      </c>
      <c r="F509" s="5" t="s">
        <v>1483</v>
      </c>
      <c r="G509" s="5" t="s">
        <v>12324</v>
      </c>
      <c r="H509" s="5" t="s">
        <v>10</v>
      </c>
      <c r="I509" s="5" t="s">
        <v>13894</v>
      </c>
      <c r="J509" s="5" t="s">
        <v>12095</v>
      </c>
      <c r="K509" s="5">
        <v>27371333</v>
      </c>
      <c r="L509" s="5">
        <v>0</v>
      </c>
    </row>
    <row r="510" spans="1:12" x14ac:dyDescent="0.2">
      <c r="A510" s="5" t="s">
        <v>9351</v>
      </c>
      <c r="B510" s="5" t="s">
        <v>1512</v>
      </c>
      <c r="D510" s="5" t="s">
        <v>6636</v>
      </c>
      <c r="E510" s="5" t="s">
        <v>1486</v>
      </c>
      <c r="F510" s="5" t="s">
        <v>1487</v>
      </c>
      <c r="G510" s="5" t="s">
        <v>12324</v>
      </c>
      <c r="H510" s="5" t="s">
        <v>10</v>
      </c>
      <c r="I510" s="5" t="s">
        <v>13894</v>
      </c>
      <c r="J510" s="5" t="s">
        <v>8319</v>
      </c>
      <c r="K510" s="5">
        <v>27370165</v>
      </c>
      <c r="L510" s="5">
        <v>27370165</v>
      </c>
    </row>
    <row r="511" spans="1:12" x14ac:dyDescent="0.2">
      <c r="A511" s="5" t="s">
        <v>1311</v>
      </c>
      <c r="B511" s="5" t="s">
        <v>1310</v>
      </c>
      <c r="D511" s="5" t="s">
        <v>6637</v>
      </c>
      <c r="E511" s="5" t="s">
        <v>1490</v>
      </c>
      <c r="F511" s="5" t="s">
        <v>699</v>
      </c>
      <c r="G511" s="5" t="s">
        <v>12324</v>
      </c>
      <c r="H511" s="5" t="s">
        <v>10</v>
      </c>
      <c r="I511" s="5" t="s">
        <v>13894</v>
      </c>
      <c r="J511" s="5" t="s">
        <v>1491</v>
      </c>
      <c r="K511" s="5">
        <v>27371086</v>
      </c>
      <c r="L511" s="5">
        <v>27371086</v>
      </c>
    </row>
    <row r="512" spans="1:12" x14ac:dyDescent="0.2">
      <c r="A512" s="5" t="s">
        <v>8783</v>
      </c>
      <c r="B512" s="5" t="s">
        <v>1808</v>
      </c>
      <c r="D512" s="5" t="s">
        <v>1492</v>
      </c>
      <c r="E512" s="5" t="s">
        <v>1493</v>
      </c>
      <c r="F512" s="5" t="s">
        <v>1494</v>
      </c>
      <c r="G512" s="5" t="s">
        <v>12324</v>
      </c>
      <c r="H512" s="5" t="s">
        <v>10</v>
      </c>
      <c r="I512" s="5" t="s">
        <v>13894</v>
      </c>
      <c r="J512" s="5" t="s">
        <v>9055</v>
      </c>
      <c r="K512" s="5">
        <v>27371214</v>
      </c>
      <c r="L512" s="5">
        <v>0</v>
      </c>
    </row>
    <row r="513" spans="1:12" x14ac:dyDescent="0.2">
      <c r="A513" s="5" t="s">
        <v>1316</v>
      </c>
      <c r="B513" s="5" t="s">
        <v>1315</v>
      </c>
      <c r="D513" s="5" t="s">
        <v>1497</v>
      </c>
      <c r="E513" s="5" t="s">
        <v>9292</v>
      </c>
      <c r="F513" s="5" t="s">
        <v>10888</v>
      </c>
      <c r="G513" s="5" t="s">
        <v>12324</v>
      </c>
      <c r="H513" s="5" t="s">
        <v>10</v>
      </c>
      <c r="I513" s="5" t="s">
        <v>13894</v>
      </c>
      <c r="J513" s="5" t="s">
        <v>13436</v>
      </c>
      <c r="K513" s="5">
        <v>84209253</v>
      </c>
      <c r="L513" s="5">
        <v>0</v>
      </c>
    </row>
    <row r="514" spans="1:12" x14ac:dyDescent="0.2">
      <c r="A514" s="5" t="s">
        <v>1399</v>
      </c>
      <c r="B514" s="5" t="s">
        <v>6630</v>
      </c>
      <c r="D514" s="5" t="s">
        <v>1498</v>
      </c>
      <c r="E514" s="5" t="s">
        <v>1499</v>
      </c>
      <c r="F514" s="5" t="s">
        <v>1500</v>
      </c>
      <c r="G514" s="5" t="s">
        <v>12324</v>
      </c>
      <c r="H514" s="5" t="s">
        <v>10</v>
      </c>
      <c r="I514" s="5" t="s">
        <v>13894</v>
      </c>
      <c r="J514" s="5" t="s">
        <v>8988</v>
      </c>
      <c r="K514" s="5">
        <v>71216879</v>
      </c>
      <c r="L514" s="5">
        <v>0</v>
      </c>
    </row>
    <row r="515" spans="1:12" x14ac:dyDescent="0.2">
      <c r="A515" s="5" t="s">
        <v>9352</v>
      </c>
      <c r="B515" s="5" t="s">
        <v>1599</v>
      </c>
      <c r="D515" s="5" t="s">
        <v>1502</v>
      </c>
      <c r="E515" s="5" t="s">
        <v>1503</v>
      </c>
      <c r="F515" s="5" t="s">
        <v>188</v>
      </c>
      <c r="G515" s="5" t="s">
        <v>12324</v>
      </c>
      <c r="H515" s="5" t="s">
        <v>10</v>
      </c>
      <c r="I515" s="5" t="s">
        <v>13894</v>
      </c>
      <c r="J515" s="5" t="s">
        <v>10922</v>
      </c>
      <c r="K515" s="5">
        <v>27370313</v>
      </c>
      <c r="L515" s="5">
        <v>27370313</v>
      </c>
    </row>
    <row r="516" spans="1:12" x14ac:dyDescent="0.2">
      <c r="A516" s="5" t="s">
        <v>1221</v>
      </c>
      <c r="B516" s="5" t="s">
        <v>245</v>
      </c>
      <c r="D516" s="5" t="s">
        <v>1506</v>
      </c>
      <c r="E516" s="5" t="s">
        <v>9321</v>
      </c>
      <c r="F516" s="5" t="s">
        <v>1507</v>
      </c>
      <c r="G516" s="5" t="s">
        <v>12324</v>
      </c>
      <c r="H516" s="5" t="s">
        <v>10</v>
      </c>
      <c r="I516" s="5" t="s">
        <v>13894</v>
      </c>
      <c r="J516" s="5" t="s">
        <v>13428</v>
      </c>
      <c r="K516" s="5">
        <v>87271665</v>
      </c>
      <c r="L516" s="5">
        <v>0</v>
      </c>
    </row>
    <row r="517" spans="1:12" x14ac:dyDescent="0.2">
      <c r="A517" s="5" t="s">
        <v>1596</v>
      </c>
      <c r="B517" s="5" t="s">
        <v>1595</v>
      </c>
      <c r="D517" s="5" t="s">
        <v>1508</v>
      </c>
      <c r="E517" s="5" t="s">
        <v>1509</v>
      </c>
      <c r="F517" s="5" t="s">
        <v>982</v>
      </c>
      <c r="G517" s="5" t="s">
        <v>12324</v>
      </c>
      <c r="H517" s="5" t="s">
        <v>10</v>
      </c>
      <c r="I517" s="5" t="s">
        <v>13894</v>
      </c>
      <c r="J517" s="5" t="s">
        <v>1510</v>
      </c>
      <c r="K517" s="5">
        <v>27370104</v>
      </c>
      <c r="L517" s="5">
        <v>27370104</v>
      </c>
    </row>
    <row r="518" spans="1:12" x14ac:dyDescent="0.2">
      <c r="A518" s="5" t="s">
        <v>1337</v>
      </c>
      <c r="B518" s="5" t="s">
        <v>855</v>
      </c>
      <c r="D518" s="5" t="s">
        <v>1513</v>
      </c>
      <c r="E518" s="5" t="s">
        <v>9401</v>
      </c>
      <c r="F518" s="5" t="s">
        <v>10972</v>
      </c>
      <c r="G518" s="5" t="s">
        <v>12324</v>
      </c>
      <c r="H518" s="5" t="s">
        <v>10</v>
      </c>
      <c r="I518" s="5" t="s">
        <v>13894</v>
      </c>
      <c r="J518" s="5" t="s">
        <v>12092</v>
      </c>
      <c r="K518" s="5">
        <v>44039974</v>
      </c>
      <c r="L518" s="5">
        <v>0</v>
      </c>
    </row>
    <row r="519" spans="1:12" x14ac:dyDescent="0.2">
      <c r="A519" s="5" t="s">
        <v>1320</v>
      </c>
      <c r="B519" s="5" t="s">
        <v>1319</v>
      </c>
      <c r="D519" s="5" t="s">
        <v>1514</v>
      </c>
      <c r="E519" s="5" t="s">
        <v>1515</v>
      </c>
      <c r="F519" s="5" t="s">
        <v>1516</v>
      </c>
      <c r="G519" s="5" t="s">
        <v>12324</v>
      </c>
      <c r="H519" s="5" t="s">
        <v>10</v>
      </c>
      <c r="I519" s="5" t="s">
        <v>13894</v>
      </c>
      <c r="J519" s="5" t="s">
        <v>12550</v>
      </c>
      <c r="K519" s="5">
        <v>27371122</v>
      </c>
      <c r="L519" s="5">
        <v>27371122</v>
      </c>
    </row>
    <row r="520" spans="1:12" x14ac:dyDescent="0.2">
      <c r="A520" s="5" t="s">
        <v>9353</v>
      </c>
      <c r="B520" s="5" t="s">
        <v>10419</v>
      </c>
      <c r="D520" s="5" t="s">
        <v>1519</v>
      </c>
      <c r="E520" s="5" t="s">
        <v>9388</v>
      </c>
      <c r="F520" s="5" t="s">
        <v>10964</v>
      </c>
      <c r="G520" s="5" t="s">
        <v>12324</v>
      </c>
      <c r="H520" s="5" t="s">
        <v>10</v>
      </c>
      <c r="I520" s="5" t="s">
        <v>13894</v>
      </c>
      <c r="J520" s="5" t="s">
        <v>12551</v>
      </c>
      <c r="K520" s="5">
        <v>44047010</v>
      </c>
      <c r="L520" s="5">
        <v>0</v>
      </c>
    </row>
    <row r="521" spans="1:12" x14ac:dyDescent="0.2">
      <c r="A521" s="5" t="s">
        <v>1155</v>
      </c>
      <c r="B521" s="5" t="s">
        <v>1154</v>
      </c>
      <c r="D521" s="5" t="s">
        <v>6638</v>
      </c>
      <c r="E521" s="5" t="s">
        <v>1520</v>
      </c>
      <c r="F521" s="5" t="s">
        <v>8320</v>
      </c>
      <c r="G521" s="5" t="s">
        <v>12324</v>
      </c>
      <c r="H521" s="5" t="s">
        <v>10</v>
      </c>
      <c r="I521" s="5" t="s">
        <v>13894</v>
      </c>
      <c r="J521" s="5" t="s">
        <v>1521</v>
      </c>
      <c r="K521" s="5">
        <v>27370182</v>
      </c>
      <c r="L521" s="5">
        <v>27370025</v>
      </c>
    </row>
    <row r="522" spans="1:12" x14ac:dyDescent="0.2">
      <c r="A522" s="5" t="s">
        <v>9354</v>
      </c>
      <c r="B522" s="5" t="s">
        <v>1536</v>
      </c>
      <c r="D522" s="5" t="s">
        <v>7451</v>
      </c>
      <c r="E522" s="5" t="s">
        <v>1522</v>
      </c>
      <c r="F522" s="5" t="s">
        <v>1523</v>
      </c>
      <c r="G522" s="5" t="s">
        <v>12324</v>
      </c>
      <c r="H522" s="5" t="s">
        <v>10</v>
      </c>
      <c r="I522" s="5" t="s">
        <v>13894</v>
      </c>
      <c r="J522" s="5" t="s">
        <v>14011</v>
      </c>
      <c r="K522" s="5">
        <v>71219358</v>
      </c>
      <c r="L522" s="5">
        <v>0</v>
      </c>
    </row>
    <row r="523" spans="1:12" x14ac:dyDescent="0.2">
      <c r="A523" s="5" t="s">
        <v>1401</v>
      </c>
      <c r="B523" s="5" t="s">
        <v>6631</v>
      </c>
      <c r="D523" s="5" t="s">
        <v>10426</v>
      </c>
      <c r="E523" s="5" t="s">
        <v>9403</v>
      </c>
      <c r="F523" s="5" t="s">
        <v>849</v>
      </c>
      <c r="G523" s="5" t="s">
        <v>12324</v>
      </c>
      <c r="H523" s="5" t="s">
        <v>10</v>
      </c>
      <c r="I523" s="5" t="s">
        <v>13894</v>
      </c>
      <c r="J523" s="5" t="s">
        <v>13437</v>
      </c>
      <c r="K523" s="5">
        <v>44047009</v>
      </c>
      <c r="L523" s="5">
        <v>0</v>
      </c>
    </row>
    <row r="524" spans="1:12" x14ac:dyDescent="0.2">
      <c r="A524" s="5" t="s">
        <v>9355</v>
      </c>
      <c r="B524" s="5" t="s">
        <v>1173</v>
      </c>
      <c r="D524" s="5" t="s">
        <v>1526</v>
      </c>
      <c r="E524" s="5" t="s">
        <v>9428</v>
      </c>
      <c r="F524" s="5" t="s">
        <v>1527</v>
      </c>
      <c r="G524" s="5" t="s">
        <v>12324</v>
      </c>
      <c r="H524" s="5" t="s">
        <v>10</v>
      </c>
      <c r="I524" s="5" t="s">
        <v>13894</v>
      </c>
      <c r="J524" s="5" t="s">
        <v>10997</v>
      </c>
      <c r="K524" s="5">
        <v>71216855</v>
      </c>
      <c r="L524" s="5">
        <v>0</v>
      </c>
    </row>
    <row r="525" spans="1:12" x14ac:dyDescent="0.2">
      <c r="A525" s="5" t="s">
        <v>1448</v>
      </c>
      <c r="B525" s="5" t="s">
        <v>846</v>
      </c>
      <c r="D525" s="5" t="s">
        <v>1528</v>
      </c>
      <c r="E525" s="5" t="s">
        <v>9431</v>
      </c>
      <c r="F525" s="5" t="s">
        <v>1529</v>
      </c>
      <c r="G525" s="5" t="s">
        <v>12324</v>
      </c>
      <c r="H525" s="5" t="s">
        <v>10</v>
      </c>
      <c r="I525" s="5" t="s">
        <v>13894</v>
      </c>
      <c r="J525" s="5" t="s">
        <v>14012</v>
      </c>
      <c r="K525" s="5">
        <v>0</v>
      </c>
      <c r="L525" s="5">
        <v>0</v>
      </c>
    </row>
    <row r="526" spans="1:12" x14ac:dyDescent="0.2">
      <c r="A526" s="5" t="s">
        <v>1407</v>
      </c>
      <c r="B526" s="5" t="s">
        <v>1406</v>
      </c>
      <c r="D526" s="5" t="s">
        <v>1530</v>
      </c>
      <c r="E526" s="5" t="s">
        <v>1531</v>
      </c>
      <c r="F526" s="5" t="s">
        <v>1532</v>
      </c>
      <c r="G526" s="5" t="s">
        <v>12324</v>
      </c>
      <c r="H526" s="5" t="s">
        <v>12</v>
      </c>
      <c r="I526" s="5" t="s">
        <v>13894</v>
      </c>
      <c r="J526" s="5" t="s">
        <v>12553</v>
      </c>
      <c r="K526" s="5">
        <v>27360305</v>
      </c>
      <c r="L526" s="5">
        <v>0</v>
      </c>
    </row>
    <row r="527" spans="1:12" x14ac:dyDescent="0.2">
      <c r="A527" s="5" t="s">
        <v>1522</v>
      </c>
      <c r="B527" s="5" t="s">
        <v>7451</v>
      </c>
      <c r="D527" s="5" t="s">
        <v>1536</v>
      </c>
      <c r="E527" s="5" t="s">
        <v>9354</v>
      </c>
      <c r="F527" s="5" t="s">
        <v>433</v>
      </c>
      <c r="G527" s="5" t="s">
        <v>12324</v>
      </c>
      <c r="H527" s="5" t="s">
        <v>12</v>
      </c>
      <c r="I527" s="5" t="s">
        <v>13894</v>
      </c>
      <c r="J527" s="5" t="s">
        <v>14013</v>
      </c>
      <c r="K527" s="5">
        <v>71219489</v>
      </c>
      <c r="L527" s="5">
        <v>0</v>
      </c>
    </row>
    <row r="528" spans="1:12" x14ac:dyDescent="0.2">
      <c r="A528" s="5" t="s">
        <v>1182</v>
      </c>
      <c r="B528" s="5" t="s">
        <v>6626</v>
      </c>
      <c r="D528" s="5" t="s">
        <v>1537</v>
      </c>
      <c r="E528" s="5" t="s">
        <v>1538</v>
      </c>
      <c r="F528" s="5" t="s">
        <v>5368</v>
      </c>
      <c r="G528" s="5" t="s">
        <v>12324</v>
      </c>
      <c r="H528" s="5" t="s">
        <v>12</v>
      </c>
      <c r="I528" s="5" t="s">
        <v>13894</v>
      </c>
      <c r="J528" s="5" t="s">
        <v>13439</v>
      </c>
      <c r="K528" s="5">
        <v>89084282</v>
      </c>
      <c r="L528" s="5">
        <v>0</v>
      </c>
    </row>
    <row r="529" spans="1:12" x14ac:dyDescent="0.2">
      <c r="A529" s="5" t="s">
        <v>1199</v>
      </c>
      <c r="B529" s="5" t="s">
        <v>6627</v>
      </c>
      <c r="D529" s="5" t="s">
        <v>1541</v>
      </c>
      <c r="E529" s="5" t="s">
        <v>9357</v>
      </c>
      <c r="F529" s="5" t="s">
        <v>2737</v>
      </c>
      <c r="G529" s="5" t="s">
        <v>12324</v>
      </c>
      <c r="H529" s="5" t="s">
        <v>12</v>
      </c>
      <c r="I529" s="5" t="s">
        <v>13894</v>
      </c>
      <c r="J529" s="5" t="s">
        <v>10897</v>
      </c>
      <c r="K529" s="5">
        <v>44047001</v>
      </c>
      <c r="L529" s="5">
        <v>0</v>
      </c>
    </row>
    <row r="530" spans="1:12" x14ac:dyDescent="0.2">
      <c r="A530" s="5" t="s">
        <v>1450</v>
      </c>
      <c r="B530" s="5" t="s">
        <v>6633</v>
      </c>
      <c r="D530" s="5" t="s">
        <v>1542</v>
      </c>
      <c r="E530" s="5" t="s">
        <v>1543</v>
      </c>
      <c r="F530" s="5" t="s">
        <v>1544</v>
      </c>
      <c r="G530" s="5" t="s">
        <v>12324</v>
      </c>
      <c r="H530" s="5" t="s">
        <v>12</v>
      </c>
      <c r="I530" s="5" t="s">
        <v>13894</v>
      </c>
      <c r="J530" s="5" t="s">
        <v>13029</v>
      </c>
      <c r="K530" s="5">
        <v>27360126</v>
      </c>
      <c r="L530" s="5">
        <v>27360126</v>
      </c>
    </row>
    <row r="531" spans="1:12" x14ac:dyDescent="0.2">
      <c r="A531" s="5" t="s">
        <v>1543</v>
      </c>
      <c r="B531" s="5" t="s">
        <v>1542</v>
      </c>
      <c r="D531" s="5" t="s">
        <v>1546</v>
      </c>
      <c r="E531" s="5" t="s">
        <v>9371</v>
      </c>
      <c r="F531" s="5" t="s">
        <v>2950</v>
      </c>
      <c r="G531" s="5" t="s">
        <v>12324</v>
      </c>
      <c r="H531" s="5" t="s">
        <v>12</v>
      </c>
      <c r="I531" s="5" t="s">
        <v>13894</v>
      </c>
      <c r="J531" s="5" t="s">
        <v>10951</v>
      </c>
      <c r="K531" s="5">
        <v>44047002</v>
      </c>
      <c r="L531" s="5">
        <v>0</v>
      </c>
    </row>
    <row r="532" spans="1:12" x14ac:dyDescent="0.2">
      <c r="A532" s="5" t="s">
        <v>8838</v>
      </c>
      <c r="B532" s="5" t="s">
        <v>1832</v>
      </c>
      <c r="D532" s="5" t="s">
        <v>1548</v>
      </c>
      <c r="E532" s="5" t="s">
        <v>1549</v>
      </c>
      <c r="F532" s="5" t="s">
        <v>838</v>
      </c>
      <c r="G532" s="5" t="s">
        <v>12324</v>
      </c>
      <c r="H532" s="5" t="s">
        <v>12</v>
      </c>
      <c r="I532" s="5" t="s">
        <v>13894</v>
      </c>
      <c r="J532" s="5" t="s">
        <v>12093</v>
      </c>
      <c r="K532" s="5">
        <v>27725140</v>
      </c>
      <c r="L532" s="5">
        <v>27725140</v>
      </c>
    </row>
    <row r="533" spans="1:12" x14ac:dyDescent="0.2">
      <c r="A533" s="5" t="s">
        <v>9356</v>
      </c>
      <c r="B533" s="5" t="s">
        <v>778</v>
      </c>
      <c r="D533" s="5" t="s">
        <v>1552</v>
      </c>
      <c r="E533" s="5" t="s">
        <v>9382</v>
      </c>
      <c r="F533" s="5" t="s">
        <v>897</v>
      </c>
      <c r="G533" s="5" t="s">
        <v>12324</v>
      </c>
      <c r="H533" s="5" t="s">
        <v>12</v>
      </c>
      <c r="I533" s="5" t="s">
        <v>13894</v>
      </c>
      <c r="J533" s="5" t="s">
        <v>14014</v>
      </c>
      <c r="K533" s="5">
        <v>44047008</v>
      </c>
      <c r="L533" s="5">
        <v>0</v>
      </c>
    </row>
    <row r="534" spans="1:12" x14ac:dyDescent="0.2">
      <c r="A534" s="5" t="s">
        <v>9357</v>
      </c>
      <c r="B534" s="5" t="s">
        <v>1541</v>
      </c>
      <c r="D534" s="5" t="s">
        <v>1553</v>
      </c>
      <c r="E534" s="5" t="s">
        <v>1554</v>
      </c>
      <c r="F534" s="5" t="s">
        <v>12395</v>
      </c>
      <c r="G534" s="5" t="s">
        <v>12324</v>
      </c>
      <c r="H534" s="5" t="s">
        <v>12</v>
      </c>
      <c r="I534" s="5" t="s">
        <v>13894</v>
      </c>
      <c r="J534" s="5" t="s">
        <v>8321</v>
      </c>
      <c r="K534" s="5">
        <v>44062498</v>
      </c>
      <c r="L534" s="5">
        <v>0</v>
      </c>
    </row>
    <row r="535" spans="1:12" x14ac:dyDescent="0.2">
      <c r="A535" s="5" t="s">
        <v>1767</v>
      </c>
      <c r="B535" s="5" t="s">
        <v>1196</v>
      </c>
      <c r="D535" s="5" t="s">
        <v>1557</v>
      </c>
      <c r="E535" s="5" t="s">
        <v>9383</v>
      </c>
      <c r="F535" s="5" t="s">
        <v>10961</v>
      </c>
      <c r="G535" s="5" t="s">
        <v>12324</v>
      </c>
      <c r="H535" s="5" t="s">
        <v>12</v>
      </c>
      <c r="I535" s="5" t="s">
        <v>13894</v>
      </c>
      <c r="J535" s="5" t="s">
        <v>13033</v>
      </c>
      <c r="K535" s="5">
        <v>71219456</v>
      </c>
      <c r="L535" s="5">
        <v>0</v>
      </c>
    </row>
    <row r="536" spans="1:12" x14ac:dyDescent="0.2">
      <c r="A536" s="5" t="s">
        <v>1222</v>
      </c>
      <c r="B536" s="5" t="s">
        <v>243</v>
      </c>
      <c r="D536" s="5" t="s">
        <v>1558</v>
      </c>
      <c r="E536" s="5" t="s">
        <v>1559</v>
      </c>
      <c r="F536" s="5" t="s">
        <v>1560</v>
      </c>
      <c r="G536" s="5" t="s">
        <v>12324</v>
      </c>
      <c r="H536" s="5" t="s">
        <v>12</v>
      </c>
      <c r="I536" s="5" t="s">
        <v>13894</v>
      </c>
      <c r="J536" s="5" t="s">
        <v>1561</v>
      </c>
      <c r="K536" s="5">
        <v>27360324</v>
      </c>
      <c r="L536" s="5">
        <v>27360324</v>
      </c>
    </row>
    <row r="537" spans="1:12" x14ac:dyDescent="0.2">
      <c r="A537" s="5" t="s">
        <v>9358</v>
      </c>
      <c r="B537" s="5" t="s">
        <v>1752</v>
      </c>
      <c r="D537" s="5" t="s">
        <v>1563</v>
      </c>
      <c r="E537" s="5" t="s">
        <v>9387</v>
      </c>
      <c r="F537" s="5" t="s">
        <v>460</v>
      </c>
      <c r="G537" s="5" t="s">
        <v>12324</v>
      </c>
      <c r="H537" s="5" t="s">
        <v>12</v>
      </c>
      <c r="I537" s="5" t="s">
        <v>13894</v>
      </c>
      <c r="J537" s="5" t="s">
        <v>13001</v>
      </c>
      <c r="K537" s="5">
        <v>44039972</v>
      </c>
      <c r="L537" s="5">
        <v>0</v>
      </c>
    </row>
    <row r="538" spans="1:12" x14ac:dyDescent="0.2">
      <c r="A538" s="5" t="s">
        <v>9359</v>
      </c>
      <c r="B538" s="5" t="s">
        <v>1676</v>
      </c>
      <c r="D538" s="5" t="s">
        <v>6641</v>
      </c>
      <c r="E538" s="5" t="s">
        <v>9327</v>
      </c>
      <c r="F538" s="5" t="s">
        <v>1564</v>
      </c>
      <c r="G538" s="5" t="s">
        <v>12324</v>
      </c>
      <c r="H538" s="5" t="s">
        <v>12</v>
      </c>
      <c r="I538" s="5" t="s">
        <v>13894</v>
      </c>
      <c r="J538" s="5" t="s">
        <v>12554</v>
      </c>
      <c r="K538" s="5">
        <v>44039975</v>
      </c>
      <c r="L538" s="5">
        <v>0</v>
      </c>
    </row>
    <row r="539" spans="1:12" x14ac:dyDescent="0.2">
      <c r="A539" s="5" t="s">
        <v>9360</v>
      </c>
      <c r="B539" s="5" t="s">
        <v>898</v>
      </c>
      <c r="D539" s="5" t="s">
        <v>9064</v>
      </c>
      <c r="E539" s="5" t="s">
        <v>8841</v>
      </c>
      <c r="F539" s="5" t="s">
        <v>1133</v>
      </c>
      <c r="G539" s="5" t="s">
        <v>12324</v>
      </c>
      <c r="H539" s="5" t="s">
        <v>12</v>
      </c>
      <c r="I539" s="5" t="s">
        <v>13894</v>
      </c>
      <c r="J539" s="5" t="s">
        <v>12265</v>
      </c>
      <c r="K539" s="5">
        <v>27360095</v>
      </c>
      <c r="L539" s="5">
        <v>0</v>
      </c>
    </row>
    <row r="540" spans="1:12" x14ac:dyDescent="0.2">
      <c r="A540" s="5" t="s">
        <v>9361</v>
      </c>
      <c r="B540" s="5" t="s">
        <v>1489</v>
      </c>
      <c r="D540" s="5" t="s">
        <v>7964</v>
      </c>
      <c r="E540" s="5" t="s">
        <v>8246</v>
      </c>
      <c r="F540" s="5" t="s">
        <v>540</v>
      </c>
      <c r="G540" s="5" t="s">
        <v>12324</v>
      </c>
      <c r="H540" s="5" t="s">
        <v>12</v>
      </c>
      <c r="I540" s="5" t="s">
        <v>13894</v>
      </c>
      <c r="J540" s="5" t="s">
        <v>13030</v>
      </c>
      <c r="K540" s="5">
        <v>71219455</v>
      </c>
      <c r="L540" s="5">
        <v>0</v>
      </c>
    </row>
    <row r="541" spans="1:12" x14ac:dyDescent="0.2">
      <c r="A541" s="5" t="s">
        <v>1160</v>
      </c>
      <c r="B541" s="5" t="s">
        <v>1159</v>
      </c>
      <c r="D541" s="5" t="s">
        <v>10425</v>
      </c>
      <c r="E541" s="5" t="s">
        <v>9400</v>
      </c>
      <c r="F541" s="5" t="s">
        <v>1565</v>
      </c>
      <c r="G541" s="5" t="s">
        <v>12324</v>
      </c>
      <c r="H541" s="5" t="s">
        <v>12</v>
      </c>
      <c r="I541" s="5" t="s">
        <v>13894</v>
      </c>
      <c r="J541" s="5" t="s">
        <v>10971</v>
      </c>
      <c r="K541" s="5">
        <v>44047000</v>
      </c>
      <c r="L541" s="5">
        <v>0</v>
      </c>
    </row>
    <row r="542" spans="1:12" x14ac:dyDescent="0.2">
      <c r="A542" s="5" t="s">
        <v>1326</v>
      </c>
      <c r="B542" s="5" t="s">
        <v>1325</v>
      </c>
      <c r="D542" s="5" t="s">
        <v>885</v>
      </c>
      <c r="E542" s="5" t="s">
        <v>1566</v>
      </c>
      <c r="F542" s="5" t="s">
        <v>211</v>
      </c>
      <c r="G542" s="5" t="s">
        <v>12324</v>
      </c>
      <c r="H542" s="5" t="s">
        <v>12</v>
      </c>
      <c r="I542" s="5" t="s">
        <v>13894</v>
      </c>
      <c r="J542" s="5" t="s">
        <v>13031</v>
      </c>
      <c r="K542" s="5">
        <v>27717962</v>
      </c>
      <c r="L542" s="5">
        <v>27717962</v>
      </c>
    </row>
    <row r="543" spans="1:12" x14ac:dyDescent="0.2">
      <c r="A543" s="5" t="s">
        <v>9362</v>
      </c>
      <c r="B543" s="5" t="s">
        <v>1282</v>
      </c>
      <c r="D543" s="5" t="s">
        <v>689</v>
      </c>
      <c r="E543" s="5" t="s">
        <v>9414</v>
      </c>
      <c r="F543" s="5" t="s">
        <v>1568</v>
      </c>
      <c r="G543" s="5" t="s">
        <v>12324</v>
      </c>
      <c r="H543" s="5" t="s">
        <v>12</v>
      </c>
      <c r="I543" s="5" t="s">
        <v>13894</v>
      </c>
      <c r="J543" s="5" t="s">
        <v>10982</v>
      </c>
      <c r="K543" s="5">
        <v>71219514</v>
      </c>
      <c r="L543" s="5">
        <v>0</v>
      </c>
    </row>
    <row r="544" spans="1:12" x14ac:dyDescent="0.2">
      <c r="A544" s="5" t="s">
        <v>1482</v>
      </c>
      <c r="B544" s="5" t="s">
        <v>6635</v>
      </c>
      <c r="D544" s="5" t="s">
        <v>1569</v>
      </c>
      <c r="E544" s="5" t="s">
        <v>1570</v>
      </c>
      <c r="F544" s="5" t="s">
        <v>1571</v>
      </c>
      <c r="G544" s="5" t="s">
        <v>12324</v>
      </c>
      <c r="H544" s="5" t="s">
        <v>12</v>
      </c>
      <c r="I544" s="5" t="s">
        <v>13894</v>
      </c>
      <c r="J544" s="5" t="s">
        <v>8994</v>
      </c>
      <c r="K544" s="5">
        <v>27360162</v>
      </c>
      <c r="L544" s="5">
        <v>0</v>
      </c>
    </row>
    <row r="545" spans="1:12" x14ac:dyDescent="0.2">
      <c r="A545" s="5" t="s">
        <v>9363</v>
      </c>
      <c r="B545" s="5" t="s">
        <v>3009</v>
      </c>
      <c r="D545" s="5" t="s">
        <v>728</v>
      </c>
      <c r="E545" s="5" t="s">
        <v>9338</v>
      </c>
      <c r="F545" s="5" t="s">
        <v>41</v>
      </c>
      <c r="G545" s="5" t="s">
        <v>12324</v>
      </c>
      <c r="H545" s="5" t="s">
        <v>12</v>
      </c>
      <c r="I545" s="5" t="s">
        <v>13894</v>
      </c>
      <c r="J545" s="5" t="s">
        <v>13440</v>
      </c>
      <c r="K545" s="5">
        <v>44047004</v>
      </c>
      <c r="L545" s="5">
        <v>0</v>
      </c>
    </row>
    <row r="546" spans="1:12" x14ac:dyDescent="0.2">
      <c r="A546" s="5" t="s">
        <v>1812</v>
      </c>
      <c r="B546" s="5" t="s">
        <v>1811</v>
      </c>
      <c r="D546" s="5" t="s">
        <v>705</v>
      </c>
      <c r="E546" s="5" t="s">
        <v>1572</v>
      </c>
      <c r="F546" s="5" t="s">
        <v>12396</v>
      </c>
      <c r="G546" s="5" t="s">
        <v>12324</v>
      </c>
      <c r="H546" s="5" t="s">
        <v>12</v>
      </c>
      <c r="I546" s="5" t="s">
        <v>13894</v>
      </c>
      <c r="J546" s="5" t="s">
        <v>10963</v>
      </c>
      <c r="K546" s="5">
        <v>27360090</v>
      </c>
      <c r="L546" s="5">
        <v>71219431</v>
      </c>
    </row>
    <row r="547" spans="1:12" x14ac:dyDescent="0.2">
      <c r="A547" s="5" t="s">
        <v>1817</v>
      </c>
      <c r="B547" s="5" t="s">
        <v>1816</v>
      </c>
      <c r="D547" s="5" t="s">
        <v>1575</v>
      </c>
      <c r="E547" s="5" t="s">
        <v>1576</v>
      </c>
      <c r="F547" s="5" t="s">
        <v>45</v>
      </c>
      <c r="G547" s="5" t="s">
        <v>12324</v>
      </c>
      <c r="H547" s="5" t="s">
        <v>12</v>
      </c>
      <c r="I547" s="5" t="s">
        <v>13894</v>
      </c>
      <c r="J547" s="5" t="s">
        <v>13032</v>
      </c>
      <c r="K547" s="5">
        <v>44047024</v>
      </c>
      <c r="L547" s="5">
        <v>0</v>
      </c>
    </row>
    <row r="548" spans="1:12" x14ac:dyDescent="0.2">
      <c r="A548" s="5" t="s">
        <v>9364</v>
      </c>
      <c r="B548" s="5" t="s">
        <v>10420</v>
      </c>
      <c r="D548" s="5" t="s">
        <v>1578</v>
      </c>
      <c r="E548" s="5" t="s">
        <v>1579</v>
      </c>
      <c r="F548" s="5" t="s">
        <v>1034</v>
      </c>
      <c r="G548" s="5" t="s">
        <v>12324</v>
      </c>
      <c r="H548" s="5" t="s">
        <v>12</v>
      </c>
      <c r="I548" s="5" t="s">
        <v>13894</v>
      </c>
      <c r="J548" s="5" t="s">
        <v>12539</v>
      </c>
      <c r="K548" s="5">
        <v>71219454</v>
      </c>
      <c r="L548" s="5">
        <v>0</v>
      </c>
    </row>
    <row r="549" spans="1:12" x14ac:dyDescent="0.2">
      <c r="A549" s="5" t="s">
        <v>1341</v>
      </c>
      <c r="B549" s="5" t="s">
        <v>985</v>
      </c>
      <c r="D549" s="5" t="s">
        <v>1582</v>
      </c>
      <c r="E549" s="5" t="s">
        <v>13441</v>
      </c>
      <c r="F549" s="5" t="s">
        <v>1453</v>
      </c>
      <c r="G549" s="5" t="s">
        <v>12324</v>
      </c>
      <c r="H549" s="5" t="s">
        <v>12</v>
      </c>
      <c r="I549" s="5" t="s">
        <v>13894</v>
      </c>
      <c r="J549" s="5" t="s">
        <v>10996</v>
      </c>
      <c r="K549" s="5">
        <v>27371159</v>
      </c>
      <c r="L549" s="5">
        <v>0</v>
      </c>
    </row>
    <row r="550" spans="1:12" x14ac:dyDescent="0.2">
      <c r="A550" s="5" t="s">
        <v>1064</v>
      </c>
      <c r="B550" s="5" t="s">
        <v>1063</v>
      </c>
      <c r="D550" s="5" t="s">
        <v>1583</v>
      </c>
      <c r="E550" s="5" t="s">
        <v>9311</v>
      </c>
      <c r="F550" s="5" t="s">
        <v>1564</v>
      </c>
      <c r="G550" s="5" t="s">
        <v>12305</v>
      </c>
      <c r="H550" s="5" t="s">
        <v>18</v>
      </c>
      <c r="I550" s="5" t="s">
        <v>13894</v>
      </c>
      <c r="J550" s="5" t="s">
        <v>12555</v>
      </c>
      <c r="K550" s="5">
        <v>22001223</v>
      </c>
      <c r="L550" s="5">
        <v>0</v>
      </c>
    </row>
    <row r="551" spans="1:12" x14ac:dyDescent="0.2">
      <c r="A551" s="5" t="s">
        <v>1486</v>
      </c>
      <c r="B551" s="5" t="s">
        <v>6636</v>
      </c>
      <c r="D551" s="5" t="s">
        <v>1584</v>
      </c>
      <c r="E551" s="5" t="s">
        <v>1585</v>
      </c>
      <c r="F551" s="5" t="s">
        <v>1586</v>
      </c>
      <c r="G551" s="5" t="s">
        <v>12305</v>
      </c>
      <c r="H551" s="5" t="s">
        <v>3</v>
      </c>
      <c r="I551" s="5" t="s">
        <v>13894</v>
      </c>
      <c r="J551" s="5" t="s">
        <v>12740</v>
      </c>
      <c r="K551" s="5">
        <v>27301981</v>
      </c>
      <c r="L551" s="5">
        <v>27301981</v>
      </c>
    </row>
    <row r="552" spans="1:12" x14ac:dyDescent="0.2">
      <c r="A552" s="5" t="s">
        <v>1413</v>
      </c>
      <c r="B552" s="5" t="s">
        <v>1412</v>
      </c>
      <c r="D552" s="5" t="s">
        <v>1587</v>
      </c>
      <c r="E552" s="5" t="s">
        <v>1588</v>
      </c>
      <c r="F552" s="5" t="s">
        <v>1589</v>
      </c>
      <c r="G552" s="5" t="s">
        <v>12305</v>
      </c>
      <c r="H552" s="5" t="s">
        <v>18</v>
      </c>
      <c r="I552" s="5" t="s">
        <v>13894</v>
      </c>
      <c r="J552" s="5" t="s">
        <v>13442</v>
      </c>
      <c r="K552" s="5">
        <v>27301965</v>
      </c>
      <c r="L552" s="5">
        <v>0</v>
      </c>
    </row>
    <row r="553" spans="1:12" x14ac:dyDescent="0.2">
      <c r="A553" s="5" t="s">
        <v>1084</v>
      </c>
      <c r="B553" s="5" t="s">
        <v>748</v>
      </c>
      <c r="D553" s="5" t="s">
        <v>1592</v>
      </c>
      <c r="E553" s="5" t="s">
        <v>1593</v>
      </c>
      <c r="F553" s="5" t="s">
        <v>1206</v>
      </c>
      <c r="G553" s="5" t="s">
        <v>12305</v>
      </c>
      <c r="H553" s="5" t="s">
        <v>3</v>
      </c>
      <c r="I553" s="5" t="s">
        <v>13894</v>
      </c>
      <c r="J553" s="5" t="s">
        <v>1607</v>
      </c>
      <c r="K553" s="5">
        <v>27302093</v>
      </c>
      <c r="L553" s="5">
        <v>27302093</v>
      </c>
    </row>
    <row r="554" spans="1:12" x14ac:dyDescent="0.2">
      <c r="A554" s="5" t="s">
        <v>9365</v>
      </c>
      <c r="B554" s="5" t="s">
        <v>1207</v>
      </c>
      <c r="D554" s="5" t="s">
        <v>1595</v>
      </c>
      <c r="E554" s="5" t="s">
        <v>1596</v>
      </c>
      <c r="F554" s="5" t="s">
        <v>1597</v>
      </c>
      <c r="G554" s="5" t="s">
        <v>12305</v>
      </c>
      <c r="H554" s="5" t="s">
        <v>3</v>
      </c>
      <c r="I554" s="5" t="s">
        <v>13894</v>
      </c>
      <c r="J554" s="5" t="s">
        <v>6619</v>
      </c>
      <c r="K554" s="5">
        <v>22001043</v>
      </c>
      <c r="L554" s="5">
        <v>22001043</v>
      </c>
    </row>
    <row r="555" spans="1:12" x14ac:dyDescent="0.2">
      <c r="A555" s="5" t="s">
        <v>1490</v>
      </c>
      <c r="B555" s="5" t="s">
        <v>6637</v>
      </c>
      <c r="D555" s="5" t="s">
        <v>1599</v>
      </c>
      <c r="E555" s="5" t="s">
        <v>9352</v>
      </c>
      <c r="F555" s="5" t="s">
        <v>1364</v>
      </c>
      <c r="G555" s="5" t="s">
        <v>12305</v>
      </c>
      <c r="H555" s="5" t="s">
        <v>18</v>
      </c>
      <c r="I555" s="5" t="s">
        <v>13894</v>
      </c>
      <c r="J555" s="5" t="s">
        <v>13443</v>
      </c>
      <c r="K555" s="5">
        <v>85036183</v>
      </c>
      <c r="L555" s="5">
        <v>0</v>
      </c>
    </row>
    <row r="556" spans="1:12" x14ac:dyDescent="0.2">
      <c r="A556" s="5" t="s">
        <v>9366</v>
      </c>
      <c r="B556" s="5" t="s">
        <v>1600</v>
      </c>
      <c r="D556" s="5" t="s">
        <v>1600</v>
      </c>
      <c r="E556" s="5" t="s">
        <v>9366</v>
      </c>
      <c r="F556" s="5" t="s">
        <v>10948</v>
      </c>
      <c r="G556" s="5" t="s">
        <v>12305</v>
      </c>
      <c r="H556" s="5" t="s">
        <v>18</v>
      </c>
      <c r="I556" s="5" t="s">
        <v>13894</v>
      </c>
      <c r="J556" s="5" t="s">
        <v>13034</v>
      </c>
      <c r="K556" s="5">
        <v>89414211</v>
      </c>
      <c r="L556" s="5">
        <v>0</v>
      </c>
    </row>
    <row r="557" spans="1:12" x14ac:dyDescent="0.2">
      <c r="A557" s="5" t="s">
        <v>9367</v>
      </c>
      <c r="B557" s="5" t="s">
        <v>1177</v>
      </c>
      <c r="D557" s="5" t="s">
        <v>1601</v>
      </c>
      <c r="E557" s="5" t="s">
        <v>1602</v>
      </c>
      <c r="F557" s="5" t="s">
        <v>1603</v>
      </c>
      <c r="G557" s="5" t="s">
        <v>12305</v>
      </c>
      <c r="H557" s="5" t="s">
        <v>14</v>
      </c>
      <c r="I557" s="5" t="s">
        <v>13894</v>
      </c>
      <c r="J557" s="5" t="s">
        <v>13444</v>
      </c>
      <c r="K557" s="5">
        <v>22065014</v>
      </c>
      <c r="L557" s="5">
        <v>0</v>
      </c>
    </row>
    <row r="558" spans="1:12" x14ac:dyDescent="0.2">
      <c r="A558" s="5" t="s">
        <v>9368</v>
      </c>
      <c r="B558" s="5" t="s">
        <v>1181</v>
      </c>
      <c r="D558" s="5" t="s">
        <v>1605</v>
      </c>
      <c r="E558" s="5" t="s">
        <v>1606</v>
      </c>
      <c r="F558" s="5" t="s">
        <v>1547</v>
      </c>
      <c r="G558" s="5" t="s">
        <v>12305</v>
      </c>
      <c r="H558" s="5" t="s">
        <v>3</v>
      </c>
      <c r="I558" s="5" t="s">
        <v>13894</v>
      </c>
      <c r="J558" s="5" t="s">
        <v>14015</v>
      </c>
      <c r="K558" s="5">
        <v>27300722</v>
      </c>
      <c r="L558" s="5">
        <v>27300722</v>
      </c>
    </row>
    <row r="559" spans="1:12" x14ac:dyDescent="0.2">
      <c r="A559" s="5" t="s">
        <v>9369</v>
      </c>
      <c r="B559" s="5" t="s">
        <v>1824</v>
      </c>
      <c r="D559" s="5" t="s">
        <v>6645</v>
      </c>
      <c r="E559" s="5" t="s">
        <v>1610</v>
      </c>
      <c r="F559" s="5" t="s">
        <v>1611</v>
      </c>
      <c r="G559" s="5" t="s">
        <v>12305</v>
      </c>
      <c r="H559" s="5" t="s">
        <v>18</v>
      </c>
      <c r="I559" s="5" t="s">
        <v>13894</v>
      </c>
      <c r="J559" s="5" t="s">
        <v>8322</v>
      </c>
      <c r="K559" s="5">
        <v>84668451</v>
      </c>
      <c r="L559" s="5">
        <v>0</v>
      </c>
    </row>
    <row r="560" spans="1:12" x14ac:dyDescent="0.2">
      <c r="A560" s="5" t="s">
        <v>1209</v>
      </c>
      <c r="B560" s="5" t="s">
        <v>1208</v>
      </c>
      <c r="D560" s="5" t="s">
        <v>10422</v>
      </c>
      <c r="E560" s="5" t="s">
        <v>9373</v>
      </c>
      <c r="F560" s="5" t="s">
        <v>1469</v>
      </c>
      <c r="G560" s="5" t="s">
        <v>12305</v>
      </c>
      <c r="H560" s="5" t="s">
        <v>3</v>
      </c>
      <c r="I560" s="5" t="s">
        <v>13894</v>
      </c>
      <c r="J560" s="5" t="s">
        <v>10953</v>
      </c>
      <c r="K560" s="5">
        <v>27300722</v>
      </c>
      <c r="L560" s="5">
        <v>27300722</v>
      </c>
    </row>
    <row r="561" spans="1:12" x14ac:dyDescent="0.2">
      <c r="A561" s="5" t="s">
        <v>1189</v>
      </c>
      <c r="B561" s="5" t="s">
        <v>7136</v>
      </c>
      <c r="D561" s="5" t="s">
        <v>7554</v>
      </c>
      <c r="E561" s="5" t="s">
        <v>1613</v>
      </c>
      <c r="F561" s="5" t="s">
        <v>198</v>
      </c>
      <c r="G561" s="5" t="s">
        <v>12305</v>
      </c>
      <c r="H561" s="5" t="s">
        <v>3</v>
      </c>
      <c r="I561" s="5" t="s">
        <v>13894</v>
      </c>
      <c r="J561" s="5" t="s">
        <v>5099</v>
      </c>
      <c r="K561" s="5">
        <v>27300895</v>
      </c>
      <c r="L561" s="5">
        <v>27300895</v>
      </c>
    </row>
    <row r="562" spans="1:12" x14ac:dyDescent="0.2">
      <c r="A562" s="5" t="s">
        <v>1202</v>
      </c>
      <c r="B562" s="5" t="s">
        <v>889</v>
      </c>
      <c r="D562" s="5" t="s">
        <v>10424</v>
      </c>
      <c r="E562" s="5" t="s">
        <v>9381</v>
      </c>
      <c r="F562" s="5" t="s">
        <v>1614</v>
      </c>
      <c r="G562" s="5" t="s">
        <v>12305</v>
      </c>
      <c r="H562" s="5" t="s">
        <v>18</v>
      </c>
      <c r="I562" s="5" t="s">
        <v>13894</v>
      </c>
      <c r="J562" s="5" t="s">
        <v>13035</v>
      </c>
      <c r="K562" s="5">
        <v>83487810</v>
      </c>
      <c r="L562" s="5">
        <v>27300159</v>
      </c>
    </row>
    <row r="563" spans="1:12" x14ac:dyDescent="0.2">
      <c r="A563" s="5" t="s">
        <v>1324</v>
      </c>
      <c r="B563" s="5" t="s">
        <v>1323</v>
      </c>
      <c r="D563" s="5" t="s">
        <v>1616</v>
      </c>
      <c r="E563" s="5" t="s">
        <v>1617</v>
      </c>
      <c r="F563" s="5" t="s">
        <v>1618</v>
      </c>
      <c r="G563" s="5" t="s">
        <v>12305</v>
      </c>
      <c r="H563" s="5" t="s">
        <v>18</v>
      </c>
      <c r="I563" s="5" t="s">
        <v>13894</v>
      </c>
      <c r="J563" s="5" t="s">
        <v>12557</v>
      </c>
      <c r="K563" s="5">
        <v>86726423</v>
      </c>
      <c r="L563" s="5">
        <v>0</v>
      </c>
    </row>
    <row r="564" spans="1:12" x14ac:dyDescent="0.2">
      <c r="A564" s="5" t="s">
        <v>9370</v>
      </c>
      <c r="B564" s="5" t="s">
        <v>1363</v>
      </c>
      <c r="D564" s="5" t="s">
        <v>1620</v>
      </c>
      <c r="E564" s="5" t="s">
        <v>1621</v>
      </c>
      <c r="F564" s="5" t="s">
        <v>1622</v>
      </c>
      <c r="G564" s="5" t="s">
        <v>12305</v>
      </c>
      <c r="H564" s="5" t="s">
        <v>18</v>
      </c>
      <c r="I564" s="5" t="s">
        <v>13894</v>
      </c>
      <c r="J564" s="5" t="s">
        <v>13036</v>
      </c>
      <c r="K564" s="5">
        <v>87316060</v>
      </c>
      <c r="L564" s="5">
        <v>0</v>
      </c>
    </row>
    <row r="565" spans="1:12" x14ac:dyDescent="0.2">
      <c r="A565" s="5" t="s">
        <v>7540</v>
      </c>
      <c r="B565" s="5" t="s">
        <v>7541</v>
      </c>
      <c r="D565" s="5" t="s">
        <v>1625</v>
      </c>
      <c r="E565" s="5" t="s">
        <v>9385</v>
      </c>
      <c r="F565" s="5" t="s">
        <v>307</v>
      </c>
      <c r="G565" s="5" t="s">
        <v>12305</v>
      </c>
      <c r="H565" s="5" t="s">
        <v>14</v>
      </c>
      <c r="I565" s="5" t="s">
        <v>13894</v>
      </c>
      <c r="J565" s="5" t="s">
        <v>12558</v>
      </c>
      <c r="K565" s="5">
        <v>25140777</v>
      </c>
      <c r="L565" s="5">
        <v>0</v>
      </c>
    </row>
    <row r="566" spans="1:12" x14ac:dyDescent="0.2">
      <c r="A566" s="5" t="s">
        <v>1606</v>
      </c>
      <c r="B566" s="5" t="s">
        <v>1605</v>
      </c>
      <c r="D566" s="5" t="s">
        <v>1626</v>
      </c>
      <c r="E566" s="5" t="s">
        <v>8247</v>
      </c>
      <c r="F566" s="5" t="s">
        <v>199</v>
      </c>
      <c r="G566" s="5" t="s">
        <v>12305</v>
      </c>
      <c r="H566" s="5" t="s">
        <v>14</v>
      </c>
      <c r="I566" s="5" t="s">
        <v>13894</v>
      </c>
      <c r="J566" s="5" t="s">
        <v>8323</v>
      </c>
      <c r="K566" s="5">
        <v>89988299</v>
      </c>
      <c r="L566" s="5">
        <v>0</v>
      </c>
    </row>
    <row r="567" spans="1:12" x14ac:dyDescent="0.2">
      <c r="A567" s="5" t="s">
        <v>9371</v>
      </c>
      <c r="B567" s="5" t="s">
        <v>1546</v>
      </c>
      <c r="D567" s="5" t="s">
        <v>1627</v>
      </c>
      <c r="E567" s="5" t="s">
        <v>9408</v>
      </c>
      <c r="F567" s="5" t="s">
        <v>13037</v>
      </c>
      <c r="G567" s="5" t="s">
        <v>12305</v>
      </c>
      <c r="H567" s="5" t="s">
        <v>18</v>
      </c>
      <c r="I567" s="5" t="s">
        <v>13894</v>
      </c>
      <c r="J567" s="5" t="s">
        <v>12559</v>
      </c>
      <c r="K567" s="5">
        <v>84516026</v>
      </c>
      <c r="L567" s="5">
        <v>0</v>
      </c>
    </row>
    <row r="568" spans="1:12" x14ac:dyDescent="0.2">
      <c r="A568" s="5" t="s">
        <v>1436</v>
      </c>
      <c r="B568" s="5" t="s">
        <v>1435</v>
      </c>
      <c r="D568" s="5" t="s">
        <v>1628</v>
      </c>
      <c r="E568" s="5" t="s">
        <v>8839</v>
      </c>
      <c r="F568" s="5" t="s">
        <v>644</v>
      </c>
      <c r="G568" s="5" t="s">
        <v>12305</v>
      </c>
      <c r="H568" s="5" t="s">
        <v>3</v>
      </c>
      <c r="I568" s="5" t="s">
        <v>13894</v>
      </c>
      <c r="J568" s="5" t="s">
        <v>13038</v>
      </c>
      <c r="K568" s="5">
        <v>27300109</v>
      </c>
      <c r="L568" s="5">
        <v>27900109</v>
      </c>
    </row>
    <row r="569" spans="1:12" x14ac:dyDescent="0.2">
      <c r="A569" s="5" t="s">
        <v>1178</v>
      </c>
      <c r="B569" s="5" t="s">
        <v>7622</v>
      </c>
      <c r="D569" s="5" t="s">
        <v>1629</v>
      </c>
      <c r="E569" s="5" t="s">
        <v>9417</v>
      </c>
      <c r="F569" s="5" t="s">
        <v>10984</v>
      </c>
      <c r="G569" s="5" t="s">
        <v>12305</v>
      </c>
      <c r="H569" s="5" t="s">
        <v>18</v>
      </c>
      <c r="I569" s="5" t="s">
        <v>13894</v>
      </c>
      <c r="J569" s="5" t="s">
        <v>12560</v>
      </c>
      <c r="K569" s="5">
        <v>83112231</v>
      </c>
      <c r="L569" s="5">
        <v>0</v>
      </c>
    </row>
    <row r="570" spans="1:12" x14ac:dyDescent="0.2">
      <c r="A570" s="5" t="s">
        <v>1327</v>
      </c>
      <c r="B570" s="5" t="s">
        <v>7626</v>
      </c>
      <c r="D570" s="5" t="s">
        <v>1630</v>
      </c>
      <c r="E570" s="5" t="s">
        <v>1631</v>
      </c>
      <c r="F570" s="5" t="s">
        <v>1456</v>
      </c>
      <c r="G570" s="5" t="s">
        <v>12305</v>
      </c>
      <c r="H570" s="5" t="s">
        <v>18</v>
      </c>
      <c r="I570" s="5" t="s">
        <v>13894</v>
      </c>
      <c r="J570" s="5" t="s">
        <v>13039</v>
      </c>
      <c r="K570" s="5">
        <v>27302434</v>
      </c>
      <c r="L570" s="5">
        <v>27300159</v>
      </c>
    </row>
    <row r="571" spans="1:12" x14ac:dyDescent="0.2">
      <c r="A571" s="5" t="s">
        <v>9372</v>
      </c>
      <c r="B571" s="5" t="s">
        <v>10421</v>
      </c>
      <c r="D571" s="5" t="s">
        <v>1633</v>
      </c>
      <c r="E571" s="5" t="s">
        <v>9459</v>
      </c>
      <c r="F571" s="5" t="s">
        <v>540</v>
      </c>
      <c r="G571" s="5" t="s">
        <v>73</v>
      </c>
      <c r="H571" s="5" t="s">
        <v>10</v>
      </c>
      <c r="I571" s="5" t="s">
        <v>13894</v>
      </c>
      <c r="J571" s="5" t="s">
        <v>14016</v>
      </c>
      <c r="K571" s="5">
        <v>24631713</v>
      </c>
      <c r="L571" s="5">
        <v>0</v>
      </c>
    </row>
    <row r="572" spans="1:12" x14ac:dyDescent="0.2">
      <c r="A572" s="5" t="s">
        <v>1113</v>
      </c>
      <c r="B572" s="5" t="s">
        <v>1112</v>
      </c>
      <c r="D572" s="5" t="s">
        <v>1635</v>
      </c>
      <c r="E572" s="5" t="s">
        <v>8785</v>
      </c>
      <c r="F572" s="5" t="s">
        <v>8786</v>
      </c>
      <c r="G572" s="5" t="s">
        <v>12305</v>
      </c>
      <c r="H572" s="5" t="s">
        <v>18</v>
      </c>
      <c r="I572" s="5" t="s">
        <v>13894</v>
      </c>
      <c r="J572" s="5" t="s">
        <v>12096</v>
      </c>
      <c r="K572" s="5">
        <v>87065027</v>
      </c>
      <c r="L572" s="5">
        <v>0</v>
      </c>
    </row>
    <row r="573" spans="1:12" x14ac:dyDescent="0.2">
      <c r="A573" s="5" t="s">
        <v>1225</v>
      </c>
      <c r="B573" s="5" t="s">
        <v>744</v>
      </c>
      <c r="D573" s="5" t="s">
        <v>1636</v>
      </c>
      <c r="E573" s="5" t="s">
        <v>1637</v>
      </c>
      <c r="F573" s="5" t="s">
        <v>7225</v>
      </c>
      <c r="G573" s="5" t="s">
        <v>12305</v>
      </c>
      <c r="H573" s="5" t="s">
        <v>3</v>
      </c>
      <c r="I573" s="5" t="s">
        <v>13894</v>
      </c>
      <c r="J573" s="5" t="s">
        <v>14017</v>
      </c>
      <c r="K573" s="5">
        <v>27300722</v>
      </c>
      <c r="L573" s="5">
        <v>85521681</v>
      </c>
    </row>
    <row r="574" spans="1:12" x14ac:dyDescent="0.2">
      <c r="A574" s="5" t="s">
        <v>9373</v>
      </c>
      <c r="B574" s="5" t="s">
        <v>10422</v>
      </c>
      <c r="D574" s="5" t="s">
        <v>1639</v>
      </c>
      <c r="E574" s="5" t="s">
        <v>1640</v>
      </c>
      <c r="F574" s="5" t="s">
        <v>188</v>
      </c>
      <c r="G574" s="5" t="s">
        <v>12305</v>
      </c>
      <c r="H574" s="5" t="s">
        <v>3</v>
      </c>
      <c r="I574" s="5" t="s">
        <v>13894</v>
      </c>
      <c r="J574" s="5" t="s">
        <v>13448</v>
      </c>
      <c r="K574" s="5">
        <v>27302903</v>
      </c>
      <c r="L574" s="5">
        <v>27302903</v>
      </c>
    </row>
    <row r="575" spans="1:12" x14ac:dyDescent="0.2">
      <c r="A575" s="5" t="s">
        <v>1770</v>
      </c>
      <c r="B575" s="5" t="s">
        <v>1258</v>
      </c>
      <c r="D575" s="5" t="s">
        <v>1643</v>
      </c>
      <c r="E575" s="5" t="s">
        <v>1644</v>
      </c>
      <c r="F575" s="5" t="s">
        <v>7824</v>
      </c>
      <c r="G575" s="5" t="s">
        <v>12305</v>
      </c>
      <c r="H575" s="5" t="s">
        <v>3</v>
      </c>
      <c r="I575" s="5" t="s">
        <v>13894</v>
      </c>
      <c r="J575" s="5" t="s">
        <v>1779</v>
      </c>
      <c r="K575" s="5">
        <v>27300025</v>
      </c>
      <c r="L575" s="5">
        <v>27300025</v>
      </c>
    </row>
    <row r="576" spans="1:12" x14ac:dyDescent="0.2">
      <c r="A576" s="5" t="s">
        <v>1330</v>
      </c>
      <c r="B576" s="5" t="s">
        <v>7000</v>
      </c>
      <c r="D576" s="5" t="s">
        <v>1645</v>
      </c>
      <c r="E576" s="5" t="s">
        <v>9337</v>
      </c>
      <c r="F576" s="5" t="s">
        <v>10930</v>
      </c>
      <c r="G576" s="5" t="s">
        <v>12305</v>
      </c>
      <c r="H576" s="5" t="s">
        <v>18</v>
      </c>
      <c r="I576" s="5" t="s">
        <v>13894</v>
      </c>
      <c r="J576" s="5" t="s">
        <v>13449</v>
      </c>
      <c r="K576" s="5">
        <v>84525991</v>
      </c>
      <c r="L576" s="5">
        <v>0</v>
      </c>
    </row>
    <row r="577" spans="1:12" x14ac:dyDescent="0.2">
      <c r="A577" s="5" t="s">
        <v>9374</v>
      </c>
      <c r="B577" s="5" t="s">
        <v>1838</v>
      </c>
      <c r="D577" s="5" t="s">
        <v>1646</v>
      </c>
      <c r="E577" s="5" t="s">
        <v>1647</v>
      </c>
      <c r="F577" s="5" t="s">
        <v>1648</v>
      </c>
      <c r="G577" s="5" t="s">
        <v>12305</v>
      </c>
      <c r="H577" s="5" t="s">
        <v>4</v>
      </c>
      <c r="I577" s="5" t="s">
        <v>13894</v>
      </c>
      <c r="J577" s="5" t="s">
        <v>14018</v>
      </c>
      <c r="K577" s="5">
        <v>22002185</v>
      </c>
      <c r="L577" s="5">
        <v>27300159</v>
      </c>
    </row>
    <row r="578" spans="1:12" x14ac:dyDescent="0.2">
      <c r="A578" s="5" t="s">
        <v>9375</v>
      </c>
      <c r="B578" s="5" t="s">
        <v>1815</v>
      </c>
      <c r="D578" s="5" t="s">
        <v>1650</v>
      </c>
      <c r="E578" s="5" t="s">
        <v>1651</v>
      </c>
      <c r="F578" s="5" t="s">
        <v>1216</v>
      </c>
      <c r="G578" s="5" t="s">
        <v>12305</v>
      </c>
      <c r="H578" s="5" t="s">
        <v>4</v>
      </c>
      <c r="I578" s="5" t="s">
        <v>13894</v>
      </c>
      <c r="J578" s="5" t="s">
        <v>8324</v>
      </c>
      <c r="K578" s="5">
        <v>27421227</v>
      </c>
      <c r="L578" s="5">
        <v>27421227</v>
      </c>
    </row>
    <row r="579" spans="1:12" x14ac:dyDescent="0.2">
      <c r="A579" s="5" t="s">
        <v>9376</v>
      </c>
      <c r="B579" s="5" t="s">
        <v>1259</v>
      </c>
      <c r="D579" s="5" t="s">
        <v>1653</v>
      </c>
      <c r="E579" s="5" t="s">
        <v>9346</v>
      </c>
      <c r="F579" s="5" t="s">
        <v>1654</v>
      </c>
      <c r="G579" s="5" t="s">
        <v>12305</v>
      </c>
      <c r="H579" s="5" t="s">
        <v>4</v>
      </c>
      <c r="I579" s="5" t="s">
        <v>13894</v>
      </c>
      <c r="J579" s="5" t="s">
        <v>13450</v>
      </c>
      <c r="K579" s="5">
        <v>22001100</v>
      </c>
      <c r="L579" s="5">
        <v>0</v>
      </c>
    </row>
    <row r="580" spans="1:12" x14ac:dyDescent="0.2">
      <c r="A580" s="5" t="s">
        <v>1070</v>
      </c>
      <c r="B580" s="5" t="s">
        <v>1069</v>
      </c>
      <c r="D580" s="5" t="s">
        <v>1655</v>
      </c>
      <c r="E580" s="5" t="s">
        <v>1656</v>
      </c>
      <c r="F580" s="5" t="s">
        <v>1657</v>
      </c>
      <c r="G580" s="5" t="s">
        <v>12305</v>
      </c>
      <c r="H580" s="5" t="s">
        <v>4</v>
      </c>
      <c r="I580" s="5" t="s">
        <v>13894</v>
      </c>
      <c r="J580" s="5" t="s">
        <v>1658</v>
      </c>
      <c r="K580" s="5">
        <v>27421418</v>
      </c>
      <c r="L580" s="5">
        <v>27421418</v>
      </c>
    </row>
    <row r="581" spans="1:12" x14ac:dyDescent="0.2">
      <c r="A581" s="5" t="s">
        <v>9377</v>
      </c>
      <c r="B581" s="5" t="s">
        <v>1839</v>
      </c>
      <c r="D581" s="5" t="s">
        <v>6648</v>
      </c>
      <c r="E581" s="5" t="s">
        <v>1660</v>
      </c>
      <c r="F581" s="5" t="s">
        <v>104</v>
      </c>
      <c r="G581" s="5" t="s">
        <v>12305</v>
      </c>
      <c r="H581" s="5" t="s">
        <v>4</v>
      </c>
      <c r="I581" s="5" t="s">
        <v>13894</v>
      </c>
      <c r="J581" s="5" t="s">
        <v>1661</v>
      </c>
      <c r="K581" s="5">
        <v>27301974</v>
      </c>
      <c r="L581" s="5">
        <v>27301974</v>
      </c>
    </row>
    <row r="582" spans="1:12" x14ac:dyDescent="0.2">
      <c r="A582" s="5" t="s">
        <v>1775</v>
      </c>
      <c r="B582" s="5" t="s">
        <v>1237</v>
      </c>
      <c r="D582" s="5" t="s">
        <v>10423</v>
      </c>
      <c r="E582" s="5" t="s">
        <v>9378</v>
      </c>
      <c r="F582" s="5" t="s">
        <v>4187</v>
      </c>
      <c r="G582" s="5" t="s">
        <v>12305</v>
      </c>
      <c r="H582" s="5" t="s">
        <v>4</v>
      </c>
      <c r="I582" s="5" t="s">
        <v>13894</v>
      </c>
      <c r="J582" s="5" t="s">
        <v>13447</v>
      </c>
      <c r="K582" s="5">
        <v>22001391</v>
      </c>
      <c r="L582" s="5">
        <v>83417790</v>
      </c>
    </row>
    <row r="583" spans="1:12" x14ac:dyDescent="0.2">
      <c r="A583" s="5" t="s">
        <v>1702</v>
      </c>
      <c r="B583" s="5" t="s">
        <v>1701</v>
      </c>
      <c r="D583" s="5" t="s">
        <v>7624</v>
      </c>
      <c r="E583" s="5" t="s">
        <v>1662</v>
      </c>
      <c r="F583" s="5" t="s">
        <v>1663</v>
      </c>
      <c r="G583" s="5" t="s">
        <v>12305</v>
      </c>
      <c r="H583" s="5" t="s">
        <v>4</v>
      </c>
      <c r="I583" s="5" t="s">
        <v>13894</v>
      </c>
      <c r="J583" s="5" t="s">
        <v>1664</v>
      </c>
      <c r="K583" s="5">
        <v>27421020</v>
      </c>
      <c r="L583" s="5">
        <v>27421424</v>
      </c>
    </row>
    <row r="584" spans="1:12" x14ac:dyDescent="0.2">
      <c r="A584" s="5" t="s">
        <v>9378</v>
      </c>
      <c r="B584" s="5" t="s">
        <v>10423</v>
      </c>
      <c r="D584" s="5" t="s">
        <v>6649</v>
      </c>
      <c r="E584" s="5" t="s">
        <v>1665</v>
      </c>
      <c r="F584" s="5" t="s">
        <v>134</v>
      </c>
      <c r="G584" s="5" t="s">
        <v>12305</v>
      </c>
      <c r="H584" s="5" t="s">
        <v>4</v>
      </c>
      <c r="I584" s="5" t="s">
        <v>13894</v>
      </c>
      <c r="J584" s="5" t="s">
        <v>14019</v>
      </c>
      <c r="K584" s="5">
        <v>27300159</v>
      </c>
      <c r="L584" s="5">
        <v>27301559</v>
      </c>
    </row>
    <row r="585" spans="1:12" x14ac:dyDescent="0.2">
      <c r="A585" s="5" t="s">
        <v>1493</v>
      </c>
      <c r="B585" s="5" t="s">
        <v>1492</v>
      </c>
      <c r="D585" s="5" t="s">
        <v>1667</v>
      </c>
      <c r="E585" s="5" t="s">
        <v>1668</v>
      </c>
      <c r="F585" s="5" t="s">
        <v>1669</v>
      </c>
      <c r="G585" s="5" t="s">
        <v>12305</v>
      </c>
      <c r="H585" s="5" t="s">
        <v>4</v>
      </c>
      <c r="I585" s="5" t="s">
        <v>13894</v>
      </c>
      <c r="J585" s="5" t="s">
        <v>12097</v>
      </c>
      <c r="K585" s="5">
        <v>27300654</v>
      </c>
      <c r="L585" s="5">
        <v>0</v>
      </c>
    </row>
    <row r="586" spans="1:12" x14ac:dyDescent="0.2">
      <c r="A586" s="5" t="s">
        <v>9379</v>
      </c>
      <c r="B586" s="5" t="s">
        <v>1170</v>
      </c>
      <c r="D586" s="5" t="s">
        <v>1672</v>
      </c>
      <c r="E586" s="5" t="s">
        <v>1673</v>
      </c>
      <c r="F586" s="5" t="s">
        <v>1479</v>
      </c>
      <c r="G586" s="5" t="s">
        <v>12305</v>
      </c>
      <c r="H586" s="5" t="s">
        <v>4</v>
      </c>
      <c r="I586" s="5" t="s">
        <v>13894</v>
      </c>
      <c r="J586" s="5" t="s">
        <v>14020</v>
      </c>
      <c r="K586" s="5">
        <v>22001376</v>
      </c>
      <c r="L586" s="5">
        <v>27300159</v>
      </c>
    </row>
    <row r="587" spans="1:12" x14ac:dyDescent="0.2">
      <c r="A587" s="5" t="s">
        <v>1350</v>
      </c>
      <c r="B587" s="5" t="s">
        <v>1349</v>
      </c>
      <c r="D587" s="5" t="s">
        <v>1676</v>
      </c>
      <c r="E587" s="5" t="s">
        <v>9359</v>
      </c>
      <c r="F587" s="5" t="s">
        <v>406</v>
      </c>
      <c r="G587" s="5" t="s">
        <v>12305</v>
      </c>
      <c r="H587" s="5" t="s">
        <v>4</v>
      </c>
      <c r="I587" s="5" t="s">
        <v>13894</v>
      </c>
      <c r="J587" s="5" t="s">
        <v>13040</v>
      </c>
      <c r="K587" s="5">
        <v>27300654</v>
      </c>
      <c r="L587" s="5">
        <v>0</v>
      </c>
    </row>
    <row r="588" spans="1:12" x14ac:dyDescent="0.2">
      <c r="A588" s="5" t="s">
        <v>9380</v>
      </c>
      <c r="B588" s="5" t="s">
        <v>1269</v>
      </c>
      <c r="D588" s="5" t="s">
        <v>1677</v>
      </c>
      <c r="E588" s="5" t="s">
        <v>9491</v>
      </c>
      <c r="F588" s="5" t="s">
        <v>228</v>
      </c>
      <c r="G588" s="5" t="s">
        <v>188</v>
      </c>
      <c r="H588" s="5" t="s">
        <v>14</v>
      </c>
      <c r="I588" s="5" t="s">
        <v>13894</v>
      </c>
      <c r="J588" s="5" t="s">
        <v>14021</v>
      </c>
      <c r="K588" s="5">
        <v>41051061</v>
      </c>
      <c r="L588" s="5">
        <v>0</v>
      </c>
    </row>
    <row r="589" spans="1:12" x14ac:dyDescent="0.2">
      <c r="A589" s="5" t="s">
        <v>9381</v>
      </c>
      <c r="B589" s="5" t="s">
        <v>10424</v>
      </c>
      <c r="D589" s="5" t="s">
        <v>1678</v>
      </c>
      <c r="E589" s="5" t="s">
        <v>1679</v>
      </c>
      <c r="F589" s="5" t="s">
        <v>1680</v>
      </c>
      <c r="G589" s="5" t="s">
        <v>12305</v>
      </c>
      <c r="H589" s="5" t="s">
        <v>4</v>
      </c>
      <c r="I589" s="5" t="s">
        <v>13894</v>
      </c>
      <c r="J589" s="5" t="s">
        <v>1681</v>
      </c>
      <c r="K589" s="5">
        <v>27300159</v>
      </c>
      <c r="L589" s="5">
        <v>0</v>
      </c>
    </row>
    <row r="590" spans="1:12" x14ac:dyDescent="0.2">
      <c r="A590" s="5" t="s">
        <v>1617</v>
      </c>
      <c r="B590" s="5" t="s">
        <v>1616</v>
      </c>
      <c r="D590" s="5" t="s">
        <v>1684</v>
      </c>
      <c r="E590" s="5" t="s">
        <v>1685</v>
      </c>
      <c r="F590" s="5" t="s">
        <v>1105</v>
      </c>
      <c r="G590" s="5" t="s">
        <v>12305</v>
      </c>
      <c r="H590" s="5" t="s">
        <v>4</v>
      </c>
      <c r="I590" s="5" t="s">
        <v>13894</v>
      </c>
      <c r="J590" s="5" t="s">
        <v>8325</v>
      </c>
      <c r="K590" s="5">
        <v>87063124</v>
      </c>
      <c r="L590" s="5">
        <v>27300654</v>
      </c>
    </row>
    <row r="591" spans="1:12" x14ac:dyDescent="0.2">
      <c r="A591" s="5" t="s">
        <v>9382</v>
      </c>
      <c r="B591" s="5" t="s">
        <v>1552</v>
      </c>
      <c r="D591" s="5" t="s">
        <v>1687</v>
      </c>
      <c r="E591" s="5" t="s">
        <v>9840</v>
      </c>
      <c r="F591" s="5" t="s">
        <v>11388</v>
      </c>
      <c r="G591" s="5" t="s">
        <v>1657</v>
      </c>
      <c r="H591" s="5" t="s">
        <v>3</v>
      </c>
      <c r="I591" s="5" t="s">
        <v>13894</v>
      </c>
      <c r="J591" s="5" t="s">
        <v>13636</v>
      </c>
      <c r="K591" s="5">
        <v>26686310</v>
      </c>
      <c r="L591" s="5">
        <v>26696085</v>
      </c>
    </row>
    <row r="592" spans="1:12" x14ac:dyDescent="0.2">
      <c r="A592" s="5" t="s">
        <v>9383</v>
      </c>
      <c r="B592" s="5" t="s">
        <v>1557</v>
      </c>
      <c r="D592" s="5" t="s">
        <v>1688</v>
      </c>
      <c r="E592" s="5" t="s">
        <v>1689</v>
      </c>
      <c r="F592" s="5" t="s">
        <v>1161</v>
      </c>
      <c r="G592" s="5" t="s">
        <v>12305</v>
      </c>
      <c r="H592" s="5" t="s">
        <v>4</v>
      </c>
      <c r="I592" s="5" t="s">
        <v>13894</v>
      </c>
      <c r="J592" s="5" t="s">
        <v>1690</v>
      </c>
      <c r="K592" s="5">
        <v>27421386</v>
      </c>
      <c r="L592" s="5">
        <v>0</v>
      </c>
    </row>
    <row r="593" spans="1:12" x14ac:dyDescent="0.2">
      <c r="A593" s="5" t="s">
        <v>1075</v>
      </c>
      <c r="B593" s="5" t="s">
        <v>1074</v>
      </c>
      <c r="D593" s="5" t="s">
        <v>1693</v>
      </c>
      <c r="E593" s="5" t="s">
        <v>9409</v>
      </c>
      <c r="F593" s="5" t="s">
        <v>1694</v>
      </c>
      <c r="G593" s="5" t="s">
        <v>12305</v>
      </c>
      <c r="H593" s="5" t="s">
        <v>4</v>
      </c>
      <c r="I593" s="5" t="s">
        <v>13894</v>
      </c>
      <c r="J593" s="5" t="s">
        <v>10976</v>
      </c>
      <c r="K593" s="5">
        <v>22001235</v>
      </c>
      <c r="L593" s="5">
        <v>0</v>
      </c>
    </row>
    <row r="594" spans="1:12" x14ac:dyDescent="0.2">
      <c r="A594" s="5" t="s">
        <v>1644</v>
      </c>
      <c r="B594" s="5" t="s">
        <v>1643</v>
      </c>
      <c r="D594" s="5" t="s">
        <v>1695</v>
      </c>
      <c r="E594" s="5" t="s">
        <v>1696</v>
      </c>
      <c r="F594" s="5" t="s">
        <v>1697</v>
      </c>
      <c r="G594" s="5" t="s">
        <v>12305</v>
      </c>
      <c r="H594" s="5" t="s">
        <v>17</v>
      </c>
      <c r="I594" s="5" t="s">
        <v>13894</v>
      </c>
      <c r="J594" s="5" t="s">
        <v>8987</v>
      </c>
      <c r="K594" s="5">
        <v>85365847</v>
      </c>
      <c r="L594" s="5">
        <v>0</v>
      </c>
    </row>
    <row r="595" spans="1:12" x14ac:dyDescent="0.2">
      <c r="A595" s="5" t="s">
        <v>9384</v>
      </c>
      <c r="B595" s="5" t="s">
        <v>1213</v>
      </c>
      <c r="D595" s="5" t="s">
        <v>1700</v>
      </c>
      <c r="E595" s="5" t="s">
        <v>9323</v>
      </c>
      <c r="F595" s="5" t="s">
        <v>10917</v>
      </c>
      <c r="G595" s="5" t="s">
        <v>12305</v>
      </c>
      <c r="H595" s="5" t="s">
        <v>17</v>
      </c>
      <c r="I595" s="5" t="s">
        <v>13894</v>
      </c>
      <c r="J595" s="5" t="s">
        <v>10918</v>
      </c>
      <c r="K595" s="5">
        <v>22064310</v>
      </c>
      <c r="L595" s="5">
        <v>0</v>
      </c>
    </row>
    <row r="596" spans="1:12" x14ac:dyDescent="0.2">
      <c r="A596" s="5" t="s">
        <v>1566</v>
      </c>
      <c r="B596" s="5" t="s">
        <v>885</v>
      </c>
      <c r="D596" s="5" t="s">
        <v>1701</v>
      </c>
      <c r="E596" s="5" t="s">
        <v>1702</v>
      </c>
      <c r="F596" s="5" t="s">
        <v>1703</v>
      </c>
      <c r="G596" s="5" t="s">
        <v>12305</v>
      </c>
      <c r="H596" s="5" t="s">
        <v>5</v>
      </c>
      <c r="I596" s="5" t="s">
        <v>13894</v>
      </c>
      <c r="J596" s="5" t="s">
        <v>13445</v>
      </c>
      <c r="K596" s="5">
        <v>27300744</v>
      </c>
      <c r="L596" s="5">
        <v>27300744</v>
      </c>
    </row>
    <row r="597" spans="1:12" x14ac:dyDescent="0.2">
      <c r="A597" s="5" t="s">
        <v>9385</v>
      </c>
      <c r="B597" s="5" t="s">
        <v>1625</v>
      </c>
      <c r="D597" s="5" t="s">
        <v>1706</v>
      </c>
      <c r="E597" s="5" t="s">
        <v>1707</v>
      </c>
      <c r="F597" s="5" t="s">
        <v>211</v>
      </c>
      <c r="G597" s="5" t="s">
        <v>12305</v>
      </c>
      <c r="H597" s="5" t="s">
        <v>19</v>
      </c>
      <c r="I597" s="5" t="s">
        <v>13894</v>
      </c>
      <c r="J597" s="5" t="s">
        <v>12099</v>
      </c>
      <c r="K597" s="5">
        <v>27301851</v>
      </c>
      <c r="L597" s="5">
        <v>0</v>
      </c>
    </row>
    <row r="598" spans="1:12" x14ac:dyDescent="0.2">
      <c r="A598" s="5" t="s">
        <v>9386</v>
      </c>
      <c r="B598" s="5" t="s">
        <v>1148</v>
      </c>
      <c r="D598" s="5" t="s">
        <v>6651</v>
      </c>
      <c r="E598" s="5" t="s">
        <v>1710</v>
      </c>
      <c r="F598" s="5" t="s">
        <v>403</v>
      </c>
      <c r="G598" s="5" t="s">
        <v>12305</v>
      </c>
      <c r="H598" s="5" t="s">
        <v>17</v>
      </c>
      <c r="I598" s="5" t="s">
        <v>13894</v>
      </c>
      <c r="J598" s="5" t="s">
        <v>10929</v>
      </c>
      <c r="K598" s="5">
        <v>88051329</v>
      </c>
      <c r="L598" s="5">
        <v>22065432</v>
      </c>
    </row>
    <row r="599" spans="1:12" x14ac:dyDescent="0.2">
      <c r="A599" s="5" t="s">
        <v>1707</v>
      </c>
      <c r="B599" s="5" t="s">
        <v>1706</v>
      </c>
      <c r="D599" s="5" t="s">
        <v>1713</v>
      </c>
      <c r="E599" s="5" t="s">
        <v>1714</v>
      </c>
      <c r="F599" s="5" t="s">
        <v>1715</v>
      </c>
      <c r="G599" s="5" t="s">
        <v>12305</v>
      </c>
      <c r="H599" s="5" t="s">
        <v>19</v>
      </c>
      <c r="I599" s="5" t="s">
        <v>13894</v>
      </c>
      <c r="J599" s="5" t="s">
        <v>12561</v>
      </c>
      <c r="K599" s="5">
        <v>27304636</v>
      </c>
      <c r="L599" s="5">
        <v>0</v>
      </c>
    </row>
    <row r="600" spans="1:12" x14ac:dyDescent="0.2">
      <c r="A600" s="5" t="s">
        <v>6915</v>
      </c>
      <c r="B600" s="5" t="s">
        <v>1366</v>
      </c>
      <c r="D600" s="5" t="s">
        <v>1718</v>
      </c>
      <c r="E600" s="5" t="s">
        <v>1719</v>
      </c>
      <c r="F600" s="5" t="s">
        <v>768</v>
      </c>
      <c r="G600" s="5" t="s">
        <v>12305</v>
      </c>
      <c r="H600" s="5" t="s">
        <v>17</v>
      </c>
      <c r="I600" s="5" t="s">
        <v>13894</v>
      </c>
      <c r="J600" s="5" t="s">
        <v>12566</v>
      </c>
      <c r="K600" s="5">
        <v>27304522</v>
      </c>
      <c r="L600" s="5">
        <v>27300744</v>
      </c>
    </row>
    <row r="601" spans="1:12" x14ac:dyDescent="0.2">
      <c r="A601" s="5" t="s">
        <v>1515</v>
      </c>
      <c r="B601" s="5" t="s">
        <v>1514</v>
      </c>
      <c r="D601" s="5" t="s">
        <v>1722</v>
      </c>
      <c r="E601" s="5" t="s">
        <v>1723</v>
      </c>
      <c r="F601" s="5" t="s">
        <v>8932</v>
      </c>
      <c r="G601" s="5" t="s">
        <v>12305</v>
      </c>
      <c r="H601" s="5" t="s">
        <v>17</v>
      </c>
      <c r="I601" s="5" t="s">
        <v>13894</v>
      </c>
      <c r="J601" s="5" t="s">
        <v>12562</v>
      </c>
      <c r="K601" s="5">
        <v>27302464</v>
      </c>
      <c r="L601" s="5">
        <v>27302464</v>
      </c>
    </row>
    <row r="602" spans="1:12" x14ac:dyDescent="0.2">
      <c r="A602" s="5" t="s">
        <v>1503</v>
      </c>
      <c r="B602" s="5" t="s">
        <v>1502</v>
      </c>
      <c r="D602" s="5" t="s">
        <v>1726</v>
      </c>
      <c r="E602" s="5" t="s">
        <v>9324</v>
      </c>
      <c r="F602" s="5" t="s">
        <v>10919</v>
      </c>
      <c r="G602" s="5" t="s">
        <v>12305</v>
      </c>
      <c r="H602" s="5" t="s">
        <v>19</v>
      </c>
      <c r="I602" s="5" t="s">
        <v>13894</v>
      </c>
      <c r="J602" s="5" t="s">
        <v>13041</v>
      </c>
      <c r="K602" s="5">
        <v>84302666</v>
      </c>
      <c r="L602" s="5">
        <v>0</v>
      </c>
    </row>
    <row r="603" spans="1:12" x14ac:dyDescent="0.2">
      <c r="A603" s="5" t="s">
        <v>1151</v>
      </c>
      <c r="B603" s="5" t="s">
        <v>1150</v>
      </c>
      <c r="D603" s="5" t="s">
        <v>1727</v>
      </c>
      <c r="E603" s="5" t="s">
        <v>1728</v>
      </c>
      <c r="F603" s="5" t="s">
        <v>1729</v>
      </c>
      <c r="G603" s="5" t="s">
        <v>12305</v>
      </c>
      <c r="H603" s="5" t="s">
        <v>5</v>
      </c>
      <c r="I603" s="5" t="s">
        <v>13894</v>
      </c>
      <c r="J603" s="5" t="s">
        <v>14022</v>
      </c>
      <c r="K603" s="5">
        <v>27300744</v>
      </c>
      <c r="L603" s="5">
        <v>88136667</v>
      </c>
    </row>
    <row r="604" spans="1:12" x14ac:dyDescent="0.2">
      <c r="A604" s="5" t="s">
        <v>1423</v>
      </c>
      <c r="B604" s="5" t="s">
        <v>1422</v>
      </c>
      <c r="D604" s="5" t="s">
        <v>1732</v>
      </c>
      <c r="E604" s="5" t="s">
        <v>1733</v>
      </c>
      <c r="F604" s="5" t="s">
        <v>1734</v>
      </c>
      <c r="G604" s="5" t="s">
        <v>12305</v>
      </c>
      <c r="H604" s="5" t="s">
        <v>17</v>
      </c>
      <c r="I604" s="5" t="s">
        <v>13894</v>
      </c>
      <c r="J604" s="5" t="s">
        <v>8326</v>
      </c>
      <c r="K604" s="5">
        <v>27300744</v>
      </c>
      <c r="L604" s="5">
        <v>27300744</v>
      </c>
    </row>
    <row r="605" spans="1:12" x14ac:dyDescent="0.2">
      <c r="A605" s="5" t="s">
        <v>9387</v>
      </c>
      <c r="B605" s="5" t="s">
        <v>1563</v>
      </c>
      <c r="D605" s="5" t="s">
        <v>1736</v>
      </c>
      <c r="E605" s="5" t="s">
        <v>9418</v>
      </c>
      <c r="F605" s="5" t="s">
        <v>10985</v>
      </c>
      <c r="G605" s="5" t="s">
        <v>12305</v>
      </c>
      <c r="H605" s="5" t="s">
        <v>5</v>
      </c>
      <c r="I605" s="5" t="s">
        <v>13894</v>
      </c>
      <c r="J605" s="5" t="s">
        <v>10986</v>
      </c>
      <c r="K605" s="5">
        <v>27300744</v>
      </c>
      <c r="L605" s="5">
        <v>27300744</v>
      </c>
    </row>
    <row r="606" spans="1:12" x14ac:dyDescent="0.2">
      <c r="A606" s="5" t="s">
        <v>1345</v>
      </c>
      <c r="B606" s="5" t="s">
        <v>1344</v>
      </c>
      <c r="D606" s="5" t="s">
        <v>1738</v>
      </c>
      <c r="E606" s="5" t="s">
        <v>9425</v>
      </c>
      <c r="F606" s="5" t="s">
        <v>1739</v>
      </c>
      <c r="G606" s="5" t="s">
        <v>12305</v>
      </c>
      <c r="H606" s="5" t="s">
        <v>17</v>
      </c>
      <c r="I606" s="5" t="s">
        <v>13894</v>
      </c>
      <c r="J606" s="5" t="s">
        <v>10992</v>
      </c>
      <c r="K606" s="5">
        <v>27300744</v>
      </c>
      <c r="L606" s="5">
        <v>27300744</v>
      </c>
    </row>
    <row r="607" spans="1:12" x14ac:dyDescent="0.2">
      <c r="A607" s="5" t="s">
        <v>9388</v>
      </c>
      <c r="B607" s="5" t="s">
        <v>1519</v>
      </c>
      <c r="D607" s="5" t="s">
        <v>7969</v>
      </c>
      <c r="E607" s="5" t="s">
        <v>9296</v>
      </c>
      <c r="F607" s="5" t="s">
        <v>10893</v>
      </c>
      <c r="G607" s="5" t="s">
        <v>12305</v>
      </c>
      <c r="H607" s="5" t="s">
        <v>17</v>
      </c>
      <c r="I607" s="5" t="s">
        <v>13894</v>
      </c>
      <c r="J607" s="5" t="s">
        <v>10894</v>
      </c>
      <c r="K607" s="5">
        <v>85696545</v>
      </c>
      <c r="L607" s="5">
        <v>0</v>
      </c>
    </row>
    <row r="608" spans="1:12" x14ac:dyDescent="0.2">
      <c r="A608" s="5" t="s">
        <v>1438</v>
      </c>
      <c r="B608" s="5" t="s">
        <v>906</v>
      </c>
      <c r="D608" s="5" t="s">
        <v>1740</v>
      </c>
      <c r="E608" s="5" t="s">
        <v>9303</v>
      </c>
      <c r="F608" s="5" t="s">
        <v>1741</v>
      </c>
      <c r="G608" s="5" t="s">
        <v>12305</v>
      </c>
      <c r="H608" s="5" t="s">
        <v>17</v>
      </c>
      <c r="I608" s="5" t="s">
        <v>13894</v>
      </c>
      <c r="J608" s="5" t="s">
        <v>10901</v>
      </c>
      <c r="K608" s="5">
        <v>87223426</v>
      </c>
      <c r="L608" s="5">
        <v>0</v>
      </c>
    </row>
    <row r="609" spans="1:12" x14ac:dyDescent="0.2">
      <c r="A609" s="5" t="s">
        <v>9389</v>
      </c>
      <c r="B609" s="5" t="s">
        <v>1270</v>
      </c>
      <c r="D609" s="5" t="s">
        <v>1742</v>
      </c>
      <c r="E609" s="5" t="s">
        <v>9328</v>
      </c>
      <c r="F609" s="5" t="s">
        <v>1210</v>
      </c>
      <c r="G609" s="5" t="s">
        <v>12305</v>
      </c>
      <c r="H609" s="5" t="s">
        <v>17</v>
      </c>
      <c r="I609" s="5" t="s">
        <v>13894</v>
      </c>
      <c r="J609" s="5" t="s">
        <v>10923</v>
      </c>
      <c r="K609" s="5">
        <v>87094450</v>
      </c>
      <c r="L609" s="5">
        <v>0</v>
      </c>
    </row>
    <row r="610" spans="1:12" x14ac:dyDescent="0.2">
      <c r="A610" s="5" t="s">
        <v>9390</v>
      </c>
      <c r="B610" s="5" t="s">
        <v>1271</v>
      </c>
      <c r="D610" s="5" t="s">
        <v>1744</v>
      </c>
      <c r="E610" s="5" t="s">
        <v>1745</v>
      </c>
      <c r="F610" s="5" t="s">
        <v>1746</v>
      </c>
      <c r="G610" s="5" t="s">
        <v>12305</v>
      </c>
      <c r="H610" s="5" t="s">
        <v>17</v>
      </c>
      <c r="I610" s="5" t="s">
        <v>13894</v>
      </c>
      <c r="J610" s="5" t="s">
        <v>1747</v>
      </c>
      <c r="K610" s="5">
        <v>85373494</v>
      </c>
      <c r="L610" s="5">
        <v>27300744</v>
      </c>
    </row>
    <row r="611" spans="1:12" x14ac:dyDescent="0.2">
      <c r="A611" s="5" t="s">
        <v>9391</v>
      </c>
      <c r="B611" s="5" t="s">
        <v>1368</v>
      </c>
      <c r="D611" s="5" t="s">
        <v>1750</v>
      </c>
      <c r="E611" s="5" t="s">
        <v>9395</v>
      </c>
      <c r="F611" s="5" t="s">
        <v>3055</v>
      </c>
      <c r="G611" s="5" t="s">
        <v>12305</v>
      </c>
      <c r="H611" s="5" t="s">
        <v>5</v>
      </c>
      <c r="I611" s="5" t="s">
        <v>13894</v>
      </c>
      <c r="J611" s="5" t="s">
        <v>14023</v>
      </c>
      <c r="K611" s="5">
        <v>22064282</v>
      </c>
      <c r="L611" s="5">
        <v>27300744</v>
      </c>
    </row>
    <row r="612" spans="1:12" x14ac:dyDescent="0.2">
      <c r="A612" s="5" t="s">
        <v>1230</v>
      </c>
      <c r="B612" s="5" t="s">
        <v>1229</v>
      </c>
      <c r="D612" s="5" t="s">
        <v>1751</v>
      </c>
      <c r="E612" s="5" t="s">
        <v>9333</v>
      </c>
      <c r="F612" s="5" t="s">
        <v>426</v>
      </c>
      <c r="G612" s="5" t="s">
        <v>12305</v>
      </c>
      <c r="H612" s="5" t="s">
        <v>17</v>
      </c>
      <c r="I612" s="5" t="s">
        <v>13894</v>
      </c>
      <c r="J612" s="5" t="s">
        <v>13451</v>
      </c>
      <c r="K612" s="5">
        <v>84272630</v>
      </c>
      <c r="L612" s="5">
        <v>84492807</v>
      </c>
    </row>
    <row r="613" spans="1:12" x14ac:dyDescent="0.2">
      <c r="A613" s="5" t="s">
        <v>9392</v>
      </c>
      <c r="B613" s="5" t="s">
        <v>1272</v>
      </c>
      <c r="D613" s="5" t="s">
        <v>7971</v>
      </c>
      <c r="E613" s="5" t="s">
        <v>9396</v>
      </c>
      <c r="F613" s="5" t="s">
        <v>10968</v>
      </c>
      <c r="G613" s="5" t="s">
        <v>12305</v>
      </c>
      <c r="H613" s="5" t="s">
        <v>5</v>
      </c>
      <c r="I613" s="5" t="s">
        <v>13894</v>
      </c>
      <c r="J613" s="5" t="s">
        <v>13452</v>
      </c>
      <c r="K613" s="5">
        <v>22001069</v>
      </c>
      <c r="L613" s="5">
        <v>27300744</v>
      </c>
    </row>
    <row r="614" spans="1:12" x14ac:dyDescent="0.2">
      <c r="A614" s="5" t="s">
        <v>8839</v>
      </c>
      <c r="B614" s="5" t="s">
        <v>1628</v>
      </c>
      <c r="D614" s="5" t="s">
        <v>1752</v>
      </c>
      <c r="E614" s="5" t="s">
        <v>9358</v>
      </c>
      <c r="F614" s="5" t="s">
        <v>692</v>
      </c>
      <c r="G614" s="5" t="s">
        <v>12305</v>
      </c>
      <c r="H614" s="5" t="s">
        <v>19</v>
      </c>
      <c r="I614" s="5" t="s">
        <v>13894</v>
      </c>
      <c r="J614" s="5" t="s">
        <v>13453</v>
      </c>
      <c r="K614" s="5">
        <v>87406937</v>
      </c>
      <c r="L614" s="5">
        <v>0</v>
      </c>
    </row>
    <row r="615" spans="1:12" x14ac:dyDescent="0.2">
      <c r="A615" s="5" t="s">
        <v>8841</v>
      </c>
      <c r="B615" s="5" t="s">
        <v>9064</v>
      </c>
      <c r="D615" s="5" t="s">
        <v>1181</v>
      </c>
      <c r="E615" s="5" t="s">
        <v>9368</v>
      </c>
      <c r="F615" s="5" t="s">
        <v>10950</v>
      </c>
      <c r="G615" s="5" t="s">
        <v>12305</v>
      </c>
      <c r="H615" s="5" t="s">
        <v>17</v>
      </c>
      <c r="I615" s="5" t="s">
        <v>13894</v>
      </c>
      <c r="J615" s="5" t="s">
        <v>12100</v>
      </c>
      <c r="K615" s="5">
        <v>85670915</v>
      </c>
      <c r="L615" s="5">
        <v>27300744</v>
      </c>
    </row>
    <row r="616" spans="1:12" x14ac:dyDescent="0.2">
      <c r="A616" s="5" t="s">
        <v>1549</v>
      </c>
      <c r="B616" s="5" t="s">
        <v>1548</v>
      </c>
      <c r="D616" s="5" t="s">
        <v>1170</v>
      </c>
      <c r="E616" s="5" t="s">
        <v>9379</v>
      </c>
      <c r="F616" s="5" t="s">
        <v>1461</v>
      </c>
      <c r="G616" s="5" t="s">
        <v>12305</v>
      </c>
      <c r="H616" s="5" t="s">
        <v>17</v>
      </c>
      <c r="I616" s="5" t="s">
        <v>13894</v>
      </c>
      <c r="J616" s="5" t="s">
        <v>13454</v>
      </c>
      <c r="K616" s="5">
        <v>83653073</v>
      </c>
      <c r="L616" s="5">
        <v>0</v>
      </c>
    </row>
    <row r="617" spans="1:12" x14ac:dyDescent="0.2">
      <c r="A617" s="5" t="s">
        <v>1576</v>
      </c>
      <c r="B617" s="5" t="s">
        <v>1575</v>
      </c>
      <c r="D617" s="5" t="s">
        <v>1173</v>
      </c>
      <c r="E617" s="5" t="s">
        <v>9355</v>
      </c>
      <c r="F617" s="5" t="s">
        <v>10939</v>
      </c>
      <c r="G617" s="5" t="s">
        <v>12305</v>
      </c>
      <c r="H617" s="5" t="s">
        <v>17</v>
      </c>
      <c r="I617" s="5" t="s">
        <v>13894</v>
      </c>
      <c r="J617" s="5" t="s">
        <v>13455</v>
      </c>
      <c r="K617" s="5">
        <v>84536365</v>
      </c>
      <c r="L617" s="5">
        <v>0</v>
      </c>
    </row>
    <row r="618" spans="1:12" x14ac:dyDescent="0.2">
      <c r="A618" s="5" t="s">
        <v>9393</v>
      </c>
      <c r="B618" s="5" t="s">
        <v>1841</v>
      </c>
      <c r="D618" s="5" t="s">
        <v>1177</v>
      </c>
      <c r="E618" s="5" t="s">
        <v>9367</v>
      </c>
      <c r="F618" s="5" t="s">
        <v>1753</v>
      </c>
      <c r="G618" s="5" t="s">
        <v>12305</v>
      </c>
      <c r="H618" s="5" t="s">
        <v>17</v>
      </c>
      <c r="I618" s="5" t="s">
        <v>13894</v>
      </c>
      <c r="J618" s="5" t="s">
        <v>10949</v>
      </c>
      <c r="K618" s="5">
        <v>86098294</v>
      </c>
      <c r="L618" s="5">
        <v>0</v>
      </c>
    </row>
    <row r="619" spans="1:12" x14ac:dyDescent="0.2">
      <c r="A619" s="5" t="s">
        <v>1509</v>
      </c>
      <c r="B619" s="5" t="s">
        <v>1508</v>
      </c>
      <c r="D619" s="5" t="s">
        <v>1198</v>
      </c>
      <c r="E619" s="5" t="s">
        <v>9407</v>
      </c>
      <c r="F619" s="5" t="s">
        <v>960</v>
      </c>
      <c r="G619" s="5" t="s">
        <v>12305</v>
      </c>
      <c r="H619" s="5" t="s">
        <v>17</v>
      </c>
      <c r="I619" s="5" t="s">
        <v>13894</v>
      </c>
      <c r="J619" s="5" t="s">
        <v>14024</v>
      </c>
      <c r="K619" s="5">
        <v>84401457</v>
      </c>
      <c r="L619" s="5">
        <v>0</v>
      </c>
    </row>
    <row r="620" spans="1:12" x14ac:dyDescent="0.2">
      <c r="A620" s="5" t="s">
        <v>1428</v>
      </c>
      <c r="B620" s="5" t="s">
        <v>563</v>
      </c>
      <c r="D620" s="5" t="s">
        <v>1212</v>
      </c>
      <c r="E620" s="5" t="s">
        <v>1755</v>
      </c>
      <c r="F620" s="5" t="s">
        <v>1756</v>
      </c>
      <c r="G620" s="5" t="s">
        <v>12305</v>
      </c>
      <c r="H620" s="5" t="s">
        <v>5</v>
      </c>
      <c r="I620" s="5" t="s">
        <v>13894</v>
      </c>
      <c r="J620" s="5" t="s">
        <v>14025</v>
      </c>
      <c r="K620" s="5">
        <v>27300744</v>
      </c>
      <c r="L620" s="5">
        <v>86612156</v>
      </c>
    </row>
    <row r="621" spans="1:12" x14ac:dyDescent="0.2">
      <c r="A621" s="5" t="s">
        <v>1441</v>
      </c>
      <c r="B621" s="5" t="s">
        <v>1440</v>
      </c>
      <c r="D621" s="5" t="s">
        <v>10428</v>
      </c>
      <c r="E621" s="5" t="s">
        <v>9419</v>
      </c>
      <c r="F621" s="5" t="s">
        <v>10987</v>
      </c>
      <c r="G621" s="5" t="s">
        <v>12305</v>
      </c>
      <c r="H621" s="5" t="s">
        <v>17</v>
      </c>
      <c r="I621" s="5" t="s">
        <v>13894</v>
      </c>
      <c r="J621" s="5" t="s">
        <v>13456</v>
      </c>
      <c r="K621" s="5">
        <v>27300744</v>
      </c>
      <c r="L621" s="5">
        <v>0</v>
      </c>
    </row>
    <row r="622" spans="1:12" x14ac:dyDescent="0.2">
      <c r="A622" s="5" t="s">
        <v>1665</v>
      </c>
      <c r="B622" s="5" t="s">
        <v>6649</v>
      </c>
      <c r="D622" s="5" t="s">
        <v>10429</v>
      </c>
      <c r="E622" s="5" t="s">
        <v>9424</v>
      </c>
      <c r="F622" s="5" t="s">
        <v>709</v>
      </c>
      <c r="G622" s="5" t="s">
        <v>12305</v>
      </c>
      <c r="H622" s="5" t="s">
        <v>17</v>
      </c>
      <c r="I622" s="5" t="s">
        <v>13894</v>
      </c>
      <c r="J622" s="5" t="s">
        <v>10993</v>
      </c>
      <c r="K622" s="5">
        <v>86200377</v>
      </c>
      <c r="L622" s="5">
        <v>0</v>
      </c>
    </row>
    <row r="623" spans="1:12" x14ac:dyDescent="0.2">
      <c r="A623" s="5" t="s">
        <v>1081</v>
      </c>
      <c r="B623" s="5" t="s">
        <v>1080</v>
      </c>
      <c r="D623" s="5" t="s">
        <v>1218</v>
      </c>
      <c r="E623" s="5" t="s">
        <v>1760</v>
      </c>
      <c r="F623" s="5" t="s">
        <v>1761</v>
      </c>
      <c r="G623" s="5" t="s">
        <v>12305</v>
      </c>
      <c r="H623" s="5" t="s">
        <v>6</v>
      </c>
      <c r="I623" s="5" t="s">
        <v>13894</v>
      </c>
      <c r="J623" s="5" t="s">
        <v>13457</v>
      </c>
      <c r="K623" s="5">
        <v>83962078</v>
      </c>
      <c r="L623" s="5">
        <v>27300719</v>
      </c>
    </row>
    <row r="624" spans="1:12" x14ac:dyDescent="0.2">
      <c r="A624" s="5" t="s">
        <v>1126</v>
      </c>
      <c r="B624" s="5" t="s">
        <v>1125</v>
      </c>
      <c r="D624" s="5" t="s">
        <v>1188</v>
      </c>
      <c r="E624" s="5" t="s">
        <v>1765</v>
      </c>
      <c r="F624" s="5" t="s">
        <v>1766</v>
      </c>
      <c r="G624" s="5" t="s">
        <v>12305</v>
      </c>
      <c r="H624" s="5" t="s">
        <v>6</v>
      </c>
      <c r="I624" s="5" t="s">
        <v>13894</v>
      </c>
      <c r="J624" s="5" t="s">
        <v>9029</v>
      </c>
      <c r="K624" s="5">
        <v>22001114</v>
      </c>
      <c r="L624" s="5">
        <v>27300719</v>
      </c>
    </row>
    <row r="625" spans="1:12" x14ac:dyDescent="0.2">
      <c r="A625" s="5" t="s">
        <v>9394</v>
      </c>
      <c r="B625" s="5" t="s">
        <v>5351</v>
      </c>
      <c r="D625" s="5" t="s">
        <v>978</v>
      </c>
      <c r="E625" s="5" t="s">
        <v>9306</v>
      </c>
      <c r="F625" s="5" t="s">
        <v>10904</v>
      </c>
      <c r="G625" s="5" t="s">
        <v>12305</v>
      </c>
      <c r="H625" s="5" t="s">
        <v>6</v>
      </c>
      <c r="I625" s="5" t="s">
        <v>13894</v>
      </c>
      <c r="J625" s="5" t="s">
        <v>14026</v>
      </c>
      <c r="K625" s="5">
        <v>22001065</v>
      </c>
      <c r="L625" s="5">
        <v>0</v>
      </c>
    </row>
    <row r="626" spans="1:12" x14ac:dyDescent="0.2">
      <c r="A626" s="5" t="s">
        <v>1455</v>
      </c>
      <c r="B626" s="5" t="s">
        <v>6634</v>
      </c>
      <c r="D626" s="5" t="s">
        <v>1196</v>
      </c>
      <c r="E626" s="5" t="s">
        <v>1767</v>
      </c>
      <c r="F626" s="5" t="s">
        <v>1768</v>
      </c>
      <c r="G626" s="5" t="s">
        <v>12305</v>
      </c>
      <c r="H626" s="5" t="s">
        <v>6</v>
      </c>
      <c r="I626" s="5" t="s">
        <v>13894</v>
      </c>
      <c r="J626" s="5" t="s">
        <v>14027</v>
      </c>
      <c r="K626" s="5">
        <v>87572622</v>
      </c>
      <c r="L626" s="5">
        <v>22001383</v>
      </c>
    </row>
    <row r="627" spans="1:12" x14ac:dyDescent="0.2">
      <c r="A627" s="5" t="s">
        <v>1117</v>
      </c>
      <c r="B627" s="5" t="s">
        <v>761</v>
      </c>
      <c r="D627" s="5" t="s">
        <v>1249</v>
      </c>
      <c r="E627" s="5" t="s">
        <v>9313</v>
      </c>
      <c r="F627" s="5" t="s">
        <v>10909</v>
      </c>
      <c r="G627" s="5" t="s">
        <v>12305</v>
      </c>
      <c r="H627" s="5" t="s">
        <v>6</v>
      </c>
      <c r="I627" s="5" t="s">
        <v>13894</v>
      </c>
      <c r="J627" s="5" t="s">
        <v>14028</v>
      </c>
      <c r="K627" s="5">
        <v>88126553</v>
      </c>
      <c r="L627" s="5">
        <v>27300719</v>
      </c>
    </row>
    <row r="628" spans="1:12" x14ac:dyDescent="0.2">
      <c r="A628" s="5" t="s">
        <v>6241</v>
      </c>
      <c r="B628" s="5" t="s">
        <v>7473</v>
      </c>
      <c r="D628" s="5" t="s">
        <v>1258</v>
      </c>
      <c r="E628" s="5" t="s">
        <v>1770</v>
      </c>
      <c r="F628" s="5" t="s">
        <v>1615</v>
      </c>
      <c r="G628" s="5" t="s">
        <v>12305</v>
      </c>
      <c r="H628" s="5" t="s">
        <v>5</v>
      </c>
      <c r="I628" s="5" t="s">
        <v>13894</v>
      </c>
      <c r="J628" s="5" t="s">
        <v>14029</v>
      </c>
      <c r="K628" s="5">
        <v>27428081</v>
      </c>
      <c r="L628" s="5">
        <v>84875602</v>
      </c>
    </row>
    <row r="629" spans="1:12" x14ac:dyDescent="0.2">
      <c r="A629" s="5" t="s">
        <v>1234</v>
      </c>
      <c r="B629" s="5" t="s">
        <v>1233</v>
      </c>
      <c r="D629" s="5" t="s">
        <v>1232</v>
      </c>
      <c r="E629" s="5" t="s">
        <v>1772</v>
      </c>
      <c r="F629" s="5" t="s">
        <v>1694</v>
      </c>
      <c r="G629" s="5" t="s">
        <v>12305</v>
      </c>
      <c r="H629" s="5" t="s">
        <v>6</v>
      </c>
      <c r="I629" s="5" t="s">
        <v>13894</v>
      </c>
      <c r="J629" s="5" t="s">
        <v>12563</v>
      </c>
      <c r="K629" s="5">
        <v>27431095</v>
      </c>
      <c r="L629" s="5">
        <v>27431095</v>
      </c>
    </row>
    <row r="630" spans="1:12" x14ac:dyDescent="0.2">
      <c r="A630" s="5" t="s">
        <v>1164</v>
      </c>
      <c r="B630" s="5" t="s">
        <v>561</v>
      </c>
      <c r="D630" s="5" t="s">
        <v>1237</v>
      </c>
      <c r="E630" s="5" t="s">
        <v>1775</v>
      </c>
      <c r="F630" s="5" t="s">
        <v>134</v>
      </c>
      <c r="G630" s="5" t="s">
        <v>12305</v>
      </c>
      <c r="H630" s="5" t="s">
        <v>18</v>
      </c>
      <c r="I630" s="5" t="s">
        <v>13894</v>
      </c>
      <c r="J630" s="5" t="s">
        <v>13458</v>
      </c>
      <c r="K630" s="5">
        <v>22065139</v>
      </c>
      <c r="L630" s="5">
        <v>0</v>
      </c>
    </row>
    <row r="631" spans="1:12" x14ac:dyDescent="0.2">
      <c r="A631" s="5" t="s">
        <v>1613</v>
      </c>
      <c r="B631" s="5" t="s">
        <v>7554</v>
      </c>
      <c r="D631" s="5" t="s">
        <v>1282</v>
      </c>
      <c r="E631" s="5" t="s">
        <v>9362</v>
      </c>
      <c r="F631" s="5" t="s">
        <v>1529</v>
      </c>
      <c r="G631" s="5" t="s">
        <v>12305</v>
      </c>
      <c r="H631" s="5" t="s">
        <v>6</v>
      </c>
      <c r="I631" s="5" t="s">
        <v>13894</v>
      </c>
      <c r="J631" s="5" t="s">
        <v>10943</v>
      </c>
      <c r="K631" s="5">
        <v>22002161</v>
      </c>
      <c r="L631" s="5">
        <v>27300719</v>
      </c>
    </row>
    <row r="632" spans="1:12" x14ac:dyDescent="0.2">
      <c r="A632" s="5" t="s">
        <v>1215</v>
      </c>
      <c r="B632" s="5" t="s">
        <v>1214</v>
      </c>
      <c r="D632" s="5" t="s">
        <v>1243</v>
      </c>
      <c r="E632" s="5" t="s">
        <v>1777</v>
      </c>
      <c r="F632" s="5" t="s">
        <v>1778</v>
      </c>
      <c r="G632" s="5" t="s">
        <v>12305</v>
      </c>
      <c r="H632" s="5" t="s">
        <v>6</v>
      </c>
      <c r="I632" s="5" t="s">
        <v>13894</v>
      </c>
      <c r="K632" s="5">
        <v>27431098</v>
      </c>
      <c r="L632" s="5">
        <v>27431098</v>
      </c>
    </row>
    <row r="633" spans="1:12" x14ac:dyDescent="0.2">
      <c r="A633" s="5" t="s">
        <v>1333</v>
      </c>
      <c r="B633" s="5" t="s">
        <v>1332</v>
      </c>
      <c r="D633" s="5" t="s">
        <v>1322</v>
      </c>
      <c r="E633" s="5" t="s">
        <v>1782</v>
      </c>
      <c r="F633" s="5" t="s">
        <v>147</v>
      </c>
      <c r="G633" s="5" t="s">
        <v>12305</v>
      </c>
      <c r="H633" s="5" t="s">
        <v>18</v>
      </c>
      <c r="I633" s="5" t="s">
        <v>13894</v>
      </c>
      <c r="J633" s="5" t="s">
        <v>9105</v>
      </c>
      <c r="K633" s="5">
        <v>27300159</v>
      </c>
      <c r="L633" s="5">
        <v>0</v>
      </c>
    </row>
    <row r="634" spans="1:12" x14ac:dyDescent="0.2">
      <c r="A634" s="5" t="s">
        <v>9395</v>
      </c>
      <c r="B634" s="5" t="s">
        <v>1750</v>
      </c>
      <c r="D634" s="5" t="s">
        <v>1304</v>
      </c>
      <c r="E634" s="5" t="s">
        <v>9331</v>
      </c>
      <c r="F634" s="5" t="s">
        <v>1034</v>
      </c>
      <c r="G634" s="5" t="s">
        <v>12305</v>
      </c>
      <c r="H634" s="5" t="s">
        <v>18</v>
      </c>
      <c r="I634" s="5" t="s">
        <v>13894</v>
      </c>
      <c r="J634" s="5" t="s">
        <v>10989</v>
      </c>
      <c r="K634" s="5">
        <v>89216082</v>
      </c>
      <c r="L634" s="5">
        <v>0</v>
      </c>
    </row>
    <row r="635" spans="1:12" x14ac:dyDescent="0.2">
      <c r="A635" s="5" t="s">
        <v>1554</v>
      </c>
      <c r="B635" s="5" t="s">
        <v>1553</v>
      </c>
      <c r="D635" s="5" t="s">
        <v>1374</v>
      </c>
      <c r="E635" s="5" t="s">
        <v>9487</v>
      </c>
      <c r="F635" s="5" t="s">
        <v>11046</v>
      </c>
      <c r="G635" s="5" t="s">
        <v>188</v>
      </c>
      <c r="H635" s="5" t="s">
        <v>12</v>
      </c>
      <c r="I635" s="5" t="s">
        <v>13894</v>
      </c>
      <c r="J635" s="5" t="s">
        <v>11047</v>
      </c>
      <c r="K635" s="5">
        <v>85291661</v>
      </c>
      <c r="L635" s="5">
        <v>41051038</v>
      </c>
    </row>
    <row r="636" spans="1:12" x14ac:dyDescent="0.2">
      <c r="A636" s="5" t="s">
        <v>1432</v>
      </c>
      <c r="B636" s="5" t="s">
        <v>600</v>
      </c>
      <c r="D636" s="5" t="s">
        <v>1378</v>
      </c>
      <c r="E636" s="5" t="s">
        <v>1786</v>
      </c>
      <c r="F636" s="5" t="s">
        <v>7261</v>
      </c>
      <c r="G636" s="5" t="s">
        <v>12305</v>
      </c>
      <c r="H636" s="5" t="s">
        <v>5</v>
      </c>
      <c r="I636" s="5" t="s">
        <v>13894</v>
      </c>
      <c r="J636" s="5" t="s">
        <v>7667</v>
      </c>
      <c r="K636" s="5">
        <v>85424758</v>
      </c>
      <c r="L636" s="5">
        <v>0</v>
      </c>
    </row>
    <row r="637" spans="1:12" x14ac:dyDescent="0.2">
      <c r="A637" s="5" t="s">
        <v>1660</v>
      </c>
      <c r="B637" s="5" t="s">
        <v>6648</v>
      </c>
      <c r="D637" s="5" t="s">
        <v>1383</v>
      </c>
      <c r="E637" s="5" t="s">
        <v>1788</v>
      </c>
      <c r="F637" s="5" t="s">
        <v>1789</v>
      </c>
      <c r="G637" s="5" t="s">
        <v>12305</v>
      </c>
      <c r="H637" s="5" t="s">
        <v>18</v>
      </c>
      <c r="I637" s="5" t="s">
        <v>13894</v>
      </c>
      <c r="J637" s="5" t="s">
        <v>13043</v>
      </c>
      <c r="K637" s="5">
        <v>84021789</v>
      </c>
      <c r="L637" s="5">
        <v>0</v>
      </c>
    </row>
    <row r="638" spans="1:12" x14ac:dyDescent="0.2">
      <c r="A638" s="5" t="s">
        <v>1777</v>
      </c>
      <c r="B638" s="5" t="s">
        <v>1243</v>
      </c>
      <c r="D638" s="5" t="s">
        <v>1405</v>
      </c>
      <c r="E638" s="5" t="s">
        <v>9410</v>
      </c>
      <c r="F638" s="5" t="s">
        <v>10978</v>
      </c>
      <c r="G638" s="5" t="s">
        <v>12305</v>
      </c>
      <c r="H638" s="5" t="s">
        <v>6</v>
      </c>
      <c r="I638" s="5" t="s">
        <v>13894</v>
      </c>
      <c r="J638" s="5" t="s">
        <v>10979</v>
      </c>
      <c r="K638" s="5">
        <v>27300719</v>
      </c>
      <c r="L638" s="5">
        <v>0</v>
      </c>
    </row>
    <row r="639" spans="1:12" x14ac:dyDescent="0.2">
      <c r="A639" s="5" t="s">
        <v>1685</v>
      </c>
      <c r="B639" s="5" t="s">
        <v>1684</v>
      </c>
      <c r="D639" s="5" t="s">
        <v>1792</v>
      </c>
      <c r="E639" s="5" t="s">
        <v>9345</v>
      </c>
      <c r="F639" s="5" t="s">
        <v>8519</v>
      </c>
      <c r="G639" s="5" t="s">
        <v>12305</v>
      </c>
      <c r="H639" s="5" t="s">
        <v>6</v>
      </c>
      <c r="I639" s="5" t="s">
        <v>13894</v>
      </c>
      <c r="J639" s="5" t="s">
        <v>14030</v>
      </c>
      <c r="K639" s="5">
        <v>27300719</v>
      </c>
      <c r="L639" s="5">
        <v>27300719</v>
      </c>
    </row>
    <row r="640" spans="1:12" x14ac:dyDescent="0.2">
      <c r="A640" s="5" t="s">
        <v>9396</v>
      </c>
      <c r="B640" s="5" t="s">
        <v>7971</v>
      </c>
      <c r="D640" s="5" t="s">
        <v>1769</v>
      </c>
      <c r="E640" s="5" t="s">
        <v>1793</v>
      </c>
      <c r="F640" s="5" t="s">
        <v>1794</v>
      </c>
      <c r="G640" s="5" t="s">
        <v>116</v>
      </c>
      <c r="H640" s="5" t="s">
        <v>189</v>
      </c>
      <c r="I640" s="5" t="s">
        <v>13894</v>
      </c>
      <c r="J640" s="5" t="s">
        <v>13282</v>
      </c>
      <c r="K640" s="5">
        <v>85685504</v>
      </c>
      <c r="L640" s="5">
        <v>0</v>
      </c>
    </row>
    <row r="641" spans="1:12" x14ac:dyDescent="0.2">
      <c r="A641" s="5" t="s">
        <v>1416</v>
      </c>
      <c r="B641" s="5" t="s">
        <v>6632</v>
      </c>
      <c r="D641" s="5" t="s">
        <v>1489</v>
      </c>
      <c r="E641" s="5" t="s">
        <v>9361</v>
      </c>
      <c r="F641" s="5" t="s">
        <v>177</v>
      </c>
      <c r="G641" s="5" t="s">
        <v>12305</v>
      </c>
      <c r="H641" s="5" t="s">
        <v>5</v>
      </c>
      <c r="I641" s="5" t="s">
        <v>13894</v>
      </c>
      <c r="J641" s="5" t="s">
        <v>14031</v>
      </c>
      <c r="K641" s="5">
        <v>22001107</v>
      </c>
      <c r="L641" s="5">
        <v>0</v>
      </c>
    </row>
    <row r="642" spans="1:12" x14ac:dyDescent="0.2">
      <c r="A642" s="5" t="s">
        <v>1128</v>
      </c>
      <c r="B642" s="5" t="s">
        <v>1127</v>
      </c>
      <c r="D642" s="5" t="s">
        <v>1485</v>
      </c>
      <c r="E642" s="5" t="s">
        <v>1797</v>
      </c>
      <c r="F642" s="5" t="s">
        <v>1798</v>
      </c>
      <c r="G642" s="5" t="s">
        <v>12305</v>
      </c>
      <c r="H642" s="5" t="s">
        <v>18</v>
      </c>
      <c r="I642" s="5" t="s">
        <v>13894</v>
      </c>
      <c r="J642" s="5" t="s">
        <v>9051</v>
      </c>
      <c r="K642" s="5">
        <v>22065986</v>
      </c>
      <c r="L642" s="5">
        <v>0</v>
      </c>
    </row>
    <row r="643" spans="1:12" x14ac:dyDescent="0.2">
      <c r="A643" s="5" t="s">
        <v>1119</v>
      </c>
      <c r="B643" s="5" t="s">
        <v>1118</v>
      </c>
      <c r="D643" s="5" t="s">
        <v>1505</v>
      </c>
      <c r="E643" s="5" t="s">
        <v>1801</v>
      </c>
      <c r="F643" s="5" t="s">
        <v>1762</v>
      </c>
      <c r="G643" s="5" t="s">
        <v>12305</v>
      </c>
      <c r="H643" s="5" t="s">
        <v>6</v>
      </c>
      <c r="I643" s="5" t="s">
        <v>13894</v>
      </c>
      <c r="J643" s="5" t="s">
        <v>8327</v>
      </c>
      <c r="K643" s="5">
        <v>27431048</v>
      </c>
      <c r="L643" s="5">
        <v>89959460</v>
      </c>
    </row>
    <row r="644" spans="1:12" x14ac:dyDescent="0.2">
      <c r="A644" s="5" t="s">
        <v>1091</v>
      </c>
      <c r="B644" s="5" t="s">
        <v>1090</v>
      </c>
      <c r="D644" s="5" t="s">
        <v>1512</v>
      </c>
      <c r="E644" s="5" t="s">
        <v>9351</v>
      </c>
      <c r="F644" s="5" t="s">
        <v>1263</v>
      </c>
      <c r="G644" s="5" t="s">
        <v>12305</v>
      </c>
      <c r="H644" s="5" t="s">
        <v>5</v>
      </c>
      <c r="I644" s="5" t="s">
        <v>13894</v>
      </c>
      <c r="J644" s="5" t="s">
        <v>12564</v>
      </c>
      <c r="K644" s="5">
        <v>22001902</v>
      </c>
      <c r="L644" s="5">
        <v>27300744</v>
      </c>
    </row>
    <row r="645" spans="1:12" x14ac:dyDescent="0.2">
      <c r="A645" s="5" t="s">
        <v>9397</v>
      </c>
      <c r="B645" s="5" t="s">
        <v>1274</v>
      </c>
      <c r="D645" s="5" t="s">
        <v>1802</v>
      </c>
      <c r="E645" s="5" t="s">
        <v>9406</v>
      </c>
      <c r="F645" s="5" t="s">
        <v>10975</v>
      </c>
      <c r="G645" s="5" t="s">
        <v>12305</v>
      </c>
      <c r="H645" s="5" t="s">
        <v>5</v>
      </c>
      <c r="I645" s="5" t="s">
        <v>13894</v>
      </c>
      <c r="J645" s="5" t="s">
        <v>14032</v>
      </c>
      <c r="K645" s="5">
        <v>27300744</v>
      </c>
      <c r="L645" s="5">
        <v>27300744</v>
      </c>
    </row>
    <row r="646" spans="1:12" x14ac:dyDescent="0.2">
      <c r="A646" s="5" t="s">
        <v>1419</v>
      </c>
      <c r="B646" s="5" t="s">
        <v>1418</v>
      </c>
      <c r="D646" s="5" t="s">
        <v>1803</v>
      </c>
      <c r="E646" s="5" t="s">
        <v>9429</v>
      </c>
      <c r="F646" s="5" t="s">
        <v>1804</v>
      </c>
      <c r="G646" s="5" t="s">
        <v>12305</v>
      </c>
      <c r="H646" s="5" t="s">
        <v>18</v>
      </c>
      <c r="I646" s="5" t="s">
        <v>13894</v>
      </c>
      <c r="J646" s="5" t="s">
        <v>10998</v>
      </c>
      <c r="K646" s="5">
        <v>86332884</v>
      </c>
      <c r="L646" s="5">
        <v>0</v>
      </c>
    </row>
    <row r="647" spans="1:12" x14ac:dyDescent="0.2">
      <c r="A647" s="5" t="s">
        <v>1520</v>
      </c>
      <c r="B647" s="5" t="s">
        <v>6638</v>
      </c>
      <c r="D647" s="5" t="s">
        <v>6652</v>
      </c>
      <c r="E647" s="5" t="s">
        <v>1805</v>
      </c>
      <c r="F647" s="5" t="s">
        <v>1806</v>
      </c>
      <c r="G647" s="5" t="s">
        <v>12305</v>
      </c>
      <c r="H647" s="5" t="s">
        <v>6</v>
      </c>
      <c r="I647" s="5" t="s">
        <v>13894</v>
      </c>
      <c r="J647" s="5" t="s">
        <v>1807</v>
      </c>
      <c r="K647" s="5">
        <v>86640051</v>
      </c>
      <c r="L647" s="5">
        <v>27300719</v>
      </c>
    </row>
    <row r="648" spans="1:12" x14ac:dyDescent="0.2">
      <c r="A648" s="5" t="s">
        <v>1104</v>
      </c>
      <c r="B648" s="5" t="s">
        <v>155</v>
      </c>
      <c r="D648" s="5" t="s">
        <v>1809</v>
      </c>
      <c r="E648" s="5" t="s">
        <v>1810</v>
      </c>
      <c r="F648" s="5" t="s">
        <v>1475</v>
      </c>
      <c r="G648" s="5" t="s">
        <v>12305</v>
      </c>
      <c r="H648" s="5" t="s">
        <v>7</v>
      </c>
      <c r="I648" s="5" t="s">
        <v>13894</v>
      </c>
      <c r="J648" s="5" t="s">
        <v>8383</v>
      </c>
      <c r="K648" s="5">
        <v>22001090</v>
      </c>
      <c r="L648" s="5">
        <v>0</v>
      </c>
    </row>
    <row r="649" spans="1:12" x14ac:dyDescent="0.2">
      <c r="A649" s="5" t="s">
        <v>1714</v>
      </c>
      <c r="B649" s="5" t="s">
        <v>1713</v>
      </c>
      <c r="D649" s="5" t="s">
        <v>1811</v>
      </c>
      <c r="E649" s="5" t="s">
        <v>1812</v>
      </c>
      <c r="F649" s="5" t="s">
        <v>1813</v>
      </c>
      <c r="G649" s="5" t="s">
        <v>12305</v>
      </c>
      <c r="H649" s="5" t="s">
        <v>17</v>
      </c>
      <c r="I649" s="5" t="s">
        <v>13894</v>
      </c>
      <c r="J649" s="5" t="s">
        <v>12101</v>
      </c>
      <c r="K649" s="5">
        <v>84369407</v>
      </c>
      <c r="L649" s="5">
        <v>0</v>
      </c>
    </row>
    <row r="650" spans="1:12" x14ac:dyDescent="0.2">
      <c r="A650" s="5" t="s">
        <v>9398</v>
      </c>
      <c r="B650" s="5" t="s">
        <v>1275</v>
      </c>
      <c r="D650" s="5" t="s">
        <v>1815</v>
      </c>
      <c r="E650" s="5" t="s">
        <v>9375</v>
      </c>
      <c r="F650" s="5" t="s">
        <v>177</v>
      </c>
      <c r="G650" s="5" t="s">
        <v>12305</v>
      </c>
      <c r="H650" s="5" t="s">
        <v>7</v>
      </c>
      <c r="I650" s="5" t="s">
        <v>13894</v>
      </c>
      <c r="J650" s="5" t="s">
        <v>10956</v>
      </c>
      <c r="K650" s="5">
        <v>22001113</v>
      </c>
      <c r="L650" s="5">
        <v>85177710</v>
      </c>
    </row>
    <row r="651" spans="1:12" x14ac:dyDescent="0.2">
      <c r="A651" s="5" t="s">
        <v>1602</v>
      </c>
      <c r="B651" s="5" t="s">
        <v>1601</v>
      </c>
      <c r="D651" s="5" t="s">
        <v>1816</v>
      </c>
      <c r="E651" s="5" t="s">
        <v>1817</v>
      </c>
      <c r="F651" s="5" t="s">
        <v>1818</v>
      </c>
      <c r="G651" s="5" t="s">
        <v>12305</v>
      </c>
      <c r="H651" s="5" t="s">
        <v>7</v>
      </c>
      <c r="I651" s="5" t="s">
        <v>13894</v>
      </c>
      <c r="J651" s="5" t="s">
        <v>14033</v>
      </c>
      <c r="K651" s="5">
        <v>89966483</v>
      </c>
      <c r="L651" s="5">
        <v>0</v>
      </c>
    </row>
    <row r="652" spans="1:12" x14ac:dyDescent="0.2">
      <c r="A652" s="5" t="s">
        <v>9399</v>
      </c>
      <c r="B652" s="5" t="s">
        <v>309</v>
      </c>
      <c r="D652" s="5" t="s">
        <v>1821</v>
      </c>
      <c r="E652" s="5" t="s">
        <v>9335</v>
      </c>
      <c r="F652" s="5" t="s">
        <v>10928</v>
      </c>
      <c r="G652" s="5" t="s">
        <v>12305</v>
      </c>
      <c r="H652" s="5" t="s">
        <v>17</v>
      </c>
      <c r="I652" s="5" t="s">
        <v>13894</v>
      </c>
      <c r="J652" s="5" t="s">
        <v>13044</v>
      </c>
      <c r="K652" s="5">
        <v>27300744</v>
      </c>
      <c r="L652" s="5">
        <v>27300744</v>
      </c>
    </row>
    <row r="653" spans="1:12" x14ac:dyDescent="0.2">
      <c r="A653" s="5" t="s">
        <v>1570</v>
      </c>
      <c r="B653" s="5" t="s">
        <v>1569</v>
      </c>
      <c r="D653" s="5" t="s">
        <v>1824</v>
      </c>
      <c r="E653" s="5" t="s">
        <v>9369</v>
      </c>
      <c r="F653" s="5" t="s">
        <v>1065</v>
      </c>
      <c r="G653" s="5" t="s">
        <v>12305</v>
      </c>
      <c r="H653" s="5" t="s">
        <v>17</v>
      </c>
      <c r="I653" s="5" t="s">
        <v>13894</v>
      </c>
      <c r="J653" s="5" t="s">
        <v>12565</v>
      </c>
      <c r="K653" s="5">
        <v>86575112</v>
      </c>
      <c r="L653" s="5">
        <v>0</v>
      </c>
    </row>
    <row r="654" spans="1:12" x14ac:dyDescent="0.2">
      <c r="A654" s="5" t="s">
        <v>9400</v>
      </c>
      <c r="B654" s="5" t="s">
        <v>10425</v>
      </c>
      <c r="D654" s="5" t="s">
        <v>1825</v>
      </c>
      <c r="E654" s="5" t="s">
        <v>9339</v>
      </c>
      <c r="F654" s="5" t="s">
        <v>1396</v>
      </c>
      <c r="G654" s="5" t="s">
        <v>12305</v>
      </c>
      <c r="H654" s="5" t="s">
        <v>7</v>
      </c>
      <c r="I654" s="5" t="s">
        <v>13894</v>
      </c>
      <c r="J654" s="5" t="s">
        <v>14034</v>
      </c>
      <c r="K654" s="5">
        <v>27300748</v>
      </c>
      <c r="L654" s="5">
        <v>83153241</v>
      </c>
    </row>
    <row r="655" spans="1:12" x14ac:dyDescent="0.2">
      <c r="A655" s="5" t="s">
        <v>9401</v>
      </c>
      <c r="B655" s="5" t="s">
        <v>1513</v>
      </c>
      <c r="D655" s="5" t="s">
        <v>1827</v>
      </c>
      <c r="E655" s="5" t="s">
        <v>1828</v>
      </c>
      <c r="F655" s="5" t="s">
        <v>1829</v>
      </c>
      <c r="G655" s="5" t="s">
        <v>12305</v>
      </c>
      <c r="H655" s="5" t="s">
        <v>7</v>
      </c>
      <c r="I655" s="5" t="s">
        <v>13894</v>
      </c>
      <c r="J655" s="5" t="s">
        <v>14035</v>
      </c>
      <c r="K655" s="5">
        <v>22001103</v>
      </c>
      <c r="L655" s="5">
        <v>0</v>
      </c>
    </row>
    <row r="656" spans="1:12" x14ac:dyDescent="0.2">
      <c r="A656" s="5" t="s">
        <v>9402</v>
      </c>
      <c r="B656" s="5" t="s">
        <v>1276</v>
      </c>
      <c r="D656" s="5" t="s">
        <v>1832</v>
      </c>
      <c r="E656" s="5" t="s">
        <v>8838</v>
      </c>
      <c r="F656" s="5" t="s">
        <v>9103</v>
      </c>
      <c r="G656" s="5" t="s">
        <v>12305</v>
      </c>
      <c r="H656" s="5" t="s">
        <v>7</v>
      </c>
      <c r="I656" s="5" t="s">
        <v>13894</v>
      </c>
      <c r="J656" s="5" t="s">
        <v>11576</v>
      </c>
      <c r="K656" s="5">
        <v>89601025</v>
      </c>
      <c r="L656" s="5">
        <v>0</v>
      </c>
    </row>
    <row r="657" spans="1:12" x14ac:dyDescent="0.2">
      <c r="A657" s="5" t="s">
        <v>1185</v>
      </c>
      <c r="B657" s="5" t="s">
        <v>7625</v>
      </c>
      <c r="D657" s="5" t="s">
        <v>1834</v>
      </c>
      <c r="E657" s="5" t="s">
        <v>9336</v>
      </c>
      <c r="F657" s="5" t="s">
        <v>1039</v>
      </c>
      <c r="G657" s="5" t="s">
        <v>12305</v>
      </c>
      <c r="H657" s="5" t="s">
        <v>19</v>
      </c>
      <c r="I657" s="5" t="s">
        <v>13894</v>
      </c>
      <c r="J657" s="5" t="s">
        <v>13045</v>
      </c>
      <c r="K657" s="5">
        <v>85428701</v>
      </c>
      <c r="L657" s="5">
        <v>0</v>
      </c>
    </row>
    <row r="658" spans="1:12" x14ac:dyDescent="0.2">
      <c r="A658" s="5" t="s">
        <v>1109</v>
      </c>
      <c r="B658" s="5" t="s">
        <v>1108</v>
      </c>
      <c r="D658" s="5" t="s">
        <v>1836</v>
      </c>
      <c r="E658" s="5" t="s">
        <v>9343</v>
      </c>
      <c r="F658" s="5" t="s">
        <v>1837</v>
      </c>
      <c r="G658" s="5" t="s">
        <v>12305</v>
      </c>
      <c r="H658" s="5" t="s">
        <v>7</v>
      </c>
      <c r="I658" s="5" t="s">
        <v>13894</v>
      </c>
      <c r="J658" s="5" t="s">
        <v>14036</v>
      </c>
      <c r="K658" s="5">
        <v>84761036</v>
      </c>
      <c r="L658" s="5">
        <v>0</v>
      </c>
    </row>
    <row r="659" spans="1:12" x14ac:dyDescent="0.2">
      <c r="A659" s="5" t="s">
        <v>9403</v>
      </c>
      <c r="B659" s="5" t="s">
        <v>10426</v>
      </c>
      <c r="D659" s="5" t="s">
        <v>1838</v>
      </c>
      <c r="E659" s="5" t="s">
        <v>9374</v>
      </c>
      <c r="F659" s="5" t="s">
        <v>10954</v>
      </c>
      <c r="G659" s="5" t="s">
        <v>12305</v>
      </c>
      <c r="H659" s="5" t="s">
        <v>7</v>
      </c>
      <c r="I659" s="5" t="s">
        <v>13894</v>
      </c>
      <c r="J659" s="5" t="s">
        <v>10955</v>
      </c>
      <c r="K659" s="5">
        <v>27300748</v>
      </c>
      <c r="L659" s="5">
        <v>87190301</v>
      </c>
    </row>
    <row r="660" spans="1:12" x14ac:dyDescent="0.2">
      <c r="A660" s="5" t="s">
        <v>1662</v>
      </c>
      <c r="B660" s="5" t="s">
        <v>7624</v>
      </c>
      <c r="D660" s="5" t="s">
        <v>1839</v>
      </c>
      <c r="E660" s="5" t="s">
        <v>9377</v>
      </c>
      <c r="F660" s="5" t="s">
        <v>1840</v>
      </c>
      <c r="G660" s="5" t="s">
        <v>12305</v>
      </c>
      <c r="H660" s="5" t="s">
        <v>7</v>
      </c>
      <c r="I660" s="5" t="s">
        <v>13894</v>
      </c>
      <c r="J660" s="5" t="s">
        <v>14037</v>
      </c>
      <c r="K660" s="5">
        <v>22001779</v>
      </c>
      <c r="L660" s="5">
        <v>27300748</v>
      </c>
    </row>
    <row r="661" spans="1:12" x14ac:dyDescent="0.2">
      <c r="A661" s="5" t="s">
        <v>9404</v>
      </c>
      <c r="B661" s="5" t="s">
        <v>9149</v>
      </c>
      <c r="D661" s="5" t="s">
        <v>1841</v>
      </c>
      <c r="E661" s="5" t="s">
        <v>9393</v>
      </c>
      <c r="F661" s="5" t="s">
        <v>644</v>
      </c>
      <c r="G661" s="5" t="s">
        <v>12305</v>
      </c>
      <c r="H661" s="5" t="s">
        <v>7</v>
      </c>
      <c r="I661" s="5" t="s">
        <v>13894</v>
      </c>
      <c r="J661" s="5" t="s">
        <v>13046</v>
      </c>
      <c r="K661" s="5">
        <v>0</v>
      </c>
      <c r="L661" s="5">
        <v>0</v>
      </c>
    </row>
    <row r="662" spans="1:12" x14ac:dyDescent="0.2">
      <c r="A662" s="5" t="s">
        <v>1279</v>
      </c>
      <c r="B662" s="5" t="s">
        <v>1278</v>
      </c>
      <c r="D662" s="5" t="s">
        <v>1842</v>
      </c>
      <c r="E662" s="5" t="s">
        <v>9413</v>
      </c>
      <c r="F662" s="5" t="s">
        <v>10981</v>
      </c>
      <c r="G662" s="5" t="s">
        <v>12305</v>
      </c>
      <c r="H662" s="5" t="s">
        <v>7</v>
      </c>
      <c r="I662" s="5" t="s">
        <v>13894</v>
      </c>
      <c r="J662" s="5" t="s">
        <v>14038</v>
      </c>
      <c r="K662" s="5">
        <v>0</v>
      </c>
      <c r="L662" s="5">
        <v>0</v>
      </c>
    </row>
    <row r="663" spans="1:12" x14ac:dyDescent="0.2">
      <c r="A663" s="5" t="s">
        <v>1194</v>
      </c>
      <c r="B663" s="5" t="s">
        <v>1193</v>
      </c>
      <c r="D663" s="5" t="s">
        <v>10427</v>
      </c>
      <c r="E663" s="5" t="s">
        <v>9415</v>
      </c>
      <c r="F663" s="5" t="s">
        <v>10983</v>
      </c>
      <c r="G663" s="5" t="s">
        <v>12305</v>
      </c>
      <c r="H663" s="5" t="s">
        <v>7</v>
      </c>
      <c r="I663" s="5" t="s">
        <v>13894</v>
      </c>
      <c r="J663" s="5" t="s">
        <v>13459</v>
      </c>
      <c r="K663" s="5">
        <v>27300748</v>
      </c>
      <c r="L663" s="5">
        <v>0</v>
      </c>
    </row>
    <row r="664" spans="1:12" x14ac:dyDescent="0.2">
      <c r="A664" s="5" t="s">
        <v>1559</v>
      </c>
      <c r="B664" s="5" t="s">
        <v>1558</v>
      </c>
      <c r="D664" s="5" t="s">
        <v>1003</v>
      </c>
      <c r="E664" s="5" t="s">
        <v>9416</v>
      </c>
      <c r="F664" s="5" t="s">
        <v>876</v>
      </c>
      <c r="G664" s="5" t="s">
        <v>12305</v>
      </c>
      <c r="H664" s="5" t="s">
        <v>7</v>
      </c>
      <c r="I664" s="5" t="s">
        <v>13894</v>
      </c>
      <c r="J664" s="5" t="s">
        <v>12567</v>
      </c>
      <c r="K664" s="5">
        <v>27300748</v>
      </c>
      <c r="L664" s="5">
        <v>27300159</v>
      </c>
    </row>
    <row r="665" spans="1:12" x14ac:dyDescent="0.2">
      <c r="A665" s="5" t="s">
        <v>5988</v>
      </c>
      <c r="B665" s="5" t="s">
        <v>4366</v>
      </c>
      <c r="D665" s="5" t="s">
        <v>787</v>
      </c>
      <c r="E665" s="5" t="s">
        <v>9432</v>
      </c>
      <c r="F665" s="5" t="s">
        <v>10999</v>
      </c>
      <c r="G665" s="5" t="s">
        <v>12305</v>
      </c>
      <c r="H665" s="5" t="s">
        <v>17</v>
      </c>
      <c r="I665" s="5" t="s">
        <v>13894</v>
      </c>
      <c r="J665" s="5" t="s">
        <v>12102</v>
      </c>
      <c r="K665" s="5">
        <v>84063100</v>
      </c>
      <c r="L665" s="5">
        <v>0</v>
      </c>
    </row>
    <row r="666" spans="1:12" x14ac:dyDescent="0.2">
      <c r="A666" s="5" t="s">
        <v>1097</v>
      </c>
      <c r="B666" s="5" t="s">
        <v>1096</v>
      </c>
      <c r="D666" s="5" t="s">
        <v>854</v>
      </c>
      <c r="E666" s="5" t="s">
        <v>1844</v>
      </c>
      <c r="F666" s="5" t="s">
        <v>540</v>
      </c>
      <c r="G666" s="5" t="s">
        <v>74</v>
      </c>
      <c r="H666" s="5" t="s">
        <v>3</v>
      </c>
      <c r="I666" s="5" t="s">
        <v>13894</v>
      </c>
      <c r="J666" s="5" t="s">
        <v>14039</v>
      </c>
      <c r="K666" s="5">
        <v>24403395</v>
      </c>
      <c r="L666" s="5">
        <v>24430967</v>
      </c>
    </row>
    <row r="667" spans="1:12" x14ac:dyDescent="0.2">
      <c r="A667" s="5" t="s">
        <v>9405</v>
      </c>
      <c r="B667" s="5" t="s">
        <v>7961</v>
      </c>
      <c r="D667" s="5" t="s">
        <v>6971</v>
      </c>
      <c r="E667" s="5" t="s">
        <v>1847</v>
      </c>
      <c r="F667" s="5" t="s">
        <v>1848</v>
      </c>
      <c r="G667" s="5" t="s">
        <v>74</v>
      </c>
      <c r="H667" s="5" t="s">
        <v>3</v>
      </c>
      <c r="I667" s="5" t="s">
        <v>13894</v>
      </c>
      <c r="J667" s="5" t="s">
        <v>1845</v>
      </c>
      <c r="K667" s="5">
        <v>24830607</v>
      </c>
      <c r="L667" s="5">
        <v>24834076</v>
      </c>
    </row>
    <row r="668" spans="1:12" x14ac:dyDescent="0.2">
      <c r="A668" s="5" t="s">
        <v>9406</v>
      </c>
      <c r="B668" s="5" t="s">
        <v>1802</v>
      </c>
      <c r="D668" s="5" t="s">
        <v>998</v>
      </c>
      <c r="E668" s="5" t="s">
        <v>1852</v>
      </c>
      <c r="F668" s="5" t="s">
        <v>135</v>
      </c>
      <c r="G668" s="5" t="s">
        <v>74</v>
      </c>
      <c r="H668" s="5" t="s">
        <v>3</v>
      </c>
      <c r="I668" s="5" t="s">
        <v>13894</v>
      </c>
      <c r="J668" s="5" t="s">
        <v>14040</v>
      </c>
      <c r="K668" s="5">
        <v>24830403</v>
      </c>
      <c r="L668" s="5">
        <v>24830403</v>
      </c>
    </row>
    <row r="669" spans="1:12" x14ac:dyDescent="0.2">
      <c r="A669" s="5" t="s">
        <v>9407</v>
      </c>
      <c r="B669" s="5" t="s">
        <v>1198</v>
      </c>
      <c r="D669" s="5" t="s">
        <v>901</v>
      </c>
      <c r="E669" s="5" t="s">
        <v>1855</v>
      </c>
      <c r="F669" s="5" t="s">
        <v>1856</v>
      </c>
      <c r="G669" s="5" t="s">
        <v>74</v>
      </c>
      <c r="H669" s="5" t="s">
        <v>3</v>
      </c>
      <c r="I669" s="5" t="s">
        <v>13894</v>
      </c>
      <c r="J669" s="5" t="s">
        <v>8328</v>
      </c>
      <c r="K669" s="5">
        <v>24830333</v>
      </c>
      <c r="L669" s="5">
        <v>24830333</v>
      </c>
    </row>
    <row r="670" spans="1:12" x14ac:dyDescent="0.2">
      <c r="A670" s="5" t="s">
        <v>1797</v>
      </c>
      <c r="B670" s="5" t="s">
        <v>1485</v>
      </c>
      <c r="D670" s="5" t="s">
        <v>961</v>
      </c>
      <c r="E670" s="5" t="s">
        <v>1857</v>
      </c>
      <c r="F670" s="5" t="s">
        <v>8329</v>
      </c>
      <c r="G670" s="5" t="s">
        <v>74</v>
      </c>
      <c r="H670" s="5" t="s">
        <v>3</v>
      </c>
      <c r="I670" s="5" t="s">
        <v>13894</v>
      </c>
      <c r="J670" s="5" t="s">
        <v>11001</v>
      </c>
      <c r="K670" s="5">
        <v>24419889</v>
      </c>
      <c r="L670" s="5">
        <v>24419889</v>
      </c>
    </row>
    <row r="671" spans="1:12" x14ac:dyDescent="0.2">
      <c r="A671" s="5" t="s">
        <v>9408</v>
      </c>
      <c r="B671" s="5" t="s">
        <v>1627</v>
      </c>
      <c r="D671" s="5" t="s">
        <v>6653</v>
      </c>
      <c r="E671" s="5" t="s">
        <v>1858</v>
      </c>
      <c r="F671" s="5" t="s">
        <v>1859</v>
      </c>
      <c r="G671" s="5" t="s">
        <v>74</v>
      </c>
      <c r="H671" s="5" t="s">
        <v>3</v>
      </c>
      <c r="I671" s="5" t="s">
        <v>13894</v>
      </c>
      <c r="J671" s="5" t="s">
        <v>1860</v>
      </c>
      <c r="K671" s="5">
        <v>24410891</v>
      </c>
      <c r="L671" s="5">
        <v>24410891</v>
      </c>
    </row>
    <row r="672" spans="1:12" x14ac:dyDescent="0.2">
      <c r="A672" s="5" t="s">
        <v>1801</v>
      </c>
      <c r="B672" s="5" t="s">
        <v>1505</v>
      </c>
      <c r="D672" s="5" t="s">
        <v>953</v>
      </c>
      <c r="E672" s="5" t="s">
        <v>1862</v>
      </c>
      <c r="F672" s="5" t="s">
        <v>1863</v>
      </c>
      <c r="G672" s="5" t="s">
        <v>74</v>
      </c>
      <c r="H672" s="5" t="s">
        <v>3</v>
      </c>
      <c r="I672" s="5" t="s">
        <v>13894</v>
      </c>
      <c r="J672" s="5" t="s">
        <v>1864</v>
      </c>
      <c r="K672" s="5">
        <v>24403946</v>
      </c>
      <c r="L672" s="5">
        <v>24403655</v>
      </c>
    </row>
    <row r="673" spans="1:12" x14ac:dyDescent="0.2">
      <c r="A673" s="5" t="s">
        <v>1640</v>
      </c>
      <c r="B673" s="5" t="s">
        <v>1639</v>
      </c>
      <c r="D673" s="5" t="s">
        <v>970</v>
      </c>
      <c r="E673" s="5" t="s">
        <v>9440</v>
      </c>
      <c r="F673" s="5" t="s">
        <v>11004</v>
      </c>
      <c r="G673" s="5" t="s">
        <v>74</v>
      </c>
      <c r="H673" s="5" t="s">
        <v>3</v>
      </c>
      <c r="I673" s="5" t="s">
        <v>13894</v>
      </c>
      <c r="J673" s="5" t="s">
        <v>11005</v>
      </c>
      <c r="K673" s="5">
        <v>24410126</v>
      </c>
      <c r="L673" s="5">
        <v>24410126</v>
      </c>
    </row>
    <row r="674" spans="1:12" x14ac:dyDescent="0.2">
      <c r="A674" s="5" t="s">
        <v>1772</v>
      </c>
      <c r="B674" s="5" t="s">
        <v>1232</v>
      </c>
      <c r="D674" s="5" t="s">
        <v>7974</v>
      </c>
      <c r="E674" s="5" t="s">
        <v>9443</v>
      </c>
      <c r="F674" s="5" t="s">
        <v>11009</v>
      </c>
      <c r="G674" s="5" t="s">
        <v>74</v>
      </c>
      <c r="H674" s="5" t="s">
        <v>3</v>
      </c>
      <c r="I674" s="5" t="s">
        <v>13894</v>
      </c>
      <c r="J674" s="5" t="s">
        <v>11010</v>
      </c>
      <c r="K674" s="5">
        <v>24402005</v>
      </c>
      <c r="L674" s="5">
        <v>24402757</v>
      </c>
    </row>
    <row r="675" spans="1:12" x14ac:dyDescent="0.2">
      <c r="A675" s="5" t="s">
        <v>1460</v>
      </c>
      <c r="B675" s="5" t="s">
        <v>1459</v>
      </c>
      <c r="D675" s="5" t="s">
        <v>860</v>
      </c>
      <c r="E675" s="5" t="s">
        <v>1865</v>
      </c>
      <c r="F675" s="5" t="s">
        <v>1866</v>
      </c>
      <c r="G675" s="5" t="s">
        <v>74</v>
      </c>
      <c r="H675" s="5" t="s">
        <v>4</v>
      </c>
      <c r="I675" s="5" t="s">
        <v>13894</v>
      </c>
      <c r="J675" s="5" t="s">
        <v>7673</v>
      </c>
      <c r="K675" s="5">
        <v>24430419</v>
      </c>
      <c r="L675" s="5">
        <v>24430419</v>
      </c>
    </row>
    <row r="676" spans="1:12" x14ac:dyDescent="0.2">
      <c r="A676" s="5" t="s">
        <v>1689</v>
      </c>
      <c r="B676" s="5" t="s">
        <v>1688</v>
      </c>
      <c r="D676" s="5" t="s">
        <v>1867</v>
      </c>
      <c r="E676" s="5" t="s">
        <v>1868</v>
      </c>
      <c r="F676" s="5" t="s">
        <v>1869</v>
      </c>
      <c r="G676" s="5" t="s">
        <v>74</v>
      </c>
      <c r="H676" s="5" t="s">
        <v>4</v>
      </c>
      <c r="I676" s="5" t="s">
        <v>13894</v>
      </c>
      <c r="J676" s="5" t="s">
        <v>1878</v>
      </c>
      <c r="K676" s="5">
        <v>24414692</v>
      </c>
      <c r="L676" s="5">
        <v>24414692</v>
      </c>
    </row>
    <row r="677" spans="1:12" x14ac:dyDescent="0.2">
      <c r="A677" s="5" t="s">
        <v>1463</v>
      </c>
      <c r="B677" s="5" t="s">
        <v>333</v>
      </c>
      <c r="D677" s="5" t="s">
        <v>996</v>
      </c>
      <c r="E677" s="5" t="s">
        <v>1870</v>
      </c>
      <c r="F677" s="5" t="s">
        <v>1871</v>
      </c>
      <c r="G677" s="5" t="s">
        <v>74</v>
      </c>
      <c r="H677" s="5" t="s">
        <v>4</v>
      </c>
      <c r="I677" s="5" t="s">
        <v>13894</v>
      </c>
      <c r="J677" s="5" t="s">
        <v>13048</v>
      </c>
      <c r="K677" s="5">
        <v>24424300</v>
      </c>
      <c r="L677" s="5">
        <v>24424300</v>
      </c>
    </row>
    <row r="678" spans="1:12" x14ac:dyDescent="0.2">
      <c r="A678" s="5" t="s">
        <v>1610</v>
      </c>
      <c r="B678" s="5" t="s">
        <v>6645</v>
      </c>
      <c r="D678" s="5" t="s">
        <v>1872</v>
      </c>
      <c r="E678" s="5" t="s">
        <v>1873</v>
      </c>
      <c r="F678" s="5" t="s">
        <v>1168</v>
      </c>
      <c r="G678" s="5" t="s">
        <v>74</v>
      </c>
      <c r="H678" s="5" t="s">
        <v>4</v>
      </c>
      <c r="I678" s="5" t="s">
        <v>13894</v>
      </c>
      <c r="J678" s="5" t="s">
        <v>13460</v>
      </c>
      <c r="K678" s="5">
        <v>24303674</v>
      </c>
      <c r="L678" s="5">
        <v>24303674</v>
      </c>
    </row>
    <row r="679" spans="1:12" x14ac:dyDescent="0.2">
      <c r="A679" s="5" t="s">
        <v>9409</v>
      </c>
      <c r="B679" s="5" t="s">
        <v>1693</v>
      </c>
      <c r="D679" s="5" t="s">
        <v>1875</v>
      </c>
      <c r="E679" s="5" t="s">
        <v>9437</v>
      </c>
      <c r="F679" s="5" t="s">
        <v>11003</v>
      </c>
      <c r="G679" s="5" t="s">
        <v>74</v>
      </c>
      <c r="H679" s="5" t="s">
        <v>4</v>
      </c>
      <c r="I679" s="5" t="s">
        <v>13894</v>
      </c>
      <c r="J679" s="5" t="s">
        <v>8936</v>
      </c>
      <c r="K679" s="5">
        <v>24301392</v>
      </c>
      <c r="L679" s="5">
        <v>24301392</v>
      </c>
    </row>
    <row r="680" spans="1:12" x14ac:dyDescent="0.2">
      <c r="A680" s="5" t="s">
        <v>9410</v>
      </c>
      <c r="B680" s="5" t="s">
        <v>1405</v>
      </c>
      <c r="D680" s="5" t="s">
        <v>1876</v>
      </c>
      <c r="E680" s="5" t="s">
        <v>1877</v>
      </c>
      <c r="F680" s="5" t="s">
        <v>1586</v>
      </c>
      <c r="G680" s="5" t="s">
        <v>74</v>
      </c>
      <c r="H680" s="5" t="s">
        <v>4</v>
      </c>
      <c r="I680" s="5" t="s">
        <v>13894</v>
      </c>
      <c r="J680" s="5" t="s">
        <v>14041</v>
      </c>
      <c r="K680" s="5">
        <v>24411371</v>
      </c>
      <c r="L680" s="5">
        <v>24411371</v>
      </c>
    </row>
    <row r="681" spans="1:12" x14ac:dyDescent="0.2">
      <c r="A681" s="5" t="s">
        <v>9411</v>
      </c>
      <c r="B681" s="5" t="s">
        <v>1219</v>
      </c>
      <c r="D681" s="5" t="s">
        <v>7016</v>
      </c>
      <c r="E681" s="5" t="s">
        <v>1879</v>
      </c>
      <c r="F681" s="5" t="s">
        <v>161</v>
      </c>
      <c r="G681" s="5" t="s">
        <v>74</v>
      </c>
      <c r="H681" s="5" t="s">
        <v>4</v>
      </c>
      <c r="I681" s="5" t="s">
        <v>13894</v>
      </c>
      <c r="J681" s="5" t="s">
        <v>14042</v>
      </c>
      <c r="K681" s="5">
        <v>24410791</v>
      </c>
      <c r="L681" s="5">
        <v>24426657</v>
      </c>
    </row>
    <row r="682" spans="1:12" x14ac:dyDescent="0.2">
      <c r="A682" s="5" t="s">
        <v>9412</v>
      </c>
      <c r="B682" s="5" t="s">
        <v>1283</v>
      </c>
      <c r="D682" s="5" t="s">
        <v>1881</v>
      </c>
      <c r="E682" s="5" t="s">
        <v>1882</v>
      </c>
      <c r="F682" s="5" t="s">
        <v>1883</v>
      </c>
      <c r="G682" s="5" t="s">
        <v>74</v>
      </c>
      <c r="H682" s="5" t="s">
        <v>4</v>
      </c>
      <c r="I682" s="5" t="s">
        <v>13894</v>
      </c>
      <c r="J682" s="5" t="s">
        <v>12568</v>
      </c>
      <c r="K682" s="5">
        <v>24427091</v>
      </c>
      <c r="L682" s="5">
        <v>24427091</v>
      </c>
    </row>
    <row r="683" spans="1:12" x14ac:dyDescent="0.2">
      <c r="A683" s="5" t="s">
        <v>1425</v>
      </c>
      <c r="B683" s="5" t="s">
        <v>244</v>
      </c>
      <c r="D683" s="5" t="s">
        <v>6654</v>
      </c>
      <c r="E683" s="5" t="s">
        <v>1885</v>
      </c>
      <c r="F683" s="5" t="s">
        <v>1886</v>
      </c>
      <c r="G683" s="5" t="s">
        <v>74</v>
      </c>
      <c r="H683" s="5" t="s">
        <v>4</v>
      </c>
      <c r="I683" s="5" t="s">
        <v>13894</v>
      </c>
      <c r="J683" s="5" t="s">
        <v>1887</v>
      </c>
      <c r="K683" s="5">
        <v>22696150</v>
      </c>
      <c r="L683" s="5">
        <v>22696150</v>
      </c>
    </row>
    <row r="684" spans="1:12" x14ac:dyDescent="0.2">
      <c r="A684" s="5" t="s">
        <v>1579</v>
      </c>
      <c r="B684" s="5" t="s">
        <v>1578</v>
      </c>
      <c r="D684" s="5" t="s">
        <v>1888</v>
      </c>
      <c r="E684" s="5" t="s">
        <v>1889</v>
      </c>
      <c r="F684" s="5" t="s">
        <v>1890</v>
      </c>
      <c r="G684" s="5" t="s">
        <v>74</v>
      </c>
      <c r="H684" s="5" t="s">
        <v>5</v>
      </c>
      <c r="I684" s="5" t="s">
        <v>13894</v>
      </c>
      <c r="J684" s="5" t="s">
        <v>1891</v>
      </c>
      <c r="K684" s="5">
        <v>24496069</v>
      </c>
      <c r="L684" s="5">
        <v>24496069</v>
      </c>
    </row>
    <row r="685" spans="1:12" x14ac:dyDescent="0.2">
      <c r="A685" s="5" t="s">
        <v>9413</v>
      </c>
      <c r="B685" s="5" t="s">
        <v>1842</v>
      </c>
      <c r="D685" s="5" t="s">
        <v>1893</v>
      </c>
      <c r="E685" s="5" t="s">
        <v>1894</v>
      </c>
      <c r="F685" s="5" t="s">
        <v>1895</v>
      </c>
      <c r="G685" s="5" t="s">
        <v>74</v>
      </c>
      <c r="H685" s="5" t="s">
        <v>5</v>
      </c>
      <c r="I685" s="5" t="s">
        <v>13894</v>
      </c>
      <c r="J685" s="5" t="s">
        <v>1896</v>
      </c>
      <c r="K685" s="5">
        <v>24496153</v>
      </c>
      <c r="L685" s="5">
        <v>24496153</v>
      </c>
    </row>
    <row r="686" spans="1:12" x14ac:dyDescent="0.2">
      <c r="A686" s="5" t="s">
        <v>9414</v>
      </c>
      <c r="B686" s="5" t="s">
        <v>689</v>
      </c>
      <c r="D686" s="5" t="s">
        <v>1898</v>
      </c>
      <c r="E686" s="5" t="s">
        <v>1899</v>
      </c>
      <c r="F686" s="5" t="s">
        <v>8330</v>
      </c>
      <c r="G686" s="5" t="s">
        <v>74</v>
      </c>
      <c r="H686" s="5" t="s">
        <v>5</v>
      </c>
      <c r="I686" s="5" t="s">
        <v>13894</v>
      </c>
      <c r="J686" s="5" t="s">
        <v>8479</v>
      </c>
      <c r="K686" s="5">
        <v>24495668</v>
      </c>
      <c r="L686" s="5">
        <v>24495668</v>
      </c>
    </row>
    <row r="687" spans="1:12" x14ac:dyDescent="0.2">
      <c r="A687" s="5" t="s">
        <v>9415</v>
      </c>
      <c r="B687" s="5" t="s">
        <v>10427</v>
      </c>
      <c r="D687" s="5" t="s">
        <v>200</v>
      </c>
      <c r="E687" s="5" t="s">
        <v>1901</v>
      </c>
      <c r="F687" s="5" t="s">
        <v>1902</v>
      </c>
      <c r="G687" s="5" t="s">
        <v>74</v>
      </c>
      <c r="H687" s="5" t="s">
        <v>5</v>
      </c>
      <c r="I687" s="5" t="s">
        <v>13894</v>
      </c>
      <c r="J687" s="5" t="s">
        <v>1973</v>
      </c>
      <c r="K687" s="5">
        <v>24822394</v>
      </c>
      <c r="L687" s="5">
        <v>24822394</v>
      </c>
    </row>
    <row r="688" spans="1:12" x14ac:dyDescent="0.2">
      <c r="A688" s="5" t="s">
        <v>1631</v>
      </c>
      <c r="B688" s="5" t="s">
        <v>1630</v>
      </c>
      <c r="D688" s="5" t="s">
        <v>1903</v>
      </c>
      <c r="E688" s="5" t="s">
        <v>1904</v>
      </c>
      <c r="F688" s="5" t="s">
        <v>1905</v>
      </c>
      <c r="G688" s="5" t="s">
        <v>74</v>
      </c>
      <c r="H688" s="5" t="s">
        <v>5</v>
      </c>
      <c r="I688" s="5" t="s">
        <v>13894</v>
      </c>
      <c r="J688" s="5" t="s">
        <v>13462</v>
      </c>
      <c r="K688" s="5">
        <v>24439244</v>
      </c>
      <c r="L688" s="5">
        <v>24403972</v>
      </c>
    </row>
    <row r="689" spans="1:12" x14ac:dyDescent="0.2">
      <c r="A689" s="5" t="s">
        <v>9416</v>
      </c>
      <c r="B689" s="5" t="s">
        <v>1003</v>
      </c>
      <c r="D689" s="5" t="s">
        <v>983</v>
      </c>
      <c r="E689" s="5" t="s">
        <v>1907</v>
      </c>
      <c r="F689" s="5" t="s">
        <v>1908</v>
      </c>
      <c r="G689" s="5" t="s">
        <v>74</v>
      </c>
      <c r="H689" s="5" t="s">
        <v>5</v>
      </c>
      <c r="I689" s="5" t="s">
        <v>13894</v>
      </c>
      <c r="J689" s="5" t="s">
        <v>14043</v>
      </c>
      <c r="K689" s="5">
        <v>24496162</v>
      </c>
      <c r="L689" s="5">
        <v>24496162</v>
      </c>
    </row>
    <row r="690" spans="1:12" x14ac:dyDescent="0.2">
      <c r="A690" s="5" t="s">
        <v>9417</v>
      </c>
      <c r="B690" s="5" t="s">
        <v>1629</v>
      </c>
      <c r="D690" s="5" t="s">
        <v>6956</v>
      </c>
      <c r="E690" s="5" t="s">
        <v>1909</v>
      </c>
      <c r="F690" s="5" t="s">
        <v>1910</v>
      </c>
      <c r="G690" s="5" t="s">
        <v>74</v>
      </c>
      <c r="H690" s="5" t="s">
        <v>5</v>
      </c>
      <c r="I690" s="5" t="s">
        <v>13894</v>
      </c>
      <c r="J690" s="5" t="s">
        <v>13710</v>
      </c>
      <c r="K690" s="5">
        <v>24436595</v>
      </c>
      <c r="L690" s="5">
        <v>24436595</v>
      </c>
    </row>
    <row r="691" spans="1:12" x14ac:dyDescent="0.2">
      <c r="A691" s="5" t="s">
        <v>1755</v>
      </c>
      <c r="B691" s="5" t="s">
        <v>1212</v>
      </c>
      <c r="D691" s="5" t="s">
        <v>273</v>
      </c>
      <c r="E691" s="5" t="s">
        <v>1912</v>
      </c>
      <c r="F691" s="5" t="s">
        <v>1913</v>
      </c>
      <c r="G691" s="5" t="s">
        <v>74</v>
      </c>
      <c r="H691" s="5" t="s">
        <v>5</v>
      </c>
      <c r="I691" s="5" t="s">
        <v>13894</v>
      </c>
      <c r="J691" s="5" t="s">
        <v>13007</v>
      </c>
      <c r="K691" s="5">
        <v>24304325</v>
      </c>
      <c r="L691" s="5">
        <v>24437682</v>
      </c>
    </row>
    <row r="692" spans="1:12" x14ac:dyDescent="0.2">
      <c r="A692" s="5" t="s">
        <v>9418</v>
      </c>
      <c r="B692" s="5" t="s">
        <v>1736</v>
      </c>
      <c r="D692" s="5" t="s">
        <v>503</v>
      </c>
      <c r="E692" s="5" t="s">
        <v>1915</v>
      </c>
      <c r="F692" s="5" t="s">
        <v>1916</v>
      </c>
      <c r="G692" s="5" t="s">
        <v>74</v>
      </c>
      <c r="H692" s="5" t="s">
        <v>5</v>
      </c>
      <c r="I692" s="5" t="s">
        <v>13894</v>
      </c>
      <c r="J692" s="5" t="s">
        <v>8331</v>
      </c>
      <c r="K692" s="5">
        <v>24427055</v>
      </c>
      <c r="L692" s="5">
        <v>24427055</v>
      </c>
    </row>
    <row r="693" spans="1:12" x14ac:dyDescent="0.2">
      <c r="A693" s="5" t="s">
        <v>9419</v>
      </c>
      <c r="B693" s="5" t="s">
        <v>10428</v>
      </c>
      <c r="D693" s="5" t="s">
        <v>620</v>
      </c>
      <c r="E693" s="5" t="s">
        <v>1917</v>
      </c>
      <c r="F693" s="5" t="s">
        <v>1918</v>
      </c>
      <c r="G693" s="5" t="s">
        <v>74</v>
      </c>
      <c r="H693" s="5" t="s">
        <v>5</v>
      </c>
      <c r="I693" s="5" t="s">
        <v>13894</v>
      </c>
      <c r="J693" s="5" t="s">
        <v>6643</v>
      </c>
      <c r="K693" s="5">
        <v>24431722</v>
      </c>
      <c r="L693" s="5">
        <v>24431722</v>
      </c>
    </row>
    <row r="694" spans="1:12" x14ac:dyDescent="0.2">
      <c r="A694" s="5" t="s">
        <v>9420</v>
      </c>
      <c r="B694" s="5" t="s">
        <v>1284</v>
      </c>
      <c r="D694" s="5" t="s">
        <v>677</v>
      </c>
      <c r="E694" s="5" t="s">
        <v>1919</v>
      </c>
      <c r="F694" s="5" t="s">
        <v>1654</v>
      </c>
      <c r="G694" s="5" t="s">
        <v>74</v>
      </c>
      <c r="H694" s="5" t="s">
        <v>5</v>
      </c>
      <c r="I694" s="5" t="s">
        <v>13894</v>
      </c>
      <c r="J694" s="5" t="s">
        <v>1920</v>
      </c>
      <c r="K694" s="5">
        <v>24303389</v>
      </c>
      <c r="L694" s="5">
        <v>0</v>
      </c>
    </row>
    <row r="695" spans="1:12" x14ac:dyDescent="0.2">
      <c r="A695" s="5" t="s">
        <v>1239</v>
      </c>
      <c r="B695" s="5" t="s">
        <v>1238</v>
      </c>
      <c r="D695" s="5" t="s">
        <v>664</v>
      </c>
      <c r="E695" s="5" t="s">
        <v>1922</v>
      </c>
      <c r="F695" s="5" t="s">
        <v>1923</v>
      </c>
      <c r="G695" s="5" t="s">
        <v>74</v>
      </c>
      <c r="H695" s="5" t="s">
        <v>5</v>
      </c>
      <c r="I695" s="5" t="s">
        <v>13894</v>
      </c>
      <c r="J695" s="5" t="s">
        <v>7681</v>
      </c>
      <c r="K695" s="5">
        <v>24495118</v>
      </c>
      <c r="L695" s="5">
        <v>24495118</v>
      </c>
    </row>
    <row r="696" spans="1:12" x14ac:dyDescent="0.2">
      <c r="A696" s="5" t="s">
        <v>1765</v>
      </c>
      <c r="B696" s="5" t="s">
        <v>1188</v>
      </c>
      <c r="D696" s="5" t="s">
        <v>659</v>
      </c>
      <c r="E696" s="5" t="s">
        <v>1924</v>
      </c>
      <c r="F696" s="5" t="s">
        <v>8332</v>
      </c>
      <c r="G696" s="5" t="s">
        <v>74</v>
      </c>
      <c r="H696" s="5" t="s">
        <v>5</v>
      </c>
      <c r="I696" s="5" t="s">
        <v>13894</v>
      </c>
      <c r="J696" s="5" t="s">
        <v>1925</v>
      </c>
      <c r="K696" s="5">
        <v>24496555</v>
      </c>
      <c r="L696" s="5">
        <v>24496555</v>
      </c>
    </row>
    <row r="697" spans="1:12" x14ac:dyDescent="0.2">
      <c r="A697" s="5" t="s">
        <v>9421</v>
      </c>
      <c r="B697" s="5" t="s">
        <v>9148</v>
      </c>
      <c r="D697" s="5" t="s">
        <v>652</v>
      </c>
      <c r="E697" s="5" t="s">
        <v>1926</v>
      </c>
      <c r="F697" s="5" t="s">
        <v>1856</v>
      </c>
      <c r="G697" s="5" t="s">
        <v>74</v>
      </c>
      <c r="H697" s="5" t="s">
        <v>6</v>
      </c>
      <c r="I697" s="5" t="s">
        <v>13894</v>
      </c>
      <c r="J697" s="5" t="s">
        <v>7678</v>
      </c>
      <c r="K697" s="5">
        <v>24427436</v>
      </c>
      <c r="L697" s="5">
        <v>24427436</v>
      </c>
    </row>
    <row r="698" spans="1:12" x14ac:dyDescent="0.2">
      <c r="A698" s="5" t="s">
        <v>5980</v>
      </c>
      <c r="B698" s="5" t="s">
        <v>3015</v>
      </c>
      <c r="D698" s="5" t="s">
        <v>949</v>
      </c>
      <c r="E698" s="5" t="s">
        <v>1928</v>
      </c>
      <c r="F698" s="5" t="s">
        <v>78</v>
      </c>
      <c r="G698" s="5" t="s">
        <v>74</v>
      </c>
      <c r="H698" s="5" t="s">
        <v>6</v>
      </c>
      <c r="I698" s="5" t="s">
        <v>13894</v>
      </c>
      <c r="J698" s="5" t="s">
        <v>12739</v>
      </c>
      <c r="K698" s="5">
        <v>24391044</v>
      </c>
      <c r="L698" s="5">
        <v>24391044</v>
      </c>
    </row>
    <row r="699" spans="1:12" x14ac:dyDescent="0.2">
      <c r="A699" s="5" t="s">
        <v>9422</v>
      </c>
      <c r="B699" s="5" t="s">
        <v>8206</v>
      </c>
      <c r="D699" s="5" t="s">
        <v>641</v>
      </c>
      <c r="E699" s="5" t="s">
        <v>1930</v>
      </c>
      <c r="F699" s="5" t="s">
        <v>1931</v>
      </c>
      <c r="G699" s="5" t="s">
        <v>74</v>
      </c>
      <c r="H699" s="5" t="s">
        <v>6</v>
      </c>
      <c r="I699" s="5" t="s">
        <v>13894</v>
      </c>
      <c r="J699" s="5" t="s">
        <v>14044</v>
      </c>
      <c r="K699" s="5">
        <v>24381153</v>
      </c>
      <c r="L699" s="5">
        <v>24381153</v>
      </c>
    </row>
    <row r="700" spans="1:12" x14ac:dyDescent="0.2">
      <c r="A700" s="5" t="s">
        <v>9423</v>
      </c>
      <c r="B700" s="5" t="s">
        <v>1286</v>
      </c>
      <c r="D700" s="5" t="s">
        <v>668</v>
      </c>
      <c r="E700" s="5" t="s">
        <v>1932</v>
      </c>
      <c r="F700" s="5" t="s">
        <v>1933</v>
      </c>
      <c r="G700" s="5" t="s">
        <v>74</v>
      </c>
      <c r="H700" s="5" t="s">
        <v>7</v>
      </c>
      <c r="I700" s="5" t="s">
        <v>13894</v>
      </c>
      <c r="J700" s="5" t="s">
        <v>14045</v>
      </c>
      <c r="K700" s="5">
        <v>24338847</v>
      </c>
      <c r="L700" s="5">
        <v>0</v>
      </c>
    </row>
    <row r="701" spans="1:12" x14ac:dyDescent="0.2">
      <c r="A701" s="5" t="s">
        <v>9424</v>
      </c>
      <c r="B701" s="5" t="s">
        <v>10429</v>
      </c>
      <c r="D701" s="5" t="s">
        <v>636</v>
      </c>
      <c r="E701" s="5" t="s">
        <v>1935</v>
      </c>
      <c r="F701" s="5" t="s">
        <v>1936</v>
      </c>
      <c r="G701" s="5" t="s">
        <v>74</v>
      </c>
      <c r="H701" s="5" t="s">
        <v>6</v>
      </c>
      <c r="I701" s="5" t="s">
        <v>13894</v>
      </c>
      <c r="J701" s="5" t="s">
        <v>1938</v>
      </c>
      <c r="K701" s="5">
        <v>22150607</v>
      </c>
      <c r="L701" s="5">
        <v>22150607</v>
      </c>
    </row>
    <row r="702" spans="1:12" x14ac:dyDescent="0.2">
      <c r="A702" s="5" t="s">
        <v>9425</v>
      </c>
      <c r="B702" s="5" t="s">
        <v>1738</v>
      </c>
      <c r="D702" s="5" t="s">
        <v>634</v>
      </c>
      <c r="E702" s="5" t="s">
        <v>1939</v>
      </c>
      <c r="F702" s="5" t="s">
        <v>1266</v>
      </c>
      <c r="G702" s="5" t="s">
        <v>74</v>
      </c>
      <c r="H702" s="5" t="s">
        <v>6</v>
      </c>
      <c r="I702" s="5" t="s">
        <v>13894</v>
      </c>
      <c r="J702" s="5" t="s">
        <v>6622</v>
      </c>
      <c r="K702" s="5">
        <v>24380695</v>
      </c>
      <c r="L702" s="5">
        <v>24380695</v>
      </c>
    </row>
    <row r="703" spans="1:12" x14ac:dyDescent="0.2">
      <c r="A703" s="5" t="s">
        <v>9426</v>
      </c>
      <c r="B703" s="5" t="s">
        <v>8219</v>
      </c>
      <c r="D703" s="5" t="s">
        <v>628</v>
      </c>
      <c r="E703" s="5" t="s">
        <v>1940</v>
      </c>
      <c r="F703" s="5" t="s">
        <v>1941</v>
      </c>
      <c r="G703" s="5" t="s">
        <v>74</v>
      </c>
      <c r="H703" s="5" t="s">
        <v>6</v>
      </c>
      <c r="I703" s="5" t="s">
        <v>13894</v>
      </c>
      <c r="J703" s="5" t="s">
        <v>1942</v>
      </c>
      <c r="K703" s="5">
        <v>24384141</v>
      </c>
      <c r="L703" s="5">
        <v>0</v>
      </c>
    </row>
    <row r="704" spans="1:12" x14ac:dyDescent="0.2">
      <c r="A704" s="5" t="s">
        <v>6027</v>
      </c>
      <c r="B704" s="5" t="s">
        <v>7092</v>
      </c>
      <c r="D704" s="5" t="s">
        <v>670</v>
      </c>
      <c r="E704" s="5" t="s">
        <v>1943</v>
      </c>
      <c r="F704" s="5" t="s">
        <v>1277</v>
      </c>
      <c r="G704" s="5" t="s">
        <v>74</v>
      </c>
      <c r="H704" s="5" t="s">
        <v>4</v>
      </c>
      <c r="I704" s="5" t="s">
        <v>13894</v>
      </c>
      <c r="J704" s="5" t="s">
        <v>1944</v>
      </c>
      <c r="K704" s="5">
        <v>24414544</v>
      </c>
      <c r="L704" s="5">
        <v>24414544</v>
      </c>
    </row>
    <row r="705" spans="1:12" x14ac:dyDescent="0.2">
      <c r="A705" s="5" t="s">
        <v>9427</v>
      </c>
      <c r="B705" s="5" t="s">
        <v>8201</v>
      </c>
      <c r="D705" s="5" t="s">
        <v>673</v>
      </c>
      <c r="E705" s="5" t="s">
        <v>1945</v>
      </c>
      <c r="F705" s="5" t="s">
        <v>211</v>
      </c>
      <c r="G705" s="5" t="s">
        <v>74</v>
      </c>
      <c r="H705" s="5" t="s">
        <v>6</v>
      </c>
      <c r="I705" s="5" t="s">
        <v>13894</v>
      </c>
      <c r="J705" s="5" t="s">
        <v>12570</v>
      </c>
      <c r="K705" s="5">
        <v>24432423</v>
      </c>
      <c r="L705" s="5">
        <v>24432423</v>
      </c>
    </row>
    <row r="706" spans="1:12" x14ac:dyDescent="0.2">
      <c r="A706" s="5" t="s">
        <v>5977</v>
      </c>
      <c r="B706" s="5" t="s">
        <v>2703</v>
      </c>
      <c r="D706" s="5" t="s">
        <v>7537</v>
      </c>
      <c r="E706" s="5" t="s">
        <v>1947</v>
      </c>
      <c r="F706" s="5" t="s">
        <v>1948</v>
      </c>
      <c r="G706" s="5" t="s">
        <v>74</v>
      </c>
      <c r="H706" s="5" t="s">
        <v>7</v>
      </c>
      <c r="I706" s="5" t="s">
        <v>13894</v>
      </c>
      <c r="J706" s="5" t="s">
        <v>1949</v>
      </c>
      <c r="K706" s="5">
        <v>24411547</v>
      </c>
      <c r="L706" s="5">
        <v>24401624</v>
      </c>
    </row>
    <row r="707" spans="1:12" x14ac:dyDescent="0.2">
      <c r="A707" s="5" t="s">
        <v>13441</v>
      </c>
      <c r="B707" s="5" t="s">
        <v>1582</v>
      </c>
      <c r="D707" s="5" t="s">
        <v>722</v>
      </c>
      <c r="E707" s="5" t="s">
        <v>1950</v>
      </c>
      <c r="F707" s="5" t="s">
        <v>1951</v>
      </c>
      <c r="G707" s="5" t="s">
        <v>74</v>
      </c>
      <c r="H707" s="5" t="s">
        <v>6</v>
      </c>
      <c r="I707" s="5" t="s">
        <v>13894</v>
      </c>
      <c r="J707" s="5" t="s">
        <v>8333</v>
      </c>
      <c r="K707" s="5">
        <v>24380448</v>
      </c>
      <c r="L707" s="5">
        <v>24380448</v>
      </c>
    </row>
    <row r="708" spans="1:12" x14ac:dyDescent="0.2">
      <c r="A708" s="5" t="s">
        <v>8842</v>
      </c>
      <c r="B708" s="5" t="s">
        <v>1465</v>
      </c>
      <c r="D708" s="5" t="s">
        <v>694</v>
      </c>
      <c r="E708" s="5" t="s">
        <v>1952</v>
      </c>
      <c r="F708" s="5" t="s">
        <v>1953</v>
      </c>
      <c r="G708" s="5" t="s">
        <v>74</v>
      </c>
      <c r="H708" s="5" t="s">
        <v>6</v>
      </c>
      <c r="I708" s="5" t="s">
        <v>13894</v>
      </c>
      <c r="J708" s="5" t="s">
        <v>14046</v>
      </c>
      <c r="K708" s="5">
        <v>24396473</v>
      </c>
      <c r="L708" s="5">
        <v>24385922</v>
      </c>
    </row>
    <row r="709" spans="1:12" x14ac:dyDescent="0.2">
      <c r="A709" s="5" t="s">
        <v>9428</v>
      </c>
      <c r="B709" s="5" t="s">
        <v>1526</v>
      </c>
      <c r="D709" s="5" t="s">
        <v>690</v>
      </c>
      <c r="E709" s="5" t="s">
        <v>1954</v>
      </c>
      <c r="F709" s="5" t="s">
        <v>1955</v>
      </c>
      <c r="G709" s="5" t="s">
        <v>74</v>
      </c>
      <c r="H709" s="5" t="s">
        <v>4</v>
      </c>
      <c r="I709" s="5" t="s">
        <v>13894</v>
      </c>
      <c r="J709" s="5" t="s">
        <v>12104</v>
      </c>
      <c r="K709" s="5">
        <v>24306151</v>
      </c>
      <c r="L709" s="5">
        <v>24306151</v>
      </c>
    </row>
    <row r="710" spans="1:12" x14ac:dyDescent="0.2">
      <c r="A710" s="5" t="s">
        <v>9429</v>
      </c>
      <c r="B710" s="5" t="s">
        <v>1803</v>
      </c>
      <c r="D710" s="5" t="s">
        <v>731</v>
      </c>
      <c r="E710" s="5" t="s">
        <v>1956</v>
      </c>
      <c r="F710" s="5" t="s">
        <v>1957</v>
      </c>
      <c r="G710" s="5" t="s">
        <v>74</v>
      </c>
      <c r="H710" s="5" t="s">
        <v>10</v>
      </c>
      <c r="I710" s="5" t="s">
        <v>13894</v>
      </c>
      <c r="J710" s="5" t="s">
        <v>1958</v>
      </c>
      <c r="K710" s="5">
        <v>24584733</v>
      </c>
      <c r="L710" s="5">
        <v>24584733</v>
      </c>
    </row>
    <row r="711" spans="1:12" x14ac:dyDescent="0.2">
      <c r="A711" s="5" t="s">
        <v>9430</v>
      </c>
      <c r="B711" s="5" t="s">
        <v>1167</v>
      </c>
      <c r="D711" s="5" t="s">
        <v>683</v>
      </c>
      <c r="E711" s="5" t="s">
        <v>1959</v>
      </c>
      <c r="F711" s="5" t="s">
        <v>1960</v>
      </c>
      <c r="G711" s="5" t="s">
        <v>74</v>
      </c>
      <c r="H711" s="5" t="s">
        <v>7</v>
      </c>
      <c r="I711" s="5" t="s">
        <v>13894</v>
      </c>
      <c r="J711" s="5" t="s">
        <v>12571</v>
      </c>
      <c r="K711" s="5">
        <v>24342174</v>
      </c>
      <c r="L711" s="5">
        <v>24342174</v>
      </c>
    </row>
    <row r="712" spans="1:12" x14ac:dyDescent="0.2">
      <c r="A712" s="5" t="s">
        <v>1245</v>
      </c>
      <c r="B712" s="5" t="s">
        <v>1244</v>
      </c>
      <c r="D712" s="5" t="s">
        <v>1961</v>
      </c>
      <c r="E712" s="5" t="s">
        <v>1962</v>
      </c>
      <c r="F712" s="5" t="s">
        <v>8921</v>
      </c>
      <c r="G712" s="5" t="s">
        <v>74</v>
      </c>
      <c r="H712" s="5" t="s">
        <v>14</v>
      </c>
      <c r="I712" s="5" t="s">
        <v>13894</v>
      </c>
      <c r="J712" s="5" t="s">
        <v>1963</v>
      </c>
      <c r="K712" s="5">
        <v>24585036</v>
      </c>
      <c r="L712" s="5">
        <v>24585036</v>
      </c>
    </row>
    <row r="713" spans="1:12" x14ac:dyDescent="0.2">
      <c r="A713" s="5" t="s">
        <v>1805</v>
      </c>
      <c r="B713" s="5" t="s">
        <v>6652</v>
      </c>
      <c r="D713" s="5" t="s">
        <v>1966</v>
      </c>
      <c r="E713" s="5" t="s">
        <v>1967</v>
      </c>
      <c r="F713" s="5" t="s">
        <v>12397</v>
      </c>
      <c r="G713" s="5" t="s">
        <v>74</v>
      </c>
      <c r="H713" s="5" t="s">
        <v>7</v>
      </c>
      <c r="I713" s="5" t="s">
        <v>13894</v>
      </c>
      <c r="J713" s="5" t="s">
        <v>12574</v>
      </c>
      <c r="K713" s="5">
        <v>24875575</v>
      </c>
      <c r="L713" s="5">
        <v>24875575</v>
      </c>
    </row>
    <row r="714" spans="1:12" x14ac:dyDescent="0.2">
      <c r="A714" s="5" t="s">
        <v>9431</v>
      </c>
      <c r="B714" s="5" t="s">
        <v>1528</v>
      </c>
      <c r="D714" s="5" t="s">
        <v>1971</v>
      </c>
      <c r="E714" s="5" t="s">
        <v>1972</v>
      </c>
      <c r="F714" s="5" t="s">
        <v>45</v>
      </c>
      <c r="G714" s="5" t="s">
        <v>74</v>
      </c>
      <c r="H714" s="5" t="s">
        <v>7</v>
      </c>
      <c r="I714" s="5" t="s">
        <v>13894</v>
      </c>
      <c r="J714" s="5" t="s">
        <v>14047</v>
      </c>
      <c r="K714" s="5">
        <v>24878646</v>
      </c>
      <c r="L714" s="5">
        <v>24878646</v>
      </c>
    </row>
    <row r="715" spans="1:12" x14ac:dyDescent="0.2">
      <c r="A715" s="5" t="s">
        <v>9432</v>
      </c>
      <c r="B715" s="5" t="s">
        <v>787</v>
      </c>
      <c r="D715" s="5" t="s">
        <v>1975</v>
      </c>
      <c r="E715" s="5" t="s">
        <v>1976</v>
      </c>
      <c r="F715" s="5" t="s">
        <v>1977</v>
      </c>
      <c r="G715" s="5" t="s">
        <v>74</v>
      </c>
      <c r="H715" s="5" t="s">
        <v>7</v>
      </c>
      <c r="I715" s="5" t="s">
        <v>13894</v>
      </c>
      <c r="J715" s="5" t="s">
        <v>14048</v>
      </c>
      <c r="K715" s="5">
        <v>24341636</v>
      </c>
      <c r="L715" s="5">
        <v>24341636</v>
      </c>
    </row>
    <row r="716" spans="1:12" x14ac:dyDescent="0.2">
      <c r="A716" s="5" t="s">
        <v>2056</v>
      </c>
      <c r="B716" s="5" t="s">
        <v>144</v>
      </c>
      <c r="D716" s="5" t="s">
        <v>1978</v>
      </c>
      <c r="E716" s="5" t="s">
        <v>1979</v>
      </c>
      <c r="F716" s="5" t="s">
        <v>1071</v>
      </c>
      <c r="G716" s="5" t="s">
        <v>74</v>
      </c>
      <c r="H716" s="5" t="s">
        <v>5</v>
      </c>
      <c r="I716" s="5" t="s">
        <v>13894</v>
      </c>
      <c r="J716" s="5" t="s">
        <v>12105</v>
      </c>
      <c r="K716" s="5">
        <v>24331252</v>
      </c>
      <c r="L716" s="5">
        <v>24332829</v>
      </c>
    </row>
    <row r="717" spans="1:12" x14ac:dyDescent="0.2">
      <c r="A717" s="5" t="s">
        <v>2044</v>
      </c>
      <c r="B717" s="5" t="s">
        <v>7580</v>
      </c>
      <c r="D717" s="5" t="s">
        <v>1981</v>
      </c>
      <c r="E717" s="5" t="s">
        <v>1982</v>
      </c>
      <c r="F717" s="5" t="s">
        <v>1983</v>
      </c>
      <c r="G717" s="5" t="s">
        <v>74</v>
      </c>
      <c r="H717" s="5" t="s">
        <v>14</v>
      </c>
      <c r="I717" s="5" t="s">
        <v>13894</v>
      </c>
      <c r="J717" s="5" t="s">
        <v>6623</v>
      </c>
      <c r="K717" s="5">
        <v>22494491</v>
      </c>
      <c r="L717" s="5">
        <v>0</v>
      </c>
    </row>
    <row r="718" spans="1:12" x14ac:dyDescent="0.2">
      <c r="A718" s="5" t="s">
        <v>1865</v>
      </c>
      <c r="B718" s="5" t="s">
        <v>860</v>
      </c>
      <c r="D718" s="5" t="s">
        <v>1984</v>
      </c>
      <c r="E718" s="5" t="s">
        <v>1985</v>
      </c>
      <c r="F718" s="5" t="s">
        <v>6581</v>
      </c>
      <c r="G718" s="5" t="s">
        <v>74</v>
      </c>
      <c r="H718" s="5" t="s">
        <v>7</v>
      </c>
      <c r="I718" s="5" t="s">
        <v>13894</v>
      </c>
      <c r="J718" s="5" t="s">
        <v>14049</v>
      </c>
      <c r="K718" s="5">
        <v>24401598</v>
      </c>
      <c r="L718" s="5">
        <v>24302825</v>
      </c>
    </row>
    <row r="719" spans="1:12" x14ac:dyDescent="0.2">
      <c r="A719" s="5" t="s">
        <v>2037</v>
      </c>
      <c r="B719" s="5" t="s">
        <v>7630</v>
      </c>
      <c r="D719" s="5" t="s">
        <v>1986</v>
      </c>
      <c r="E719" s="5" t="s">
        <v>1987</v>
      </c>
      <c r="F719" s="5" t="s">
        <v>7825</v>
      </c>
      <c r="G719" s="5" t="s">
        <v>74</v>
      </c>
      <c r="H719" s="5" t="s">
        <v>10</v>
      </c>
      <c r="I719" s="5" t="s">
        <v>13894</v>
      </c>
      <c r="J719" s="5" t="s">
        <v>1988</v>
      </c>
      <c r="K719" s="5">
        <v>24583223</v>
      </c>
      <c r="L719" s="5">
        <v>24583223</v>
      </c>
    </row>
    <row r="720" spans="1:12" x14ac:dyDescent="0.2">
      <c r="A720" s="5" t="s">
        <v>1882</v>
      </c>
      <c r="B720" s="5" t="s">
        <v>1881</v>
      </c>
      <c r="D720" s="5" t="s">
        <v>1989</v>
      </c>
      <c r="E720" s="5" t="s">
        <v>1990</v>
      </c>
      <c r="F720" s="5" t="s">
        <v>1968</v>
      </c>
      <c r="G720" s="5" t="s">
        <v>74</v>
      </c>
      <c r="H720" s="5" t="s">
        <v>7</v>
      </c>
      <c r="I720" s="5" t="s">
        <v>13894</v>
      </c>
      <c r="J720" s="5" t="s">
        <v>8482</v>
      </c>
      <c r="K720" s="5">
        <v>24877160</v>
      </c>
      <c r="L720" s="5">
        <v>0</v>
      </c>
    </row>
    <row r="721" spans="1:12" x14ac:dyDescent="0.2">
      <c r="A721" s="5" t="s">
        <v>2168</v>
      </c>
      <c r="B721" s="5" t="s">
        <v>6661</v>
      </c>
      <c r="D721" s="5" t="s">
        <v>1991</v>
      </c>
      <c r="E721" s="5" t="s">
        <v>1992</v>
      </c>
      <c r="F721" s="5" t="s">
        <v>8334</v>
      </c>
      <c r="G721" s="5" t="s">
        <v>74</v>
      </c>
      <c r="H721" s="5" t="s">
        <v>7</v>
      </c>
      <c r="I721" s="5" t="s">
        <v>13894</v>
      </c>
      <c r="J721" s="5" t="s">
        <v>12103</v>
      </c>
      <c r="K721" s="5">
        <v>24333390</v>
      </c>
      <c r="L721" s="5">
        <v>24333390</v>
      </c>
    </row>
    <row r="722" spans="1:12" x14ac:dyDescent="0.2">
      <c r="A722" s="5" t="s">
        <v>6096</v>
      </c>
      <c r="B722" s="5" t="s">
        <v>7543</v>
      </c>
      <c r="D722" s="5" t="s">
        <v>1994</v>
      </c>
      <c r="E722" s="5" t="s">
        <v>1995</v>
      </c>
      <c r="F722" s="5" t="s">
        <v>8335</v>
      </c>
      <c r="G722" s="5" t="s">
        <v>74</v>
      </c>
      <c r="H722" s="5" t="s">
        <v>5</v>
      </c>
      <c r="I722" s="5" t="s">
        <v>13894</v>
      </c>
      <c r="J722" s="5" t="s">
        <v>12572</v>
      </c>
      <c r="K722" s="5">
        <v>24332701</v>
      </c>
      <c r="L722" s="5">
        <v>24330078</v>
      </c>
    </row>
    <row r="723" spans="1:12" x14ac:dyDescent="0.2">
      <c r="A723" s="5" t="s">
        <v>1919</v>
      </c>
      <c r="B723" s="5" t="s">
        <v>677</v>
      </c>
      <c r="D723" s="5" t="s">
        <v>1996</v>
      </c>
      <c r="E723" s="5" t="s">
        <v>1997</v>
      </c>
      <c r="F723" s="5" t="s">
        <v>1998</v>
      </c>
      <c r="G723" s="5" t="s">
        <v>74</v>
      </c>
      <c r="H723" s="5" t="s">
        <v>14</v>
      </c>
      <c r="I723" s="5" t="s">
        <v>13894</v>
      </c>
      <c r="J723" s="5" t="s">
        <v>11013</v>
      </c>
      <c r="K723" s="5">
        <v>24584021</v>
      </c>
      <c r="L723" s="5">
        <v>24584021</v>
      </c>
    </row>
    <row r="724" spans="1:12" x14ac:dyDescent="0.2">
      <c r="A724" s="5" t="s">
        <v>2213</v>
      </c>
      <c r="B724" s="5" t="s">
        <v>2212</v>
      </c>
      <c r="D724" s="5" t="s">
        <v>1999</v>
      </c>
      <c r="E724" s="5" t="s">
        <v>2000</v>
      </c>
      <c r="F724" s="5" t="s">
        <v>2001</v>
      </c>
      <c r="G724" s="5" t="s">
        <v>74</v>
      </c>
      <c r="H724" s="5" t="s">
        <v>7</v>
      </c>
      <c r="I724" s="5" t="s">
        <v>13894</v>
      </c>
      <c r="J724" s="5" t="s">
        <v>13466</v>
      </c>
      <c r="K724" s="5">
        <v>24332320</v>
      </c>
      <c r="L724" s="5">
        <v>24330027</v>
      </c>
    </row>
    <row r="725" spans="1:12" x14ac:dyDescent="0.2">
      <c r="A725" s="5" t="s">
        <v>6114</v>
      </c>
      <c r="B725" s="5" t="s">
        <v>6987</v>
      </c>
      <c r="D725" s="5" t="s">
        <v>2002</v>
      </c>
      <c r="E725" s="5" t="s">
        <v>2003</v>
      </c>
      <c r="F725" s="5" t="s">
        <v>2004</v>
      </c>
      <c r="G725" s="5" t="s">
        <v>74</v>
      </c>
      <c r="H725" s="5" t="s">
        <v>7</v>
      </c>
      <c r="I725" s="5" t="s">
        <v>13894</v>
      </c>
      <c r="J725" s="5" t="s">
        <v>8347</v>
      </c>
      <c r="K725" s="5">
        <v>24876104</v>
      </c>
      <c r="L725" s="5">
        <v>24846104</v>
      </c>
    </row>
    <row r="726" spans="1:12" x14ac:dyDescent="0.2">
      <c r="A726" s="5" t="s">
        <v>6210</v>
      </c>
      <c r="B726" s="5" t="s">
        <v>7098</v>
      </c>
      <c r="D726" s="5" t="s">
        <v>2006</v>
      </c>
      <c r="E726" s="5" t="s">
        <v>2007</v>
      </c>
      <c r="F726" s="5" t="s">
        <v>8337</v>
      </c>
      <c r="G726" s="5" t="s">
        <v>74</v>
      </c>
      <c r="H726" s="5" t="s">
        <v>7</v>
      </c>
      <c r="I726" s="5" t="s">
        <v>13894</v>
      </c>
      <c r="J726" s="5" t="s">
        <v>8336</v>
      </c>
      <c r="K726" s="5">
        <v>24332852</v>
      </c>
      <c r="L726" s="5">
        <v>24332852</v>
      </c>
    </row>
    <row r="727" spans="1:12" x14ac:dyDescent="0.2">
      <c r="A727" s="5" t="s">
        <v>1956</v>
      </c>
      <c r="B727" s="5" t="s">
        <v>731</v>
      </c>
      <c r="D727" s="5" t="s">
        <v>6926</v>
      </c>
      <c r="E727" s="5" t="s">
        <v>6640</v>
      </c>
      <c r="F727" s="5" t="s">
        <v>6642</v>
      </c>
      <c r="G727" s="5" t="s">
        <v>74</v>
      </c>
      <c r="H727" s="5" t="s">
        <v>7</v>
      </c>
      <c r="I727" s="5" t="s">
        <v>13894</v>
      </c>
      <c r="J727" s="5" t="s">
        <v>13049</v>
      </c>
      <c r="K727" s="5">
        <v>24875522</v>
      </c>
      <c r="L727" s="5">
        <v>24875522</v>
      </c>
    </row>
    <row r="728" spans="1:12" x14ac:dyDescent="0.2">
      <c r="A728" s="5" t="s">
        <v>2171</v>
      </c>
      <c r="B728" s="5" t="s">
        <v>6662</v>
      </c>
      <c r="D728" s="5" t="s">
        <v>7642</v>
      </c>
      <c r="E728" s="5" t="s">
        <v>2008</v>
      </c>
      <c r="F728" s="5" t="s">
        <v>8338</v>
      </c>
      <c r="G728" s="5" t="s">
        <v>74</v>
      </c>
      <c r="H728" s="5" t="s">
        <v>14</v>
      </c>
      <c r="I728" s="5" t="s">
        <v>13894</v>
      </c>
      <c r="J728" s="5" t="s">
        <v>13050</v>
      </c>
      <c r="K728" s="5">
        <v>24443493</v>
      </c>
      <c r="L728" s="5">
        <v>24443493</v>
      </c>
    </row>
    <row r="729" spans="1:12" x14ac:dyDescent="0.2">
      <c r="A729" s="5" t="s">
        <v>2008</v>
      </c>
      <c r="B729" s="5" t="s">
        <v>7642</v>
      </c>
      <c r="D729" s="5" t="s">
        <v>938</v>
      </c>
      <c r="E729" s="5" t="s">
        <v>2010</v>
      </c>
      <c r="F729" s="5" t="s">
        <v>8893</v>
      </c>
      <c r="G729" s="5" t="s">
        <v>74</v>
      </c>
      <c r="H729" s="5" t="s">
        <v>9</v>
      </c>
      <c r="I729" s="5" t="s">
        <v>13894</v>
      </c>
      <c r="J729" s="5" t="s">
        <v>13461</v>
      </c>
      <c r="K729" s="5">
        <v>24955191</v>
      </c>
      <c r="L729" s="5">
        <v>24955191</v>
      </c>
    </row>
    <row r="730" spans="1:12" x14ac:dyDescent="0.2">
      <c r="A730" s="5" t="s">
        <v>6193</v>
      </c>
      <c r="B730" s="5" t="s">
        <v>7040</v>
      </c>
      <c r="D730" s="5" t="s">
        <v>2012</v>
      </c>
      <c r="E730" s="5" t="s">
        <v>2013</v>
      </c>
      <c r="F730" s="5" t="s">
        <v>2014</v>
      </c>
      <c r="G730" s="5" t="s">
        <v>74</v>
      </c>
      <c r="H730" s="5" t="s">
        <v>14</v>
      </c>
      <c r="I730" s="5" t="s">
        <v>13894</v>
      </c>
      <c r="J730" s="5" t="s">
        <v>2015</v>
      </c>
      <c r="K730" s="5">
        <v>24447838</v>
      </c>
      <c r="L730" s="5">
        <v>24447838</v>
      </c>
    </row>
    <row r="731" spans="1:12" x14ac:dyDescent="0.2">
      <c r="A731" s="5" t="s">
        <v>6190</v>
      </c>
      <c r="B731" s="5" t="s">
        <v>7131</v>
      </c>
      <c r="D731" s="5" t="s">
        <v>2017</v>
      </c>
      <c r="E731" s="5" t="s">
        <v>2018</v>
      </c>
      <c r="F731" s="5" t="s">
        <v>2019</v>
      </c>
      <c r="G731" s="5" t="s">
        <v>74</v>
      </c>
      <c r="H731" s="5" t="s">
        <v>14</v>
      </c>
      <c r="I731" s="5" t="s">
        <v>13894</v>
      </c>
      <c r="J731" s="5" t="s">
        <v>6022</v>
      </c>
      <c r="K731" s="5">
        <v>24941744</v>
      </c>
      <c r="L731" s="5">
        <v>24941744</v>
      </c>
    </row>
    <row r="732" spans="1:12" x14ac:dyDescent="0.2">
      <c r="A732" s="5" t="s">
        <v>1889</v>
      </c>
      <c r="B732" s="5" t="s">
        <v>1888</v>
      </c>
      <c r="D732" s="5" t="s">
        <v>2021</v>
      </c>
      <c r="E732" s="5" t="s">
        <v>2022</v>
      </c>
      <c r="F732" s="5" t="s">
        <v>2023</v>
      </c>
      <c r="G732" s="5" t="s">
        <v>74</v>
      </c>
      <c r="H732" s="5" t="s">
        <v>9</v>
      </c>
      <c r="I732" s="5" t="s">
        <v>13894</v>
      </c>
      <c r="J732" s="5" t="s">
        <v>13137</v>
      </c>
      <c r="K732" s="5">
        <v>24941614</v>
      </c>
      <c r="L732" s="5">
        <v>24941614</v>
      </c>
    </row>
    <row r="733" spans="1:12" x14ac:dyDescent="0.2">
      <c r="A733" s="5" t="s">
        <v>6112</v>
      </c>
      <c r="B733" s="5" t="s">
        <v>7544</v>
      </c>
      <c r="D733" s="5" t="s">
        <v>2025</v>
      </c>
      <c r="E733" s="5" t="s">
        <v>2026</v>
      </c>
      <c r="F733" s="5" t="s">
        <v>2027</v>
      </c>
      <c r="G733" s="5" t="s">
        <v>74</v>
      </c>
      <c r="H733" s="5" t="s">
        <v>14</v>
      </c>
      <c r="I733" s="5" t="s">
        <v>13894</v>
      </c>
      <c r="J733" s="5" t="s">
        <v>12106</v>
      </c>
      <c r="K733" s="5">
        <v>24944812</v>
      </c>
      <c r="L733" s="5">
        <v>24944812</v>
      </c>
    </row>
    <row r="734" spans="1:12" x14ac:dyDescent="0.2">
      <c r="A734" s="5" t="s">
        <v>1873</v>
      </c>
      <c r="B734" s="5" t="s">
        <v>1872</v>
      </c>
      <c r="D734" s="5" t="s">
        <v>1400</v>
      </c>
      <c r="E734" s="5" t="s">
        <v>2029</v>
      </c>
      <c r="F734" s="5" t="s">
        <v>2030</v>
      </c>
      <c r="G734" s="5" t="s">
        <v>74</v>
      </c>
      <c r="H734" s="5" t="s">
        <v>14</v>
      </c>
      <c r="I734" s="5" t="s">
        <v>13894</v>
      </c>
      <c r="J734" s="5" t="s">
        <v>8339</v>
      </c>
      <c r="K734" s="5">
        <v>24946754</v>
      </c>
      <c r="L734" s="5">
        <v>24946754</v>
      </c>
    </row>
    <row r="735" spans="1:12" x14ac:dyDescent="0.2">
      <c r="A735" s="5" t="s">
        <v>4677</v>
      </c>
      <c r="B735" s="5" t="s">
        <v>4676</v>
      </c>
      <c r="D735" s="5" t="s">
        <v>2031</v>
      </c>
      <c r="E735" s="5" t="s">
        <v>2032</v>
      </c>
      <c r="F735" s="5" t="s">
        <v>2033</v>
      </c>
      <c r="G735" s="5" t="s">
        <v>74</v>
      </c>
      <c r="H735" s="5" t="s">
        <v>14</v>
      </c>
      <c r="I735" s="5" t="s">
        <v>13894</v>
      </c>
      <c r="J735" s="5" t="s">
        <v>12594</v>
      </c>
      <c r="K735" s="5">
        <v>24943303</v>
      </c>
      <c r="L735" s="5">
        <v>24943303</v>
      </c>
    </row>
    <row r="736" spans="1:12" x14ac:dyDescent="0.2">
      <c r="A736" s="5" t="s">
        <v>4863</v>
      </c>
      <c r="B736" s="5" t="s">
        <v>2429</v>
      </c>
      <c r="D736" s="5" t="s">
        <v>2034</v>
      </c>
      <c r="E736" s="5" t="s">
        <v>2035</v>
      </c>
      <c r="F736" s="5" t="s">
        <v>463</v>
      </c>
      <c r="G736" s="5" t="s">
        <v>74</v>
      </c>
      <c r="H736" s="5" t="s">
        <v>9</v>
      </c>
      <c r="I736" s="5" t="s">
        <v>13894</v>
      </c>
      <c r="J736" s="5" t="s">
        <v>14050</v>
      </c>
      <c r="K736" s="5">
        <v>24947590</v>
      </c>
      <c r="L736" s="5">
        <v>24947590</v>
      </c>
    </row>
    <row r="737" spans="1:12" x14ac:dyDescent="0.2">
      <c r="A737" s="5" t="s">
        <v>9433</v>
      </c>
      <c r="B737" s="5" t="s">
        <v>10430</v>
      </c>
      <c r="D737" s="5" t="s">
        <v>7630</v>
      </c>
      <c r="E737" s="5" t="s">
        <v>2037</v>
      </c>
      <c r="F737" s="5" t="s">
        <v>2038</v>
      </c>
      <c r="G737" s="5" t="s">
        <v>74</v>
      </c>
      <c r="H737" s="5" t="s">
        <v>9</v>
      </c>
      <c r="I737" s="5" t="s">
        <v>13894</v>
      </c>
      <c r="J737" s="5" t="s">
        <v>7674</v>
      </c>
      <c r="K737" s="5">
        <v>24441104</v>
      </c>
      <c r="L737" s="5">
        <v>24441104</v>
      </c>
    </row>
    <row r="738" spans="1:12" x14ac:dyDescent="0.2">
      <c r="A738" s="5" t="s">
        <v>2108</v>
      </c>
      <c r="B738" s="5" t="s">
        <v>2107</v>
      </c>
      <c r="D738" s="5" t="s">
        <v>6655</v>
      </c>
      <c r="E738" s="5" t="s">
        <v>2039</v>
      </c>
      <c r="F738" s="5" t="s">
        <v>2040</v>
      </c>
      <c r="G738" s="5" t="s">
        <v>74</v>
      </c>
      <c r="H738" s="5" t="s">
        <v>9</v>
      </c>
      <c r="I738" s="5" t="s">
        <v>13894</v>
      </c>
      <c r="J738" s="5" t="s">
        <v>13002</v>
      </c>
      <c r="K738" s="5">
        <v>24448584</v>
      </c>
      <c r="L738" s="5">
        <v>24448584</v>
      </c>
    </row>
    <row r="739" spans="1:12" x14ac:dyDescent="0.2">
      <c r="A739" s="5" t="s">
        <v>1858</v>
      </c>
      <c r="B739" s="5" t="s">
        <v>6653</v>
      </c>
      <c r="D739" s="5" t="s">
        <v>1911</v>
      </c>
      <c r="E739" s="5" t="s">
        <v>2042</v>
      </c>
      <c r="F739" s="5" t="s">
        <v>426</v>
      </c>
      <c r="G739" s="5" t="s">
        <v>74</v>
      </c>
      <c r="H739" s="5" t="s">
        <v>9</v>
      </c>
      <c r="I739" s="5" t="s">
        <v>13894</v>
      </c>
      <c r="J739" s="5" t="s">
        <v>6680</v>
      </c>
      <c r="K739" s="5">
        <v>24944342</v>
      </c>
      <c r="L739" s="5">
        <v>24944342</v>
      </c>
    </row>
    <row r="740" spans="1:12" x14ac:dyDescent="0.2">
      <c r="A740" s="5" t="s">
        <v>1844</v>
      </c>
      <c r="B740" s="5" t="s">
        <v>854</v>
      </c>
      <c r="D740" s="5" t="s">
        <v>7580</v>
      </c>
      <c r="E740" s="5" t="s">
        <v>2044</v>
      </c>
      <c r="F740" s="5" t="s">
        <v>606</v>
      </c>
      <c r="G740" s="5" t="s">
        <v>74</v>
      </c>
      <c r="H740" s="5" t="s">
        <v>14</v>
      </c>
      <c r="I740" s="5" t="s">
        <v>13897</v>
      </c>
      <c r="J740" s="5" t="s">
        <v>12108</v>
      </c>
      <c r="K740" s="5">
        <v>24942422</v>
      </c>
      <c r="L740" s="5">
        <v>24942344</v>
      </c>
    </row>
    <row r="741" spans="1:12" x14ac:dyDescent="0.2">
      <c r="A741" s="5" t="s">
        <v>2090</v>
      </c>
      <c r="B741" s="5" t="s">
        <v>2089</v>
      </c>
      <c r="D741" s="5" t="s">
        <v>2045</v>
      </c>
      <c r="E741" s="5" t="s">
        <v>2046</v>
      </c>
      <c r="F741" s="5" t="s">
        <v>8340</v>
      </c>
      <c r="G741" s="5" t="s">
        <v>74</v>
      </c>
      <c r="H741" s="5" t="s">
        <v>14</v>
      </c>
      <c r="I741" s="5" t="s">
        <v>13894</v>
      </c>
      <c r="J741" s="5" t="s">
        <v>6102</v>
      </c>
      <c r="K741" s="5">
        <v>24947013</v>
      </c>
      <c r="L741" s="5">
        <v>24947013</v>
      </c>
    </row>
    <row r="742" spans="1:12" x14ac:dyDescent="0.2">
      <c r="A742" s="5" t="s">
        <v>1947</v>
      </c>
      <c r="B742" s="5" t="s">
        <v>7537</v>
      </c>
      <c r="D742" s="5" t="s">
        <v>7575</v>
      </c>
      <c r="E742" s="5" t="s">
        <v>2048</v>
      </c>
      <c r="F742" s="5" t="s">
        <v>2049</v>
      </c>
      <c r="G742" s="5" t="s">
        <v>74</v>
      </c>
      <c r="H742" s="5" t="s">
        <v>9</v>
      </c>
      <c r="I742" s="5" t="s">
        <v>13894</v>
      </c>
      <c r="J742" s="5" t="s">
        <v>13137</v>
      </c>
      <c r="K742" s="5">
        <v>24944425</v>
      </c>
      <c r="L742" s="5">
        <v>24944425</v>
      </c>
    </row>
    <row r="743" spans="1:12" x14ac:dyDescent="0.2">
      <c r="A743" s="5" t="s">
        <v>4875</v>
      </c>
      <c r="B743" s="5" t="s">
        <v>7020</v>
      </c>
      <c r="D743" s="5" t="s">
        <v>814</v>
      </c>
      <c r="E743" s="5" t="s">
        <v>2050</v>
      </c>
      <c r="F743" s="5" t="s">
        <v>2051</v>
      </c>
      <c r="G743" s="5" t="s">
        <v>74</v>
      </c>
      <c r="H743" s="5" t="s">
        <v>9</v>
      </c>
      <c r="I743" s="5" t="s">
        <v>13894</v>
      </c>
      <c r="J743" s="5" t="s">
        <v>2024</v>
      </c>
      <c r="K743" s="5">
        <v>24445247</v>
      </c>
      <c r="L743" s="5">
        <v>24445247</v>
      </c>
    </row>
    <row r="744" spans="1:12" x14ac:dyDescent="0.2">
      <c r="A744" s="5" t="s">
        <v>2065</v>
      </c>
      <c r="B744" s="5" t="s">
        <v>2064</v>
      </c>
      <c r="D744" s="5" t="s">
        <v>2052</v>
      </c>
      <c r="E744" s="5" t="s">
        <v>9446</v>
      </c>
      <c r="F744" s="5" t="s">
        <v>11012</v>
      </c>
      <c r="G744" s="5" t="s">
        <v>74</v>
      </c>
      <c r="H744" s="5" t="s">
        <v>14</v>
      </c>
      <c r="I744" s="5" t="s">
        <v>13894</v>
      </c>
      <c r="J744" s="5" t="s">
        <v>12107</v>
      </c>
      <c r="K744" s="5">
        <v>24943663</v>
      </c>
      <c r="L744" s="5">
        <v>24943663</v>
      </c>
    </row>
    <row r="745" spans="1:12" x14ac:dyDescent="0.2">
      <c r="A745" s="5" t="s">
        <v>1857</v>
      </c>
      <c r="B745" s="5" t="s">
        <v>961</v>
      </c>
      <c r="D745" s="5" t="s">
        <v>2016</v>
      </c>
      <c r="E745" s="5" t="s">
        <v>2053</v>
      </c>
      <c r="F745" s="5" t="s">
        <v>13051</v>
      </c>
      <c r="G745" s="5" t="s">
        <v>74</v>
      </c>
      <c r="H745" s="5" t="s">
        <v>9</v>
      </c>
      <c r="I745" s="5" t="s">
        <v>13894</v>
      </c>
      <c r="J745" s="5" t="s">
        <v>12109</v>
      </c>
      <c r="K745" s="5">
        <v>24448525</v>
      </c>
      <c r="L745" s="5">
        <v>24448525</v>
      </c>
    </row>
    <row r="746" spans="1:12" x14ac:dyDescent="0.2">
      <c r="A746" s="5" t="s">
        <v>2010</v>
      </c>
      <c r="B746" s="5" t="s">
        <v>938</v>
      </c>
      <c r="D746" s="5" t="s">
        <v>144</v>
      </c>
      <c r="E746" s="5" t="s">
        <v>2056</v>
      </c>
      <c r="F746" s="5" t="s">
        <v>2057</v>
      </c>
      <c r="G746" s="5" t="s">
        <v>74</v>
      </c>
      <c r="H746" s="5" t="s">
        <v>10</v>
      </c>
      <c r="I746" s="5" t="s">
        <v>13894</v>
      </c>
      <c r="J746" s="5" t="s">
        <v>13463</v>
      </c>
      <c r="K746" s="5">
        <v>24485727</v>
      </c>
      <c r="L746" s="5">
        <v>24485727</v>
      </c>
    </row>
    <row r="747" spans="1:12" x14ac:dyDescent="0.2">
      <c r="A747" s="5" t="s">
        <v>1862</v>
      </c>
      <c r="B747" s="5" t="s">
        <v>953</v>
      </c>
      <c r="D747" s="5" t="s">
        <v>136</v>
      </c>
      <c r="E747" s="5" t="s">
        <v>2059</v>
      </c>
      <c r="F747" s="5" t="s">
        <v>2060</v>
      </c>
      <c r="G747" s="5" t="s">
        <v>74</v>
      </c>
      <c r="H747" s="5" t="s">
        <v>10</v>
      </c>
      <c r="I747" s="5" t="s">
        <v>13894</v>
      </c>
      <c r="J747" s="5" t="s">
        <v>14051</v>
      </c>
      <c r="K747" s="5">
        <v>24480397</v>
      </c>
      <c r="L747" s="5">
        <v>24485674</v>
      </c>
    </row>
    <row r="748" spans="1:12" x14ac:dyDescent="0.2">
      <c r="A748" s="5" t="s">
        <v>1987</v>
      </c>
      <c r="B748" s="5" t="s">
        <v>1986</v>
      </c>
      <c r="D748" s="5" t="s">
        <v>160</v>
      </c>
      <c r="E748" s="5" t="s">
        <v>2061</v>
      </c>
      <c r="F748" s="5" t="s">
        <v>2062</v>
      </c>
      <c r="G748" s="5" t="s">
        <v>74</v>
      </c>
      <c r="H748" s="5" t="s">
        <v>14</v>
      </c>
      <c r="I748" s="5" t="s">
        <v>13894</v>
      </c>
      <c r="J748" s="5" t="s">
        <v>6192</v>
      </c>
      <c r="K748" s="5">
        <v>24941317</v>
      </c>
      <c r="L748" s="5">
        <v>24941317</v>
      </c>
    </row>
    <row r="749" spans="1:12" x14ac:dyDescent="0.2">
      <c r="A749" s="5" t="s">
        <v>1855</v>
      </c>
      <c r="B749" s="5" t="s">
        <v>901</v>
      </c>
      <c r="D749" s="5" t="s">
        <v>2064</v>
      </c>
      <c r="E749" s="5" t="s">
        <v>2065</v>
      </c>
      <c r="F749" s="5" t="s">
        <v>2066</v>
      </c>
      <c r="G749" s="5" t="s">
        <v>74</v>
      </c>
      <c r="H749" s="5" t="s">
        <v>14</v>
      </c>
      <c r="I749" s="5" t="s">
        <v>13894</v>
      </c>
      <c r="J749" s="5" t="s">
        <v>7677</v>
      </c>
      <c r="K749" s="5">
        <v>24946989</v>
      </c>
      <c r="L749" s="5">
        <v>0</v>
      </c>
    </row>
    <row r="750" spans="1:12" x14ac:dyDescent="0.2">
      <c r="A750" s="5" t="s">
        <v>1959</v>
      </c>
      <c r="B750" s="5" t="s">
        <v>683</v>
      </c>
      <c r="D750" s="5" t="s">
        <v>7983</v>
      </c>
      <c r="E750" s="5" t="s">
        <v>9444</v>
      </c>
      <c r="F750" s="5" t="s">
        <v>11011</v>
      </c>
      <c r="G750" s="5" t="s">
        <v>74</v>
      </c>
      <c r="H750" s="5" t="s">
        <v>10</v>
      </c>
      <c r="I750" s="5" t="s">
        <v>13894</v>
      </c>
      <c r="J750" s="5" t="s">
        <v>14052</v>
      </c>
      <c r="K750" s="5">
        <v>24486316</v>
      </c>
      <c r="L750" s="5">
        <v>24486316</v>
      </c>
    </row>
    <row r="751" spans="1:12" x14ac:dyDescent="0.2">
      <c r="A751" s="5" t="s">
        <v>9434</v>
      </c>
      <c r="B751" s="5" t="s">
        <v>2159</v>
      </c>
      <c r="D751" s="5" t="s">
        <v>2068</v>
      </c>
      <c r="E751" s="5" t="s">
        <v>2069</v>
      </c>
      <c r="F751" s="5" t="s">
        <v>2070</v>
      </c>
      <c r="G751" s="5" t="s">
        <v>74</v>
      </c>
      <c r="H751" s="5" t="s">
        <v>10</v>
      </c>
      <c r="I751" s="5" t="s">
        <v>13894</v>
      </c>
      <c r="J751" s="5" t="s">
        <v>2071</v>
      </c>
      <c r="K751" s="5">
        <v>24480318</v>
      </c>
      <c r="L751" s="5">
        <v>24483432</v>
      </c>
    </row>
    <row r="752" spans="1:12" x14ac:dyDescent="0.2">
      <c r="A752" s="5" t="s">
        <v>1962</v>
      </c>
      <c r="B752" s="5" t="s">
        <v>1961</v>
      </c>
      <c r="D752" s="5" t="s">
        <v>755</v>
      </c>
      <c r="E752" s="5" t="s">
        <v>2073</v>
      </c>
      <c r="F752" s="5" t="s">
        <v>2074</v>
      </c>
      <c r="G752" s="5" t="s">
        <v>74</v>
      </c>
      <c r="H752" s="5" t="s">
        <v>14</v>
      </c>
      <c r="I752" s="5" t="s">
        <v>13894</v>
      </c>
      <c r="J752" s="5" t="s">
        <v>13052</v>
      </c>
      <c r="K752" s="5">
        <v>24943444</v>
      </c>
      <c r="L752" s="5">
        <v>24943444</v>
      </c>
    </row>
    <row r="753" spans="1:12" x14ac:dyDescent="0.2">
      <c r="A753" s="5" t="s">
        <v>1967</v>
      </c>
      <c r="B753" s="5" t="s">
        <v>1966</v>
      </c>
      <c r="D753" s="5" t="s">
        <v>7017</v>
      </c>
      <c r="E753" s="5" t="s">
        <v>2075</v>
      </c>
      <c r="F753" s="5" t="s">
        <v>2076</v>
      </c>
      <c r="G753" s="5" t="s">
        <v>74</v>
      </c>
      <c r="H753" s="5" t="s">
        <v>5</v>
      </c>
      <c r="I753" s="5" t="s">
        <v>13894</v>
      </c>
      <c r="J753" s="5" t="s">
        <v>13492</v>
      </c>
      <c r="K753" s="5">
        <v>24822338</v>
      </c>
      <c r="L753" s="5">
        <v>24822274</v>
      </c>
    </row>
    <row r="754" spans="1:12" x14ac:dyDescent="0.2">
      <c r="A754" s="5" t="s">
        <v>2220</v>
      </c>
      <c r="B754" s="5" t="s">
        <v>2219</v>
      </c>
      <c r="D754" s="5" t="s">
        <v>2078</v>
      </c>
      <c r="E754" s="5" t="s">
        <v>2079</v>
      </c>
      <c r="F754" s="5" t="s">
        <v>8341</v>
      </c>
      <c r="G754" s="5" t="s">
        <v>74</v>
      </c>
      <c r="H754" s="5" t="s">
        <v>10</v>
      </c>
      <c r="I754" s="5" t="s">
        <v>13894</v>
      </c>
      <c r="J754" s="5" t="s">
        <v>8923</v>
      </c>
      <c r="K754" s="5">
        <v>24820071</v>
      </c>
      <c r="L754" s="5">
        <v>24822615</v>
      </c>
    </row>
    <row r="755" spans="1:12" x14ac:dyDescent="0.2">
      <c r="A755" s="5" t="s">
        <v>1972</v>
      </c>
      <c r="B755" s="5" t="s">
        <v>1971</v>
      </c>
      <c r="D755" s="5" t="s">
        <v>321</v>
      </c>
      <c r="E755" s="5" t="s">
        <v>2081</v>
      </c>
      <c r="F755" s="5" t="s">
        <v>445</v>
      </c>
      <c r="G755" s="5" t="s">
        <v>74</v>
      </c>
      <c r="H755" s="5" t="s">
        <v>10</v>
      </c>
      <c r="I755" s="5" t="s">
        <v>13894</v>
      </c>
      <c r="J755" s="5" t="s">
        <v>13053</v>
      </c>
      <c r="K755" s="5">
        <v>24483106</v>
      </c>
      <c r="L755" s="5">
        <v>24486454</v>
      </c>
    </row>
    <row r="756" spans="1:12" x14ac:dyDescent="0.2">
      <c r="A756" s="5" t="s">
        <v>2094</v>
      </c>
      <c r="B756" s="5" t="s">
        <v>2093</v>
      </c>
      <c r="D756" s="5" t="s">
        <v>7097</v>
      </c>
      <c r="E756" s="5" t="s">
        <v>2082</v>
      </c>
      <c r="F756" s="5" t="s">
        <v>410</v>
      </c>
      <c r="G756" s="5" t="s">
        <v>74</v>
      </c>
      <c r="H756" s="5" t="s">
        <v>10</v>
      </c>
      <c r="I756" s="5" t="s">
        <v>13894</v>
      </c>
      <c r="J756" s="5" t="s">
        <v>14053</v>
      </c>
      <c r="K756" s="5">
        <v>24486970</v>
      </c>
      <c r="L756" s="5">
        <v>24486970</v>
      </c>
    </row>
    <row r="757" spans="1:12" x14ac:dyDescent="0.2">
      <c r="A757" s="5" t="s">
        <v>2123</v>
      </c>
      <c r="B757" s="5" t="s">
        <v>6979</v>
      </c>
      <c r="D757" s="5" t="s">
        <v>757</v>
      </c>
      <c r="E757" s="5" t="s">
        <v>2084</v>
      </c>
      <c r="F757" s="5" t="s">
        <v>1105</v>
      </c>
      <c r="G757" s="5" t="s">
        <v>74</v>
      </c>
      <c r="H757" s="5" t="s">
        <v>10</v>
      </c>
      <c r="I757" s="5" t="s">
        <v>13894</v>
      </c>
      <c r="J757" s="5" t="s">
        <v>13211</v>
      </c>
      <c r="K757" s="5">
        <v>24485809</v>
      </c>
      <c r="L757" s="5">
        <v>0</v>
      </c>
    </row>
    <row r="758" spans="1:12" x14ac:dyDescent="0.2">
      <c r="A758" s="5" t="s">
        <v>9435</v>
      </c>
      <c r="B758" s="5" t="s">
        <v>7582</v>
      </c>
      <c r="D758" s="5" t="s">
        <v>2086</v>
      </c>
      <c r="E758" s="5" t="s">
        <v>2087</v>
      </c>
      <c r="F758" s="5" t="s">
        <v>6582</v>
      </c>
      <c r="G758" s="5" t="s">
        <v>74</v>
      </c>
      <c r="H758" s="5" t="s">
        <v>14</v>
      </c>
      <c r="I758" s="5" t="s">
        <v>13894</v>
      </c>
      <c r="J758" s="5" t="s">
        <v>2088</v>
      </c>
      <c r="K758" s="5">
        <v>24446488</v>
      </c>
      <c r="L758" s="5">
        <v>24446488</v>
      </c>
    </row>
    <row r="759" spans="1:12" x14ac:dyDescent="0.2">
      <c r="A759" s="5" t="s">
        <v>1935</v>
      </c>
      <c r="B759" s="5" t="s">
        <v>636</v>
      </c>
      <c r="D759" s="5" t="s">
        <v>2089</v>
      </c>
      <c r="E759" s="5" t="s">
        <v>2090</v>
      </c>
      <c r="F759" s="5" t="s">
        <v>134</v>
      </c>
      <c r="G759" s="5" t="s">
        <v>74</v>
      </c>
      <c r="H759" s="5" t="s">
        <v>14</v>
      </c>
      <c r="I759" s="5" t="s">
        <v>13894</v>
      </c>
      <c r="J759" s="5" t="s">
        <v>2091</v>
      </c>
      <c r="K759" s="5">
        <v>24940523</v>
      </c>
      <c r="L759" s="5">
        <v>24940523</v>
      </c>
    </row>
    <row r="760" spans="1:12" x14ac:dyDescent="0.2">
      <c r="A760" s="5" t="s">
        <v>6320</v>
      </c>
      <c r="B760" s="5" t="s">
        <v>7271</v>
      </c>
      <c r="D760" s="5" t="s">
        <v>2093</v>
      </c>
      <c r="E760" s="5" t="s">
        <v>2094</v>
      </c>
      <c r="F760" s="5" t="s">
        <v>2095</v>
      </c>
      <c r="G760" s="5" t="s">
        <v>74</v>
      </c>
      <c r="H760" s="5" t="s">
        <v>10</v>
      </c>
      <c r="I760" s="5" t="s">
        <v>13894</v>
      </c>
      <c r="J760" s="5" t="s">
        <v>8342</v>
      </c>
      <c r="K760" s="5">
        <v>24486928</v>
      </c>
      <c r="L760" s="5">
        <v>24486928</v>
      </c>
    </row>
    <row r="761" spans="1:12" x14ac:dyDescent="0.2">
      <c r="A761" s="5" t="s">
        <v>2174</v>
      </c>
      <c r="B761" s="5" t="s">
        <v>7643</v>
      </c>
      <c r="D761" s="5" t="s">
        <v>6656</v>
      </c>
      <c r="E761" s="5" t="s">
        <v>2097</v>
      </c>
      <c r="F761" s="5" t="s">
        <v>2098</v>
      </c>
      <c r="G761" s="5" t="s">
        <v>74</v>
      </c>
      <c r="H761" s="5" t="s">
        <v>5</v>
      </c>
      <c r="I761" s="5" t="s">
        <v>13894</v>
      </c>
      <c r="J761" s="5" t="s">
        <v>13047</v>
      </c>
      <c r="K761" s="5">
        <v>24821813</v>
      </c>
      <c r="L761" s="5">
        <v>24821813</v>
      </c>
    </row>
    <row r="762" spans="1:12" x14ac:dyDescent="0.2">
      <c r="A762" s="5" t="s">
        <v>6290</v>
      </c>
      <c r="B762" s="5" t="s">
        <v>7132</v>
      </c>
      <c r="D762" s="5" t="s">
        <v>2100</v>
      </c>
      <c r="E762" s="5" t="s">
        <v>2101</v>
      </c>
      <c r="F762" s="5" t="s">
        <v>630</v>
      </c>
      <c r="G762" s="5" t="s">
        <v>1260</v>
      </c>
      <c r="H762" s="5" t="s">
        <v>7</v>
      </c>
      <c r="I762" s="5" t="s">
        <v>13894</v>
      </c>
      <c r="J762" s="5" t="s">
        <v>13211</v>
      </c>
      <c r="K762" s="5">
        <v>24289686</v>
      </c>
      <c r="L762" s="5">
        <v>24289686</v>
      </c>
    </row>
    <row r="763" spans="1:12" x14ac:dyDescent="0.2">
      <c r="A763" s="5" t="s">
        <v>2111</v>
      </c>
      <c r="B763" s="5" t="s">
        <v>7633</v>
      </c>
      <c r="D763" s="5" t="s">
        <v>2104</v>
      </c>
      <c r="E763" s="5" t="s">
        <v>2105</v>
      </c>
      <c r="F763" s="5" t="s">
        <v>2102</v>
      </c>
      <c r="G763" s="5" t="s">
        <v>1260</v>
      </c>
      <c r="H763" s="5" t="s">
        <v>7</v>
      </c>
      <c r="I763" s="5" t="s">
        <v>13894</v>
      </c>
      <c r="J763" s="5" t="s">
        <v>14054</v>
      </c>
      <c r="K763" s="5">
        <v>26370758</v>
      </c>
      <c r="L763" s="5">
        <v>26370758</v>
      </c>
    </row>
    <row r="764" spans="1:12" x14ac:dyDescent="0.2">
      <c r="A764" s="5" t="s">
        <v>2115</v>
      </c>
      <c r="B764" s="5" t="s">
        <v>2114</v>
      </c>
      <c r="D764" s="5" t="s">
        <v>2107</v>
      </c>
      <c r="E764" s="5" t="s">
        <v>2108</v>
      </c>
      <c r="F764" s="5" t="s">
        <v>2109</v>
      </c>
      <c r="G764" s="5" t="s">
        <v>74</v>
      </c>
      <c r="H764" s="5" t="s">
        <v>13</v>
      </c>
      <c r="I764" s="5" t="s">
        <v>13894</v>
      </c>
      <c r="J764" s="5" t="s">
        <v>13467</v>
      </c>
      <c r="K764" s="5">
        <v>24282465</v>
      </c>
      <c r="L764" s="5">
        <v>24282465</v>
      </c>
    </row>
    <row r="765" spans="1:12" x14ac:dyDescent="0.2">
      <c r="A765" s="5" t="s">
        <v>2000</v>
      </c>
      <c r="B765" s="5" t="s">
        <v>1999</v>
      </c>
      <c r="D765" s="5" t="s">
        <v>7633</v>
      </c>
      <c r="E765" s="5" t="s">
        <v>2111</v>
      </c>
      <c r="F765" s="5" t="s">
        <v>2112</v>
      </c>
      <c r="G765" s="5" t="s">
        <v>74</v>
      </c>
      <c r="H765" s="5" t="s">
        <v>13</v>
      </c>
      <c r="I765" s="5" t="s">
        <v>13894</v>
      </c>
      <c r="J765" s="5" t="s">
        <v>14055</v>
      </c>
      <c r="K765" s="5">
        <v>24289796</v>
      </c>
      <c r="L765" s="5">
        <v>0</v>
      </c>
    </row>
    <row r="766" spans="1:12" x14ac:dyDescent="0.2">
      <c r="A766" s="5" t="s">
        <v>2069</v>
      </c>
      <c r="B766" s="5" t="s">
        <v>2068</v>
      </c>
      <c r="D766" s="5" t="s">
        <v>2114</v>
      </c>
      <c r="E766" s="5" t="s">
        <v>2115</v>
      </c>
      <c r="F766" s="5" t="s">
        <v>2116</v>
      </c>
      <c r="G766" s="5" t="s">
        <v>74</v>
      </c>
      <c r="H766" s="5" t="s">
        <v>13</v>
      </c>
      <c r="I766" s="5" t="s">
        <v>13894</v>
      </c>
      <c r="J766" s="5" t="s">
        <v>14056</v>
      </c>
      <c r="K766" s="5">
        <v>24285635</v>
      </c>
      <c r="L766" s="5">
        <v>24289705</v>
      </c>
    </row>
    <row r="767" spans="1:12" x14ac:dyDescent="0.2">
      <c r="A767" s="5" t="s">
        <v>1894</v>
      </c>
      <c r="B767" s="5" t="s">
        <v>1893</v>
      </c>
      <c r="D767" s="5" t="s">
        <v>6657</v>
      </c>
      <c r="E767" s="5" t="s">
        <v>2120</v>
      </c>
      <c r="F767" s="5" t="s">
        <v>2121</v>
      </c>
      <c r="G767" s="5" t="s">
        <v>1260</v>
      </c>
      <c r="H767" s="5" t="s">
        <v>7</v>
      </c>
      <c r="I767" s="5" t="s">
        <v>13894</v>
      </c>
      <c r="J767" s="5" t="s">
        <v>8343</v>
      </c>
      <c r="K767" s="5">
        <v>26431494</v>
      </c>
      <c r="L767" s="5">
        <v>26431494</v>
      </c>
    </row>
    <row r="768" spans="1:12" x14ac:dyDescent="0.2">
      <c r="A768" s="5" t="s">
        <v>1899</v>
      </c>
      <c r="B768" s="5" t="s">
        <v>1898</v>
      </c>
      <c r="D768" s="5" t="s">
        <v>6979</v>
      </c>
      <c r="E768" s="5" t="s">
        <v>2123</v>
      </c>
      <c r="F768" s="5" t="s">
        <v>8344</v>
      </c>
      <c r="G768" s="5" t="s">
        <v>74</v>
      </c>
      <c r="H768" s="5" t="s">
        <v>13</v>
      </c>
      <c r="I768" s="5" t="s">
        <v>13894</v>
      </c>
      <c r="J768" s="5" t="s">
        <v>13054</v>
      </c>
      <c r="K768" s="5">
        <v>24289860</v>
      </c>
      <c r="L768" s="5">
        <v>0</v>
      </c>
    </row>
    <row r="769" spans="1:12" x14ac:dyDescent="0.2">
      <c r="A769" s="5" t="s">
        <v>2097</v>
      </c>
      <c r="B769" s="5" t="s">
        <v>6656</v>
      </c>
      <c r="D769" s="5" t="s">
        <v>7632</v>
      </c>
      <c r="E769" s="5" t="s">
        <v>2126</v>
      </c>
      <c r="F769" s="5" t="s">
        <v>2127</v>
      </c>
      <c r="G769" s="5" t="s">
        <v>74</v>
      </c>
      <c r="H769" s="5" t="s">
        <v>13</v>
      </c>
      <c r="I769" s="5" t="s">
        <v>13894</v>
      </c>
      <c r="J769" s="5" t="s">
        <v>12261</v>
      </c>
      <c r="K769" s="5">
        <v>24289746</v>
      </c>
      <c r="L769" s="5">
        <v>24289746</v>
      </c>
    </row>
    <row r="770" spans="1:12" x14ac:dyDescent="0.2">
      <c r="A770" s="5" t="s">
        <v>1912</v>
      </c>
      <c r="B770" s="5" t="s">
        <v>273</v>
      </c>
      <c r="D770" s="5" t="s">
        <v>6658</v>
      </c>
      <c r="E770" s="5" t="s">
        <v>2129</v>
      </c>
      <c r="F770" s="5" t="s">
        <v>1307</v>
      </c>
      <c r="G770" s="5" t="s">
        <v>1260</v>
      </c>
      <c r="H770" s="5" t="s">
        <v>7</v>
      </c>
      <c r="I770" s="5" t="s">
        <v>13894</v>
      </c>
      <c r="J770" s="5" t="s">
        <v>6326</v>
      </c>
      <c r="K770" s="5">
        <v>26377590</v>
      </c>
      <c r="L770" s="5">
        <v>26377020</v>
      </c>
    </row>
    <row r="771" spans="1:12" x14ac:dyDescent="0.2">
      <c r="A771" s="5" t="s">
        <v>2206</v>
      </c>
      <c r="B771" s="5" t="s">
        <v>6666</v>
      </c>
      <c r="D771" s="5" t="s">
        <v>6958</v>
      </c>
      <c r="E771" s="5" t="s">
        <v>2131</v>
      </c>
      <c r="F771" s="5" t="s">
        <v>2132</v>
      </c>
      <c r="G771" s="5" t="s">
        <v>1260</v>
      </c>
      <c r="H771" s="5" t="s">
        <v>7</v>
      </c>
      <c r="I771" s="5" t="s">
        <v>13894</v>
      </c>
      <c r="J771" s="5" t="s">
        <v>14057</v>
      </c>
      <c r="K771" s="5">
        <v>26433201</v>
      </c>
      <c r="L771" s="5">
        <v>26436492</v>
      </c>
    </row>
    <row r="772" spans="1:12" x14ac:dyDescent="0.2">
      <c r="A772" s="5" t="s">
        <v>2075</v>
      </c>
      <c r="B772" s="5" t="s">
        <v>7017</v>
      </c>
      <c r="D772" s="5" t="s">
        <v>2133</v>
      </c>
      <c r="E772" s="5" t="s">
        <v>2134</v>
      </c>
      <c r="F772" s="5" t="s">
        <v>2135</v>
      </c>
      <c r="G772" s="5" t="s">
        <v>74</v>
      </c>
      <c r="H772" s="5" t="s">
        <v>13</v>
      </c>
      <c r="I772" s="5" t="s">
        <v>13894</v>
      </c>
      <c r="J772" s="5" t="s">
        <v>12575</v>
      </c>
      <c r="K772" s="5">
        <v>26362068</v>
      </c>
      <c r="L772" s="5">
        <v>26362068</v>
      </c>
    </row>
    <row r="773" spans="1:12" x14ac:dyDescent="0.2">
      <c r="A773" s="5" t="s">
        <v>9436</v>
      </c>
      <c r="B773" s="5" t="s">
        <v>10431</v>
      </c>
      <c r="D773" s="5" t="s">
        <v>6659</v>
      </c>
      <c r="E773" s="5" t="s">
        <v>2137</v>
      </c>
      <c r="F773" s="5" t="s">
        <v>2138</v>
      </c>
      <c r="G773" s="5" t="s">
        <v>74</v>
      </c>
      <c r="H773" s="5" t="s">
        <v>13</v>
      </c>
      <c r="I773" s="5" t="s">
        <v>13894</v>
      </c>
      <c r="J773" s="5" t="s">
        <v>12576</v>
      </c>
      <c r="K773" s="5">
        <v>26362535</v>
      </c>
      <c r="L773" s="5">
        <v>26362535</v>
      </c>
    </row>
    <row r="774" spans="1:12" x14ac:dyDescent="0.2">
      <c r="A774" s="5" t="s">
        <v>9437</v>
      </c>
      <c r="B774" s="5" t="s">
        <v>1875</v>
      </c>
      <c r="D774" s="5" t="s">
        <v>2140</v>
      </c>
      <c r="E774" s="5" t="s">
        <v>2141</v>
      </c>
      <c r="F774" s="5" t="s">
        <v>2142</v>
      </c>
      <c r="G774" s="5" t="s">
        <v>74</v>
      </c>
      <c r="H774" s="5" t="s">
        <v>13</v>
      </c>
      <c r="I774" s="5" t="s">
        <v>13894</v>
      </c>
      <c r="J774" s="5" t="s">
        <v>13055</v>
      </c>
      <c r="K774" s="5">
        <v>24282249</v>
      </c>
      <c r="L774" s="5">
        <v>24282249</v>
      </c>
    </row>
    <row r="775" spans="1:12" x14ac:dyDescent="0.2">
      <c r="A775" s="5" t="s">
        <v>9438</v>
      </c>
      <c r="B775" s="5" t="s">
        <v>2160</v>
      </c>
      <c r="D775" s="5" t="s">
        <v>2144</v>
      </c>
      <c r="E775" s="5" t="s">
        <v>2145</v>
      </c>
      <c r="F775" s="5" t="s">
        <v>2146</v>
      </c>
      <c r="G775" s="5" t="s">
        <v>1260</v>
      </c>
      <c r="H775" s="5" t="s">
        <v>7</v>
      </c>
      <c r="I775" s="5" t="s">
        <v>13894</v>
      </c>
      <c r="J775" s="5" t="s">
        <v>6890</v>
      </c>
      <c r="K775" s="5">
        <v>26431189</v>
      </c>
      <c r="L775" s="5">
        <v>26431189</v>
      </c>
    </row>
    <row r="776" spans="1:12" x14ac:dyDescent="0.2">
      <c r="A776" s="5" t="s">
        <v>1901</v>
      </c>
      <c r="B776" s="5" t="s">
        <v>200</v>
      </c>
      <c r="D776" s="5" t="s">
        <v>2148</v>
      </c>
      <c r="E776" s="5" t="s">
        <v>2149</v>
      </c>
      <c r="F776" s="5" t="s">
        <v>376</v>
      </c>
      <c r="G776" s="5" t="s">
        <v>74</v>
      </c>
      <c r="H776" s="5" t="s">
        <v>13</v>
      </c>
      <c r="I776" s="5" t="s">
        <v>13894</v>
      </c>
      <c r="J776" s="5" t="s">
        <v>13057</v>
      </c>
      <c r="K776" s="5">
        <v>24286812</v>
      </c>
      <c r="L776" s="5">
        <v>0</v>
      </c>
    </row>
    <row r="777" spans="1:12" x14ac:dyDescent="0.2">
      <c r="A777" s="5" t="s">
        <v>1992</v>
      </c>
      <c r="B777" s="5" t="s">
        <v>1991</v>
      </c>
      <c r="D777" s="5" t="s">
        <v>2096</v>
      </c>
      <c r="E777" s="5" t="s">
        <v>2151</v>
      </c>
      <c r="F777" s="5" t="s">
        <v>2152</v>
      </c>
      <c r="G777" s="5" t="s">
        <v>74</v>
      </c>
      <c r="H777" s="5" t="s">
        <v>13</v>
      </c>
      <c r="I777" s="5" t="s">
        <v>13894</v>
      </c>
      <c r="J777" s="5" t="s">
        <v>12110</v>
      </c>
      <c r="K777" s="5">
        <v>24286162</v>
      </c>
      <c r="L777" s="5">
        <v>24286162</v>
      </c>
    </row>
    <row r="778" spans="1:12" x14ac:dyDescent="0.2">
      <c r="A778" s="5" t="s">
        <v>1877</v>
      </c>
      <c r="B778" s="5" t="s">
        <v>1876</v>
      </c>
      <c r="D778" s="5" t="s">
        <v>2154</v>
      </c>
      <c r="E778" s="5" t="s">
        <v>10185</v>
      </c>
      <c r="F778" s="5" t="s">
        <v>11696</v>
      </c>
      <c r="G778" s="5" t="s">
        <v>1260</v>
      </c>
      <c r="H778" s="5" t="s">
        <v>7</v>
      </c>
      <c r="I778" s="5" t="s">
        <v>13894</v>
      </c>
      <c r="J778" s="5" t="s">
        <v>11697</v>
      </c>
      <c r="K778" s="5">
        <v>24285994</v>
      </c>
      <c r="L778" s="5">
        <v>0</v>
      </c>
    </row>
    <row r="779" spans="1:12" x14ac:dyDescent="0.2">
      <c r="A779" s="5" t="s">
        <v>1926</v>
      </c>
      <c r="B779" s="5" t="s">
        <v>652</v>
      </c>
      <c r="D779" s="5" t="s">
        <v>2155</v>
      </c>
      <c r="E779" s="5" t="s">
        <v>2156</v>
      </c>
      <c r="F779" s="5" t="s">
        <v>2157</v>
      </c>
      <c r="G779" s="5" t="s">
        <v>74</v>
      </c>
      <c r="H779" s="5" t="s">
        <v>13</v>
      </c>
      <c r="I779" s="5" t="s">
        <v>13894</v>
      </c>
      <c r="J779" s="5" t="s">
        <v>12954</v>
      </c>
      <c r="K779" s="5">
        <v>24289122</v>
      </c>
      <c r="L779" s="5">
        <v>24289122</v>
      </c>
    </row>
    <row r="780" spans="1:12" x14ac:dyDescent="0.2">
      <c r="A780" s="5" t="s">
        <v>5996</v>
      </c>
      <c r="B780" s="5" t="s">
        <v>6895</v>
      </c>
      <c r="D780" s="5" t="s">
        <v>10604</v>
      </c>
      <c r="E780" s="5" t="s">
        <v>10187</v>
      </c>
      <c r="F780" s="5" t="s">
        <v>177</v>
      </c>
      <c r="G780" s="5" t="s">
        <v>1260</v>
      </c>
      <c r="H780" s="5" t="s">
        <v>7</v>
      </c>
      <c r="I780" s="5" t="s">
        <v>13894</v>
      </c>
      <c r="J780" s="5" t="s">
        <v>13058</v>
      </c>
      <c r="K780" s="5">
        <v>26431657</v>
      </c>
      <c r="L780" s="5">
        <v>0</v>
      </c>
    </row>
    <row r="781" spans="1:12" x14ac:dyDescent="0.2">
      <c r="A781" s="5" t="s">
        <v>2022</v>
      </c>
      <c r="B781" s="5" t="s">
        <v>2021</v>
      </c>
      <c r="D781" s="5" t="s">
        <v>7987</v>
      </c>
      <c r="E781" s="5" t="s">
        <v>9442</v>
      </c>
      <c r="F781" s="5" t="s">
        <v>11008</v>
      </c>
      <c r="G781" s="5" t="s">
        <v>74</v>
      </c>
      <c r="H781" s="5" t="s">
        <v>13</v>
      </c>
      <c r="I781" s="5" t="s">
        <v>13894</v>
      </c>
      <c r="J781" s="5" t="s">
        <v>13059</v>
      </c>
      <c r="K781" s="5">
        <v>24288628</v>
      </c>
      <c r="L781" s="5">
        <v>24283278</v>
      </c>
    </row>
    <row r="782" spans="1:12" x14ac:dyDescent="0.2">
      <c r="A782" s="5" t="s">
        <v>592</v>
      </c>
      <c r="B782" s="5" t="s">
        <v>552</v>
      </c>
      <c r="D782" s="5" t="s">
        <v>166</v>
      </c>
      <c r="E782" s="5" t="s">
        <v>9448</v>
      </c>
      <c r="F782" s="5" t="s">
        <v>2158</v>
      </c>
      <c r="G782" s="5" t="s">
        <v>74</v>
      </c>
      <c r="H782" s="5" t="s">
        <v>13</v>
      </c>
      <c r="I782" s="5" t="s">
        <v>13894</v>
      </c>
      <c r="J782" s="5" t="s">
        <v>11016</v>
      </c>
      <c r="K782" s="5">
        <v>88502009</v>
      </c>
      <c r="L782" s="5">
        <v>0</v>
      </c>
    </row>
    <row r="783" spans="1:12" x14ac:dyDescent="0.2">
      <c r="A783" s="5" t="s">
        <v>1939</v>
      </c>
      <c r="B783" s="5" t="s">
        <v>634</v>
      </c>
      <c r="D783" s="5" t="s">
        <v>2159</v>
      </c>
      <c r="E783" s="5" t="s">
        <v>9434</v>
      </c>
      <c r="F783" s="5" t="s">
        <v>11002</v>
      </c>
      <c r="G783" s="5" t="s">
        <v>74</v>
      </c>
      <c r="H783" s="5" t="s">
        <v>13</v>
      </c>
      <c r="I783" s="5" t="s">
        <v>13894</v>
      </c>
      <c r="J783" s="5" t="s">
        <v>13465</v>
      </c>
      <c r="K783" s="5">
        <v>24283275</v>
      </c>
      <c r="L783" s="5">
        <v>0</v>
      </c>
    </row>
    <row r="784" spans="1:12" x14ac:dyDescent="0.2">
      <c r="A784" s="5" t="s">
        <v>2087</v>
      </c>
      <c r="B784" s="5" t="s">
        <v>2086</v>
      </c>
      <c r="D784" s="5" t="s">
        <v>2160</v>
      </c>
      <c r="E784" s="5" t="s">
        <v>9438</v>
      </c>
      <c r="F784" s="5" t="s">
        <v>581</v>
      </c>
      <c r="G784" s="5" t="s">
        <v>74</v>
      </c>
      <c r="H784" s="5" t="s">
        <v>13</v>
      </c>
      <c r="I784" s="5" t="s">
        <v>13894</v>
      </c>
      <c r="J784" s="5" t="s">
        <v>14058</v>
      </c>
      <c r="K784" s="5">
        <v>88331875</v>
      </c>
      <c r="L784" s="5">
        <v>0</v>
      </c>
    </row>
    <row r="785" spans="1:12" x14ac:dyDescent="0.2">
      <c r="A785" s="5" t="s">
        <v>2177</v>
      </c>
      <c r="B785" s="5" t="s">
        <v>6976</v>
      </c>
      <c r="D785" s="5" t="s">
        <v>294</v>
      </c>
      <c r="E785" s="5" t="s">
        <v>9441</v>
      </c>
      <c r="F785" s="5" t="s">
        <v>11007</v>
      </c>
      <c r="G785" s="5" t="s">
        <v>74</v>
      </c>
      <c r="H785" s="5" t="s">
        <v>13</v>
      </c>
      <c r="I785" s="5" t="s">
        <v>13894</v>
      </c>
      <c r="J785" s="5" t="s">
        <v>14059</v>
      </c>
      <c r="K785" s="5">
        <v>0</v>
      </c>
      <c r="L785" s="5">
        <v>0</v>
      </c>
    </row>
    <row r="786" spans="1:12" x14ac:dyDescent="0.2">
      <c r="A786" s="5" t="s">
        <v>2181</v>
      </c>
      <c r="B786" s="5" t="s">
        <v>6663</v>
      </c>
      <c r="D786" s="5" t="s">
        <v>7988</v>
      </c>
      <c r="E786" s="5" t="s">
        <v>10177</v>
      </c>
      <c r="F786" s="5" t="s">
        <v>9150</v>
      </c>
      <c r="G786" s="5" t="s">
        <v>1260</v>
      </c>
      <c r="H786" s="5" t="s">
        <v>7</v>
      </c>
      <c r="I786" s="5" t="s">
        <v>13894</v>
      </c>
      <c r="J786" s="5" t="s">
        <v>13056</v>
      </c>
      <c r="K786" s="5">
        <v>26431840</v>
      </c>
      <c r="L786" s="5">
        <v>26431840</v>
      </c>
    </row>
    <row r="787" spans="1:12" x14ac:dyDescent="0.2">
      <c r="A787" s="5" t="s">
        <v>2050</v>
      </c>
      <c r="B787" s="5" t="s">
        <v>814</v>
      </c>
      <c r="D787" s="5" t="s">
        <v>2161</v>
      </c>
      <c r="E787" s="5" t="s">
        <v>10178</v>
      </c>
      <c r="F787" s="5" t="s">
        <v>11687</v>
      </c>
      <c r="G787" s="5" t="s">
        <v>1260</v>
      </c>
      <c r="H787" s="5" t="s">
        <v>7</v>
      </c>
      <c r="I787" s="5" t="s">
        <v>13894</v>
      </c>
      <c r="J787" s="5" t="s">
        <v>12111</v>
      </c>
      <c r="K787" s="5">
        <v>26435706</v>
      </c>
      <c r="L787" s="5">
        <v>0</v>
      </c>
    </row>
    <row r="788" spans="1:12" x14ac:dyDescent="0.2">
      <c r="A788" s="5" t="s">
        <v>9439</v>
      </c>
      <c r="B788" s="5" t="s">
        <v>7993</v>
      </c>
      <c r="D788" s="5" t="s">
        <v>6660</v>
      </c>
      <c r="E788" s="5" t="s">
        <v>2162</v>
      </c>
      <c r="F788" s="5" t="s">
        <v>2163</v>
      </c>
      <c r="G788" s="5" t="s">
        <v>1260</v>
      </c>
      <c r="H788" s="5" t="s">
        <v>7</v>
      </c>
      <c r="I788" s="5" t="s">
        <v>13894</v>
      </c>
      <c r="J788" s="5" t="s">
        <v>13647</v>
      </c>
      <c r="K788" s="5">
        <v>26370090</v>
      </c>
      <c r="L788" s="5">
        <v>26370090</v>
      </c>
    </row>
    <row r="789" spans="1:12" x14ac:dyDescent="0.2">
      <c r="A789" s="5" t="s">
        <v>1847</v>
      </c>
      <c r="B789" s="5" t="s">
        <v>6971</v>
      </c>
      <c r="D789" s="5" t="s">
        <v>484</v>
      </c>
      <c r="E789" s="5" t="s">
        <v>9445</v>
      </c>
      <c r="F789" s="5" t="s">
        <v>2001</v>
      </c>
      <c r="G789" s="5" t="s">
        <v>74</v>
      </c>
      <c r="H789" s="5" t="s">
        <v>13</v>
      </c>
      <c r="I789" s="5" t="s">
        <v>13894</v>
      </c>
      <c r="J789" s="5" t="s">
        <v>14060</v>
      </c>
      <c r="K789" s="5">
        <v>24285548</v>
      </c>
      <c r="L789" s="5">
        <v>0</v>
      </c>
    </row>
    <row r="790" spans="1:12" x14ac:dyDescent="0.2">
      <c r="A790" s="5" t="s">
        <v>2126</v>
      </c>
      <c r="B790" s="5" t="s">
        <v>7632</v>
      </c>
      <c r="D790" s="5" t="s">
        <v>7555</v>
      </c>
      <c r="E790" s="5" t="s">
        <v>2165</v>
      </c>
      <c r="F790" s="5" t="s">
        <v>2166</v>
      </c>
      <c r="G790" s="5" t="s">
        <v>74</v>
      </c>
      <c r="H790" s="5" t="s">
        <v>13</v>
      </c>
      <c r="I790" s="5" t="s">
        <v>13894</v>
      </c>
      <c r="J790" s="5" t="s">
        <v>2167</v>
      </c>
      <c r="K790" s="5">
        <v>24289774</v>
      </c>
      <c r="L790" s="5">
        <v>24283362</v>
      </c>
    </row>
    <row r="791" spans="1:12" x14ac:dyDescent="0.2">
      <c r="A791" s="5" t="s">
        <v>1915</v>
      </c>
      <c r="B791" s="5" t="s">
        <v>503</v>
      </c>
      <c r="D791" s="5" t="s">
        <v>6661</v>
      </c>
      <c r="E791" s="5" t="s">
        <v>2168</v>
      </c>
      <c r="F791" s="5" t="s">
        <v>7412</v>
      </c>
      <c r="G791" s="5" t="s">
        <v>74</v>
      </c>
      <c r="H791" s="5" t="s">
        <v>13</v>
      </c>
      <c r="I791" s="5" t="s">
        <v>13894</v>
      </c>
      <c r="J791" s="5" t="s">
        <v>2169</v>
      </c>
      <c r="K791" s="5">
        <v>24282338</v>
      </c>
      <c r="L791" s="5">
        <v>0</v>
      </c>
    </row>
    <row r="792" spans="1:12" x14ac:dyDescent="0.2">
      <c r="A792" s="5" t="s">
        <v>2185</v>
      </c>
      <c r="B792" s="5" t="s">
        <v>7545</v>
      </c>
      <c r="D792" s="5" t="s">
        <v>10431</v>
      </c>
      <c r="E792" s="5" t="s">
        <v>9436</v>
      </c>
      <c r="F792" s="5" t="s">
        <v>41</v>
      </c>
      <c r="G792" s="5" t="s">
        <v>74</v>
      </c>
      <c r="H792" s="5" t="s">
        <v>13</v>
      </c>
      <c r="I792" s="5" t="s">
        <v>13894</v>
      </c>
      <c r="J792" s="5" t="s">
        <v>14061</v>
      </c>
      <c r="K792" s="5">
        <v>24284698</v>
      </c>
      <c r="L792" s="5">
        <v>0</v>
      </c>
    </row>
    <row r="793" spans="1:12" x14ac:dyDescent="0.2">
      <c r="A793" s="5" t="s">
        <v>2134</v>
      </c>
      <c r="B793" s="5" t="s">
        <v>2133</v>
      </c>
      <c r="D793" s="5" t="s">
        <v>6662</v>
      </c>
      <c r="E793" s="5" t="s">
        <v>2171</v>
      </c>
      <c r="F793" s="5" t="s">
        <v>2172</v>
      </c>
      <c r="G793" s="5" t="s">
        <v>74</v>
      </c>
      <c r="H793" s="5" t="s">
        <v>12</v>
      </c>
      <c r="I793" s="5" t="s">
        <v>13894</v>
      </c>
      <c r="J793" s="5" t="s">
        <v>13468</v>
      </c>
      <c r="K793" s="5">
        <v>24462230</v>
      </c>
      <c r="L793" s="5">
        <v>24462230</v>
      </c>
    </row>
    <row r="794" spans="1:12" x14ac:dyDescent="0.2">
      <c r="A794" s="5" t="s">
        <v>1932</v>
      </c>
      <c r="B794" s="5" t="s">
        <v>668</v>
      </c>
      <c r="D794" s="5" t="s">
        <v>7643</v>
      </c>
      <c r="E794" s="5" t="s">
        <v>2174</v>
      </c>
      <c r="F794" s="5" t="s">
        <v>2175</v>
      </c>
      <c r="G794" s="5" t="s">
        <v>74</v>
      </c>
      <c r="H794" s="5" t="s">
        <v>12</v>
      </c>
      <c r="I794" s="5" t="s">
        <v>13894</v>
      </c>
      <c r="J794" s="5" t="s">
        <v>8345</v>
      </c>
      <c r="K794" s="5">
        <v>24467874</v>
      </c>
      <c r="L794" s="5">
        <v>24467874</v>
      </c>
    </row>
    <row r="795" spans="1:12" x14ac:dyDescent="0.2">
      <c r="A795" s="5" t="s">
        <v>2007</v>
      </c>
      <c r="B795" s="5" t="s">
        <v>2006</v>
      </c>
      <c r="D795" s="5" t="s">
        <v>6976</v>
      </c>
      <c r="E795" s="5" t="s">
        <v>2177</v>
      </c>
      <c r="F795" s="5" t="s">
        <v>2178</v>
      </c>
      <c r="G795" s="5" t="s">
        <v>74</v>
      </c>
      <c r="H795" s="5" t="s">
        <v>12</v>
      </c>
      <c r="I795" s="5" t="s">
        <v>13894</v>
      </c>
      <c r="J795" s="5" t="s">
        <v>14062</v>
      </c>
      <c r="K795" s="5">
        <v>24463090</v>
      </c>
      <c r="L795" s="5">
        <v>24462364</v>
      </c>
    </row>
    <row r="796" spans="1:12" x14ac:dyDescent="0.2">
      <c r="A796" s="5" t="s">
        <v>9440</v>
      </c>
      <c r="B796" s="5" t="s">
        <v>970</v>
      </c>
      <c r="D796" s="5" t="s">
        <v>6663</v>
      </c>
      <c r="E796" s="5" t="s">
        <v>2181</v>
      </c>
      <c r="F796" s="5" t="s">
        <v>2182</v>
      </c>
      <c r="G796" s="5" t="s">
        <v>74</v>
      </c>
      <c r="H796" s="5" t="s">
        <v>12</v>
      </c>
      <c r="I796" s="5" t="s">
        <v>13894</v>
      </c>
      <c r="J796" s="5" t="s">
        <v>14063</v>
      </c>
      <c r="K796" s="5">
        <v>24460486</v>
      </c>
      <c r="L796" s="5">
        <v>24460486</v>
      </c>
    </row>
    <row r="797" spans="1:12" x14ac:dyDescent="0.2">
      <c r="A797" s="5" t="s">
        <v>1928</v>
      </c>
      <c r="B797" s="5" t="s">
        <v>949</v>
      </c>
      <c r="D797" s="5" t="s">
        <v>7545</v>
      </c>
      <c r="E797" s="5" t="s">
        <v>2185</v>
      </c>
      <c r="F797" s="5" t="s">
        <v>2186</v>
      </c>
      <c r="G797" s="5" t="s">
        <v>74</v>
      </c>
      <c r="H797" s="5" t="s">
        <v>12</v>
      </c>
      <c r="I797" s="5" t="s">
        <v>13894</v>
      </c>
      <c r="J797" s="5" t="s">
        <v>13061</v>
      </c>
      <c r="K797" s="5">
        <v>24467442</v>
      </c>
      <c r="L797" s="5">
        <v>24467442</v>
      </c>
    </row>
    <row r="798" spans="1:12" x14ac:dyDescent="0.2">
      <c r="A798" s="5" t="s">
        <v>1976</v>
      </c>
      <c r="B798" s="5" t="s">
        <v>1975</v>
      </c>
      <c r="D798" s="5" t="s">
        <v>6664</v>
      </c>
      <c r="E798" s="5" t="s">
        <v>2188</v>
      </c>
      <c r="F798" s="5" t="s">
        <v>8348</v>
      </c>
      <c r="G798" s="5" t="s">
        <v>74</v>
      </c>
      <c r="H798" s="5" t="s">
        <v>12</v>
      </c>
      <c r="I798" s="5" t="s">
        <v>13894</v>
      </c>
      <c r="J798" s="5" t="s">
        <v>13062</v>
      </c>
      <c r="K798" s="5">
        <v>24467973</v>
      </c>
      <c r="L798" s="5">
        <v>24467973</v>
      </c>
    </row>
    <row r="799" spans="1:12" x14ac:dyDescent="0.2">
      <c r="A799" s="5" t="s">
        <v>2013</v>
      </c>
      <c r="B799" s="5" t="s">
        <v>2012</v>
      </c>
      <c r="D799" s="5" t="s">
        <v>6665</v>
      </c>
      <c r="E799" s="5" t="s">
        <v>2190</v>
      </c>
      <c r="F799" s="5" t="s">
        <v>8349</v>
      </c>
      <c r="G799" s="5" t="s">
        <v>74</v>
      </c>
      <c r="H799" s="5" t="s">
        <v>12</v>
      </c>
      <c r="I799" s="5" t="s">
        <v>13894</v>
      </c>
      <c r="J799" s="5" t="s">
        <v>2207</v>
      </c>
      <c r="K799" s="5">
        <v>24466845</v>
      </c>
      <c r="L799" s="5">
        <v>24467476</v>
      </c>
    </row>
    <row r="800" spans="1:12" x14ac:dyDescent="0.2">
      <c r="A800" s="5" t="s">
        <v>2223</v>
      </c>
      <c r="B800" s="5" t="s">
        <v>6668</v>
      </c>
      <c r="D800" s="5" t="s">
        <v>2085</v>
      </c>
      <c r="E800" s="5" t="s">
        <v>2193</v>
      </c>
      <c r="F800" s="5" t="s">
        <v>30</v>
      </c>
      <c r="G800" s="5" t="s">
        <v>74</v>
      </c>
      <c r="H800" s="5" t="s">
        <v>12</v>
      </c>
      <c r="I800" s="5" t="s">
        <v>13894</v>
      </c>
      <c r="J800" s="5" t="s">
        <v>7676</v>
      </c>
      <c r="K800" s="5">
        <v>24468987</v>
      </c>
      <c r="L800" s="5">
        <v>24467784</v>
      </c>
    </row>
    <row r="801" spans="1:12" x14ac:dyDescent="0.2">
      <c r="A801" s="5" t="s">
        <v>1940</v>
      </c>
      <c r="B801" s="5" t="s">
        <v>628</v>
      </c>
      <c r="D801" s="5" t="s">
        <v>2195</v>
      </c>
      <c r="E801" s="5" t="s">
        <v>2196</v>
      </c>
      <c r="F801" s="5" t="s">
        <v>2197</v>
      </c>
      <c r="G801" s="5" t="s">
        <v>74</v>
      </c>
      <c r="H801" s="5" t="s">
        <v>12</v>
      </c>
      <c r="I801" s="5" t="s">
        <v>13894</v>
      </c>
      <c r="J801" s="5" t="s">
        <v>8350</v>
      </c>
      <c r="K801" s="5">
        <v>24550238</v>
      </c>
      <c r="L801" s="5">
        <v>0</v>
      </c>
    </row>
    <row r="802" spans="1:12" x14ac:dyDescent="0.2">
      <c r="A802" s="5" t="s">
        <v>2026</v>
      </c>
      <c r="B802" s="5" t="s">
        <v>2025</v>
      </c>
      <c r="D802" s="5" t="s">
        <v>2199</v>
      </c>
      <c r="E802" s="5" t="s">
        <v>2200</v>
      </c>
      <c r="F802" s="5" t="s">
        <v>228</v>
      </c>
      <c r="G802" s="5" t="s">
        <v>74</v>
      </c>
      <c r="H802" s="5" t="s">
        <v>12</v>
      </c>
      <c r="I802" s="5" t="s">
        <v>13894</v>
      </c>
      <c r="J802" s="5" t="s">
        <v>7679</v>
      </c>
      <c r="K802" s="5">
        <v>24462060</v>
      </c>
      <c r="L802" s="5">
        <v>24462060</v>
      </c>
    </row>
    <row r="803" spans="1:12" x14ac:dyDescent="0.2">
      <c r="A803" s="5" t="s">
        <v>2137</v>
      </c>
      <c r="B803" s="5" t="s">
        <v>6659</v>
      </c>
      <c r="D803" s="5" t="s">
        <v>1964</v>
      </c>
      <c r="E803" s="5" t="s">
        <v>2202</v>
      </c>
      <c r="F803" s="5" t="s">
        <v>35</v>
      </c>
      <c r="G803" s="5" t="s">
        <v>74</v>
      </c>
      <c r="H803" s="5" t="s">
        <v>12</v>
      </c>
      <c r="I803" s="5" t="s">
        <v>13894</v>
      </c>
      <c r="J803" s="5" t="s">
        <v>13063</v>
      </c>
      <c r="K803" s="5">
        <v>24468845</v>
      </c>
      <c r="L803" s="5">
        <v>0</v>
      </c>
    </row>
    <row r="804" spans="1:12" x14ac:dyDescent="0.2">
      <c r="A804" s="5" t="s">
        <v>1904</v>
      </c>
      <c r="B804" s="5" t="s">
        <v>1903</v>
      </c>
      <c r="D804" s="5" t="s">
        <v>7582</v>
      </c>
      <c r="E804" s="5" t="s">
        <v>9435</v>
      </c>
      <c r="F804" s="5" t="s">
        <v>12037</v>
      </c>
      <c r="G804" s="5" t="s">
        <v>74</v>
      </c>
      <c r="H804" s="5" t="s">
        <v>12</v>
      </c>
      <c r="I804" s="5" t="s">
        <v>13894</v>
      </c>
      <c r="J804" s="5" t="s">
        <v>12112</v>
      </c>
      <c r="K804" s="5">
        <v>24464623</v>
      </c>
      <c r="L804" s="5">
        <v>0</v>
      </c>
    </row>
    <row r="805" spans="1:12" x14ac:dyDescent="0.2">
      <c r="A805" s="5" t="s">
        <v>2188</v>
      </c>
      <c r="B805" s="5" t="s">
        <v>6664</v>
      </c>
      <c r="D805" s="5" t="s">
        <v>7099</v>
      </c>
      <c r="E805" s="5" t="s">
        <v>2203</v>
      </c>
      <c r="F805" s="5" t="s">
        <v>2204</v>
      </c>
      <c r="G805" s="5" t="s">
        <v>74</v>
      </c>
      <c r="H805" s="5" t="s">
        <v>12</v>
      </c>
      <c r="I805" s="5" t="s">
        <v>13894</v>
      </c>
      <c r="J805" s="5" t="s">
        <v>13064</v>
      </c>
      <c r="K805" s="5">
        <v>24460245</v>
      </c>
      <c r="L805" s="5">
        <v>0</v>
      </c>
    </row>
    <row r="806" spans="1:12" x14ac:dyDescent="0.2">
      <c r="A806" s="5" t="s">
        <v>2377</v>
      </c>
      <c r="B806" s="5" t="s">
        <v>2376</v>
      </c>
      <c r="D806" s="5" t="s">
        <v>6666</v>
      </c>
      <c r="E806" s="5" t="s">
        <v>2206</v>
      </c>
      <c r="F806" s="5" t="s">
        <v>184</v>
      </c>
      <c r="G806" s="5" t="s">
        <v>74</v>
      </c>
      <c r="H806" s="5" t="s">
        <v>12</v>
      </c>
      <c r="I806" s="5" t="s">
        <v>13894</v>
      </c>
      <c r="J806" s="5" t="s">
        <v>12577</v>
      </c>
      <c r="K806" s="5">
        <v>24460255</v>
      </c>
      <c r="L806" s="5">
        <v>0</v>
      </c>
    </row>
    <row r="807" spans="1:12" x14ac:dyDescent="0.2">
      <c r="A807" s="5" t="s">
        <v>9441</v>
      </c>
      <c r="B807" s="5" t="s">
        <v>294</v>
      </c>
      <c r="D807" s="5" t="s">
        <v>2067</v>
      </c>
      <c r="E807" s="5" t="s">
        <v>2209</v>
      </c>
      <c r="F807" s="5" t="s">
        <v>2210</v>
      </c>
      <c r="G807" s="5" t="s">
        <v>74</v>
      </c>
      <c r="H807" s="5" t="s">
        <v>12</v>
      </c>
      <c r="I807" s="5" t="s">
        <v>13894</v>
      </c>
      <c r="J807" s="5" t="s">
        <v>14064</v>
      </c>
      <c r="K807" s="5">
        <v>24461296</v>
      </c>
      <c r="L807" s="5">
        <v>24461296</v>
      </c>
    </row>
    <row r="808" spans="1:12" x14ac:dyDescent="0.2">
      <c r="A808" s="5" t="s">
        <v>2165</v>
      </c>
      <c r="B808" s="5" t="s">
        <v>7555</v>
      </c>
      <c r="D808" s="5" t="s">
        <v>2212</v>
      </c>
      <c r="E808" s="5" t="s">
        <v>2213</v>
      </c>
      <c r="F808" s="5" t="s">
        <v>2214</v>
      </c>
      <c r="G808" s="5" t="s">
        <v>74</v>
      </c>
      <c r="H808" s="5" t="s">
        <v>12</v>
      </c>
      <c r="I808" s="5" t="s">
        <v>13894</v>
      </c>
      <c r="J808" s="5" t="s">
        <v>13469</v>
      </c>
      <c r="K808" s="5">
        <v>24468974</v>
      </c>
      <c r="L808" s="5">
        <v>0</v>
      </c>
    </row>
    <row r="809" spans="1:12" x14ac:dyDescent="0.2">
      <c r="A809" s="5" t="s">
        <v>2190</v>
      </c>
      <c r="B809" s="5" t="s">
        <v>6665</v>
      </c>
      <c r="D809" s="5" t="s">
        <v>10430</v>
      </c>
      <c r="E809" s="5" t="s">
        <v>9433</v>
      </c>
      <c r="F809" s="5" t="s">
        <v>11000</v>
      </c>
      <c r="G809" s="5" t="s">
        <v>74</v>
      </c>
      <c r="H809" s="5" t="s">
        <v>12</v>
      </c>
      <c r="I809" s="5" t="s">
        <v>13894</v>
      </c>
      <c r="J809" s="5" t="s">
        <v>14065</v>
      </c>
      <c r="K809" s="5">
        <v>24464522</v>
      </c>
      <c r="L809" s="5">
        <v>24464522</v>
      </c>
    </row>
    <row r="810" spans="1:12" x14ac:dyDescent="0.2">
      <c r="A810" s="5" t="s">
        <v>1879</v>
      </c>
      <c r="B810" s="5" t="s">
        <v>7016</v>
      </c>
      <c r="D810" s="5" t="s">
        <v>6667</v>
      </c>
      <c r="E810" s="5" t="s">
        <v>2216</v>
      </c>
      <c r="F810" s="5" t="s">
        <v>2217</v>
      </c>
      <c r="G810" s="5" t="s">
        <v>74</v>
      </c>
      <c r="H810" s="5" t="s">
        <v>12</v>
      </c>
      <c r="I810" s="5" t="s">
        <v>13894</v>
      </c>
      <c r="J810" s="5" t="s">
        <v>14066</v>
      </c>
      <c r="K810" s="5">
        <v>24466797</v>
      </c>
      <c r="L810" s="5">
        <v>24466797</v>
      </c>
    </row>
    <row r="811" spans="1:12" x14ac:dyDescent="0.2">
      <c r="A811" s="5" t="s">
        <v>1954</v>
      </c>
      <c r="B811" s="5" t="s">
        <v>690</v>
      </c>
      <c r="D811" s="5" t="s">
        <v>2219</v>
      </c>
      <c r="E811" s="5" t="s">
        <v>2220</v>
      </c>
      <c r="F811" s="5" t="s">
        <v>2221</v>
      </c>
      <c r="G811" s="5" t="s">
        <v>74</v>
      </c>
      <c r="H811" s="5" t="s">
        <v>12</v>
      </c>
      <c r="I811" s="5" t="s">
        <v>13894</v>
      </c>
      <c r="J811" s="5" t="s">
        <v>14067</v>
      </c>
      <c r="K811" s="5">
        <v>24463640</v>
      </c>
      <c r="L811" s="5">
        <v>24460137</v>
      </c>
    </row>
    <row r="812" spans="1:12" x14ac:dyDescent="0.2">
      <c r="A812" s="5" t="s">
        <v>2193</v>
      </c>
      <c r="B812" s="5" t="s">
        <v>2085</v>
      </c>
      <c r="D812" s="5" t="s">
        <v>7993</v>
      </c>
      <c r="E812" s="5" t="s">
        <v>9439</v>
      </c>
      <c r="F812" s="5" t="s">
        <v>2222</v>
      </c>
      <c r="G812" s="5" t="s">
        <v>74</v>
      </c>
      <c r="H812" s="5" t="s">
        <v>12</v>
      </c>
      <c r="I812" s="5" t="s">
        <v>13894</v>
      </c>
      <c r="J812" s="5" t="s">
        <v>13471</v>
      </c>
      <c r="K812" s="5">
        <v>24468679</v>
      </c>
      <c r="L812" s="5">
        <v>0</v>
      </c>
    </row>
    <row r="813" spans="1:12" x14ac:dyDescent="0.2">
      <c r="A813" s="5" t="s">
        <v>1930</v>
      </c>
      <c r="B813" s="5" t="s">
        <v>641</v>
      </c>
      <c r="D813" s="5" t="s">
        <v>6668</v>
      </c>
      <c r="E813" s="5" t="s">
        <v>2223</v>
      </c>
      <c r="F813" s="5" t="s">
        <v>2224</v>
      </c>
      <c r="G813" s="5" t="s">
        <v>74</v>
      </c>
      <c r="H813" s="5" t="s">
        <v>12</v>
      </c>
      <c r="I813" s="5" t="s">
        <v>13894</v>
      </c>
      <c r="J813" s="5" t="s">
        <v>13387</v>
      </c>
      <c r="K813" s="5">
        <v>24461233</v>
      </c>
      <c r="L813" s="5">
        <v>0</v>
      </c>
    </row>
    <row r="814" spans="1:12" x14ac:dyDescent="0.2">
      <c r="A814" s="5" t="s">
        <v>2141</v>
      </c>
      <c r="B814" s="5" t="s">
        <v>2140</v>
      </c>
      <c r="D814" s="5" t="s">
        <v>884</v>
      </c>
      <c r="E814" s="5" t="s">
        <v>9447</v>
      </c>
      <c r="F814" s="5" t="s">
        <v>11014</v>
      </c>
      <c r="G814" s="5" t="s">
        <v>74</v>
      </c>
      <c r="H814" s="5" t="s">
        <v>12</v>
      </c>
      <c r="I814" s="5" t="s">
        <v>13894</v>
      </c>
      <c r="J814" s="5" t="s">
        <v>11015</v>
      </c>
      <c r="K814" s="5">
        <v>24460536</v>
      </c>
      <c r="L814" s="5">
        <v>0</v>
      </c>
    </row>
    <row r="815" spans="1:12" x14ac:dyDescent="0.2">
      <c r="A815" s="5" t="s">
        <v>1997</v>
      </c>
      <c r="B815" s="5" t="s">
        <v>1996</v>
      </c>
      <c r="D815" s="5" t="s">
        <v>6669</v>
      </c>
      <c r="E815" s="5" t="s">
        <v>2226</v>
      </c>
      <c r="F815" s="5" t="s">
        <v>7113</v>
      </c>
      <c r="G815" s="5" t="s">
        <v>73</v>
      </c>
      <c r="H815" s="5" t="s">
        <v>3</v>
      </c>
      <c r="I815" s="5" t="s">
        <v>13894</v>
      </c>
      <c r="J815" s="5" t="s">
        <v>12114</v>
      </c>
      <c r="K815" s="5">
        <v>24534632</v>
      </c>
      <c r="L815" s="5">
        <v>24564632</v>
      </c>
    </row>
    <row r="816" spans="1:12" x14ac:dyDescent="0.2">
      <c r="A816" s="5" t="s">
        <v>9442</v>
      </c>
      <c r="B816" s="5" t="s">
        <v>7987</v>
      </c>
      <c r="D816" s="5" t="s">
        <v>1850</v>
      </c>
      <c r="E816" s="5" t="s">
        <v>2229</v>
      </c>
      <c r="F816" s="5" t="s">
        <v>2230</v>
      </c>
      <c r="G816" s="5" t="s">
        <v>73</v>
      </c>
      <c r="H816" s="5" t="s">
        <v>3</v>
      </c>
      <c r="I816" s="5" t="s">
        <v>13894</v>
      </c>
      <c r="J816" s="5" t="s">
        <v>14068</v>
      </c>
      <c r="K816" s="5">
        <v>24533246</v>
      </c>
      <c r="L816" s="5">
        <v>24533246</v>
      </c>
    </row>
    <row r="817" spans="1:12" x14ac:dyDescent="0.2">
      <c r="A817" s="5" t="s">
        <v>2018</v>
      </c>
      <c r="B817" s="5" t="s">
        <v>2017</v>
      </c>
      <c r="D817" s="5" t="s">
        <v>2233</v>
      </c>
      <c r="E817" s="5" t="s">
        <v>2234</v>
      </c>
      <c r="F817" s="5" t="s">
        <v>2235</v>
      </c>
      <c r="G817" s="5" t="s">
        <v>73</v>
      </c>
      <c r="H817" s="5" t="s">
        <v>3</v>
      </c>
      <c r="I817" s="5" t="s">
        <v>13894</v>
      </c>
      <c r="J817" s="5" t="s">
        <v>2236</v>
      </c>
      <c r="K817" s="5">
        <v>24470520</v>
      </c>
      <c r="L817" s="5">
        <v>24470520</v>
      </c>
    </row>
    <row r="818" spans="1:12" x14ac:dyDescent="0.2">
      <c r="A818" s="5" t="s">
        <v>1979</v>
      </c>
      <c r="B818" s="5" t="s">
        <v>1978</v>
      </c>
      <c r="D818" s="5" t="s">
        <v>2237</v>
      </c>
      <c r="E818" s="5" t="s">
        <v>2238</v>
      </c>
      <c r="F818" s="5" t="s">
        <v>1204</v>
      </c>
      <c r="G818" s="5" t="s">
        <v>73</v>
      </c>
      <c r="H818" s="5" t="s">
        <v>3</v>
      </c>
      <c r="I818" s="5" t="s">
        <v>13894</v>
      </c>
      <c r="J818" s="5" t="s">
        <v>8352</v>
      </c>
      <c r="K818" s="5">
        <v>24455029</v>
      </c>
      <c r="L818" s="5">
        <v>24455029</v>
      </c>
    </row>
    <row r="819" spans="1:12" x14ac:dyDescent="0.2">
      <c r="A819" s="5" t="s">
        <v>2151</v>
      </c>
      <c r="B819" s="5" t="s">
        <v>2096</v>
      </c>
      <c r="D819" s="5" t="s">
        <v>2239</v>
      </c>
      <c r="E819" s="5" t="s">
        <v>9465</v>
      </c>
      <c r="F819" s="5" t="s">
        <v>12398</v>
      </c>
      <c r="G819" s="5" t="s">
        <v>73</v>
      </c>
      <c r="H819" s="5" t="s">
        <v>3</v>
      </c>
      <c r="I819" s="5" t="s">
        <v>13894</v>
      </c>
      <c r="J819" s="5" t="s">
        <v>14069</v>
      </c>
      <c r="K819" s="5">
        <v>24455350</v>
      </c>
      <c r="L819" s="5">
        <v>24455350</v>
      </c>
    </row>
    <row r="820" spans="1:12" x14ac:dyDescent="0.2">
      <c r="A820" s="5" t="s">
        <v>9443</v>
      </c>
      <c r="B820" s="5" t="s">
        <v>7974</v>
      </c>
      <c r="D820" s="5" t="s">
        <v>2241</v>
      </c>
      <c r="E820" s="5" t="s">
        <v>2242</v>
      </c>
      <c r="F820" s="5" t="s">
        <v>8353</v>
      </c>
      <c r="G820" s="5" t="s">
        <v>73</v>
      </c>
      <c r="H820" s="5" t="s">
        <v>3</v>
      </c>
      <c r="I820" s="5" t="s">
        <v>13894</v>
      </c>
      <c r="J820" s="5" t="s">
        <v>12578</v>
      </c>
      <c r="K820" s="5">
        <v>24454990</v>
      </c>
      <c r="L820" s="5">
        <v>24454990</v>
      </c>
    </row>
    <row r="821" spans="1:12" x14ac:dyDescent="0.2">
      <c r="A821" s="5" t="s">
        <v>2003</v>
      </c>
      <c r="B821" s="5" t="s">
        <v>2002</v>
      </c>
      <c r="D821" s="5" t="s">
        <v>2244</v>
      </c>
      <c r="E821" s="5" t="s">
        <v>9463</v>
      </c>
      <c r="F821" s="5" t="s">
        <v>11026</v>
      </c>
      <c r="G821" s="5" t="s">
        <v>73</v>
      </c>
      <c r="H821" s="5" t="s">
        <v>3</v>
      </c>
      <c r="I821" s="5" t="s">
        <v>13894</v>
      </c>
      <c r="J821" s="5" t="s">
        <v>12115</v>
      </c>
      <c r="K821" s="5">
        <v>24455195</v>
      </c>
      <c r="L821" s="5">
        <v>24455195</v>
      </c>
    </row>
    <row r="822" spans="1:12" x14ac:dyDescent="0.2">
      <c r="A822" s="5" t="s">
        <v>2032</v>
      </c>
      <c r="B822" s="5" t="s">
        <v>2031</v>
      </c>
      <c r="D822" s="5" t="s">
        <v>2245</v>
      </c>
      <c r="E822" s="5" t="s">
        <v>2246</v>
      </c>
      <c r="F822" s="5" t="s">
        <v>2247</v>
      </c>
      <c r="G822" s="5" t="s">
        <v>73</v>
      </c>
      <c r="H822" s="5" t="s">
        <v>3</v>
      </c>
      <c r="I822" s="5" t="s">
        <v>13894</v>
      </c>
      <c r="J822" s="5" t="s">
        <v>12579</v>
      </c>
      <c r="K822" s="5">
        <v>24470171</v>
      </c>
      <c r="L822" s="5">
        <v>24470171</v>
      </c>
    </row>
    <row r="823" spans="1:12" x14ac:dyDescent="0.2">
      <c r="A823" s="5" t="s">
        <v>2046</v>
      </c>
      <c r="B823" s="5" t="s">
        <v>2045</v>
      </c>
      <c r="D823" s="5" t="s">
        <v>7641</v>
      </c>
      <c r="E823" s="5" t="s">
        <v>2250</v>
      </c>
      <c r="F823" s="5" t="s">
        <v>12399</v>
      </c>
      <c r="G823" s="5" t="s">
        <v>73</v>
      </c>
      <c r="H823" s="5" t="s">
        <v>3</v>
      </c>
      <c r="I823" s="5" t="s">
        <v>13897</v>
      </c>
      <c r="J823" s="5" t="s">
        <v>14070</v>
      </c>
      <c r="K823" s="5">
        <v>24455670</v>
      </c>
      <c r="L823" s="5">
        <v>24456160</v>
      </c>
    </row>
    <row r="824" spans="1:12" x14ac:dyDescent="0.2">
      <c r="A824" s="5" t="s">
        <v>1868</v>
      </c>
      <c r="B824" s="5" t="s">
        <v>1867</v>
      </c>
      <c r="D824" s="5" t="s">
        <v>7548</v>
      </c>
      <c r="E824" s="5" t="s">
        <v>2251</v>
      </c>
      <c r="F824" s="5" t="s">
        <v>205</v>
      </c>
      <c r="G824" s="5" t="s">
        <v>73</v>
      </c>
      <c r="H824" s="5" t="s">
        <v>3</v>
      </c>
      <c r="I824" s="5" t="s">
        <v>13894</v>
      </c>
      <c r="J824" s="5" t="s">
        <v>12118</v>
      </c>
      <c r="K824" s="5">
        <v>24453679</v>
      </c>
      <c r="L824" s="5">
        <v>24474300</v>
      </c>
    </row>
    <row r="825" spans="1:12" x14ac:dyDescent="0.2">
      <c r="A825" s="5" t="s">
        <v>1907</v>
      </c>
      <c r="B825" s="5" t="s">
        <v>983</v>
      </c>
      <c r="D825" s="5" t="s">
        <v>2254</v>
      </c>
      <c r="E825" s="5" t="s">
        <v>2255</v>
      </c>
      <c r="F825" s="5" t="s">
        <v>4187</v>
      </c>
      <c r="G825" s="5" t="s">
        <v>73</v>
      </c>
      <c r="H825" s="5" t="s">
        <v>3</v>
      </c>
      <c r="I825" s="5" t="s">
        <v>13894</v>
      </c>
      <c r="J825" s="5" t="s">
        <v>11031</v>
      </c>
      <c r="K825" s="5">
        <v>24474337</v>
      </c>
      <c r="L825" s="5">
        <v>24474337</v>
      </c>
    </row>
    <row r="826" spans="1:12" x14ac:dyDescent="0.2">
      <c r="A826" s="5" t="s">
        <v>1909</v>
      </c>
      <c r="B826" s="5" t="s">
        <v>6956</v>
      </c>
      <c r="D826" s="5" t="s">
        <v>7549</v>
      </c>
      <c r="E826" s="5" t="s">
        <v>2257</v>
      </c>
      <c r="F826" s="5" t="s">
        <v>557</v>
      </c>
      <c r="G826" s="5" t="s">
        <v>73</v>
      </c>
      <c r="H826" s="5" t="s">
        <v>5</v>
      </c>
      <c r="I826" s="5" t="s">
        <v>13894</v>
      </c>
      <c r="J826" s="5" t="s">
        <v>12580</v>
      </c>
      <c r="K826" s="5">
        <v>24454373</v>
      </c>
      <c r="L826" s="5">
        <v>24454373</v>
      </c>
    </row>
    <row r="827" spans="1:12" x14ac:dyDescent="0.2">
      <c r="A827" s="5" t="s">
        <v>2196</v>
      </c>
      <c r="B827" s="5" t="s">
        <v>2195</v>
      </c>
      <c r="D827" s="5" t="s">
        <v>2259</v>
      </c>
      <c r="E827" s="5" t="s">
        <v>9452</v>
      </c>
      <c r="F827" s="5" t="s">
        <v>11018</v>
      </c>
      <c r="G827" s="5" t="s">
        <v>73</v>
      </c>
      <c r="H827" s="5" t="s">
        <v>5</v>
      </c>
      <c r="I827" s="5" t="s">
        <v>13894</v>
      </c>
      <c r="J827" s="5" t="s">
        <v>13472</v>
      </c>
      <c r="K827" s="5">
        <v>24473736</v>
      </c>
      <c r="L827" s="5">
        <v>0</v>
      </c>
    </row>
    <row r="828" spans="1:12" x14ac:dyDescent="0.2">
      <c r="A828" s="5" t="s">
        <v>2079</v>
      </c>
      <c r="B828" s="5" t="s">
        <v>2078</v>
      </c>
      <c r="D828" s="5" t="s">
        <v>2260</v>
      </c>
      <c r="E828" s="5" t="s">
        <v>9453</v>
      </c>
      <c r="F828" s="5" t="s">
        <v>11019</v>
      </c>
      <c r="G828" s="5" t="s">
        <v>73</v>
      </c>
      <c r="H828" s="5" t="s">
        <v>3</v>
      </c>
      <c r="I828" s="5" t="s">
        <v>13894</v>
      </c>
      <c r="J828" s="5" t="s">
        <v>14071</v>
      </c>
      <c r="K828" s="5">
        <v>24535754</v>
      </c>
      <c r="L828" s="5">
        <v>24535754</v>
      </c>
    </row>
    <row r="829" spans="1:12" x14ac:dyDescent="0.2">
      <c r="A829" s="5" t="s">
        <v>1924</v>
      </c>
      <c r="B829" s="5" t="s">
        <v>659</v>
      </c>
      <c r="D829" s="5" t="s">
        <v>808</v>
      </c>
      <c r="E829" s="5" t="s">
        <v>9471</v>
      </c>
      <c r="F829" s="5" t="s">
        <v>12400</v>
      </c>
      <c r="G829" s="5" t="s">
        <v>73</v>
      </c>
      <c r="H829" s="5" t="s">
        <v>3</v>
      </c>
      <c r="I829" s="5" t="s">
        <v>13894</v>
      </c>
      <c r="J829" s="5" t="s">
        <v>11030</v>
      </c>
      <c r="K829" s="5">
        <v>24477992</v>
      </c>
      <c r="L829" s="5">
        <v>24477992</v>
      </c>
    </row>
    <row r="830" spans="1:12" x14ac:dyDescent="0.2">
      <c r="A830" s="5" t="s">
        <v>1945</v>
      </c>
      <c r="B830" s="5" t="s">
        <v>673</v>
      </c>
      <c r="D830" s="5" t="s">
        <v>888</v>
      </c>
      <c r="E830" s="5" t="s">
        <v>2261</v>
      </c>
      <c r="F830" s="5" t="s">
        <v>12401</v>
      </c>
      <c r="G830" s="5" t="s">
        <v>73</v>
      </c>
      <c r="H830" s="5" t="s">
        <v>3</v>
      </c>
      <c r="I830" s="5" t="s">
        <v>13894</v>
      </c>
      <c r="J830" s="5" t="s">
        <v>2262</v>
      </c>
      <c r="K830" s="5">
        <v>24473694</v>
      </c>
      <c r="L830" s="5">
        <v>24473694</v>
      </c>
    </row>
    <row r="831" spans="1:12" x14ac:dyDescent="0.2">
      <c r="A831" s="5" t="s">
        <v>1922</v>
      </c>
      <c r="B831" s="5" t="s">
        <v>664</v>
      </c>
      <c r="D831" s="5" t="s">
        <v>905</v>
      </c>
      <c r="E831" s="5" t="s">
        <v>2263</v>
      </c>
      <c r="F831" s="5" t="s">
        <v>12402</v>
      </c>
      <c r="G831" s="5" t="s">
        <v>73</v>
      </c>
      <c r="H831" s="5" t="s">
        <v>4</v>
      </c>
      <c r="I831" s="5" t="s">
        <v>13894</v>
      </c>
      <c r="J831" s="5" t="s">
        <v>13065</v>
      </c>
      <c r="K831" s="5">
        <v>24564062</v>
      </c>
      <c r="L831" s="5">
        <v>24564062</v>
      </c>
    </row>
    <row r="832" spans="1:12" x14ac:dyDescent="0.2">
      <c r="A832" s="5" t="s">
        <v>2200</v>
      </c>
      <c r="B832" s="5" t="s">
        <v>2199</v>
      </c>
      <c r="D832" s="5" t="s">
        <v>946</v>
      </c>
      <c r="E832" s="5" t="s">
        <v>2265</v>
      </c>
      <c r="F832" s="5" t="s">
        <v>2266</v>
      </c>
      <c r="G832" s="5" t="s">
        <v>73</v>
      </c>
      <c r="H832" s="5" t="s">
        <v>13</v>
      </c>
      <c r="I832" s="5" t="s">
        <v>13894</v>
      </c>
      <c r="J832" s="5" t="s">
        <v>12124</v>
      </c>
      <c r="K832" s="5">
        <v>24751354</v>
      </c>
      <c r="L832" s="5">
        <v>24741354</v>
      </c>
    </row>
    <row r="833" spans="1:12" x14ac:dyDescent="0.2">
      <c r="A833" s="5" t="s">
        <v>2149</v>
      </c>
      <c r="B833" s="5" t="s">
        <v>2148</v>
      </c>
      <c r="D833" s="5" t="s">
        <v>974</v>
      </c>
      <c r="E833" s="5" t="s">
        <v>9454</v>
      </c>
      <c r="F833" s="5" t="s">
        <v>12403</v>
      </c>
      <c r="G833" s="5" t="s">
        <v>73</v>
      </c>
      <c r="H833" s="5" t="s">
        <v>13</v>
      </c>
      <c r="I833" s="5" t="s">
        <v>13894</v>
      </c>
      <c r="J833" s="5" t="s">
        <v>11020</v>
      </c>
      <c r="K833" s="5">
        <v>83301605</v>
      </c>
      <c r="L833" s="5">
        <v>0</v>
      </c>
    </row>
    <row r="834" spans="1:12" x14ac:dyDescent="0.2">
      <c r="A834" s="5" t="s">
        <v>2202</v>
      </c>
      <c r="B834" s="5" t="s">
        <v>1964</v>
      </c>
      <c r="D834" s="5" t="s">
        <v>2270</v>
      </c>
      <c r="E834" s="5" t="s">
        <v>2271</v>
      </c>
      <c r="F834" s="5" t="s">
        <v>8354</v>
      </c>
      <c r="G834" s="5" t="s">
        <v>73</v>
      </c>
      <c r="H834" s="5" t="s">
        <v>4</v>
      </c>
      <c r="I834" s="5" t="s">
        <v>13894</v>
      </c>
      <c r="J834" s="5" t="s">
        <v>13473</v>
      </c>
      <c r="K834" s="5">
        <v>24473844</v>
      </c>
      <c r="L834" s="5">
        <v>24473844</v>
      </c>
    </row>
    <row r="835" spans="1:12" x14ac:dyDescent="0.2">
      <c r="A835" s="5" t="s">
        <v>2203</v>
      </c>
      <c r="B835" s="5" t="s">
        <v>7099</v>
      </c>
      <c r="D835" s="5" t="s">
        <v>2273</v>
      </c>
      <c r="E835" s="5" t="s">
        <v>8844</v>
      </c>
      <c r="F835" s="5" t="s">
        <v>2224</v>
      </c>
      <c r="G835" s="5" t="s">
        <v>73</v>
      </c>
      <c r="H835" s="5" t="s">
        <v>4</v>
      </c>
      <c r="I835" s="5" t="s">
        <v>13894</v>
      </c>
      <c r="J835" s="5" t="s">
        <v>12581</v>
      </c>
      <c r="K835" s="5">
        <v>24479221</v>
      </c>
      <c r="L835" s="5">
        <v>24479221</v>
      </c>
    </row>
    <row r="836" spans="1:12" x14ac:dyDescent="0.2">
      <c r="A836" s="5" t="s">
        <v>2081</v>
      </c>
      <c r="B836" s="5" t="s">
        <v>321</v>
      </c>
      <c r="D836" s="5" t="s">
        <v>2274</v>
      </c>
      <c r="E836" s="5" t="s">
        <v>2275</v>
      </c>
      <c r="F836" s="5" t="s">
        <v>13066</v>
      </c>
      <c r="G836" s="5" t="s">
        <v>73</v>
      </c>
      <c r="H836" s="5" t="s">
        <v>4</v>
      </c>
      <c r="I836" s="5" t="s">
        <v>13894</v>
      </c>
      <c r="J836" s="5" t="s">
        <v>13067</v>
      </c>
      <c r="K836" s="5">
        <v>24451606</v>
      </c>
      <c r="L836" s="5">
        <v>24451606</v>
      </c>
    </row>
    <row r="837" spans="1:12" x14ac:dyDescent="0.2">
      <c r="A837" s="5" t="s">
        <v>2082</v>
      </c>
      <c r="B837" s="5" t="s">
        <v>7097</v>
      </c>
      <c r="D837" s="5" t="s">
        <v>2277</v>
      </c>
      <c r="E837" s="5" t="s">
        <v>9467</v>
      </c>
      <c r="F837" s="5" t="s">
        <v>955</v>
      </c>
      <c r="G837" s="5" t="s">
        <v>73</v>
      </c>
      <c r="H837" s="5" t="s">
        <v>4</v>
      </c>
      <c r="I837" s="5" t="s">
        <v>13894</v>
      </c>
      <c r="J837" s="5" t="s">
        <v>11032</v>
      </c>
      <c r="K837" s="5">
        <v>24450620</v>
      </c>
      <c r="L837" s="5">
        <v>24450620</v>
      </c>
    </row>
    <row r="838" spans="1:12" x14ac:dyDescent="0.2">
      <c r="A838" s="5" t="s">
        <v>2360</v>
      </c>
      <c r="B838" s="5" t="s">
        <v>2359</v>
      </c>
      <c r="D838" s="5" t="s">
        <v>2179</v>
      </c>
      <c r="E838" s="5" t="s">
        <v>2279</v>
      </c>
      <c r="F838" s="5" t="s">
        <v>2280</v>
      </c>
      <c r="G838" s="5" t="s">
        <v>73</v>
      </c>
      <c r="H838" s="5" t="s">
        <v>4</v>
      </c>
      <c r="I838" s="5" t="s">
        <v>13894</v>
      </c>
      <c r="J838" s="5" t="s">
        <v>12582</v>
      </c>
      <c r="K838" s="5">
        <v>24473454</v>
      </c>
      <c r="L838" s="5">
        <v>24483454</v>
      </c>
    </row>
    <row r="839" spans="1:12" x14ac:dyDescent="0.2">
      <c r="A839" s="5" t="s">
        <v>2364</v>
      </c>
      <c r="B839" s="5" t="s">
        <v>6674</v>
      </c>
      <c r="D839" s="5" t="s">
        <v>6670</v>
      </c>
      <c r="E839" s="5" t="s">
        <v>2281</v>
      </c>
      <c r="F839" s="5" t="s">
        <v>2282</v>
      </c>
      <c r="G839" s="5" t="s">
        <v>73</v>
      </c>
      <c r="H839" s="5" t="s">
        <v>13</v>
      </c>
      <c r="I839" s="5" t="s">
        <v>13894</v>
      </c>
      <c r="J839" s="5" t="s">
        <v>13474</v>
      </c>
      <c r="K839" s="5">
        <v>24688009</v>
      </c>
      <c r="L839" s="5">
        <v>24689310</v>
      </c>
    </row>
    <row r="840" spans="1:12" x14ac:dyDescent="0.2">
      <c r="A840" s="5" t="s">
        <v>2053</v>
      </c>
      <c r="B840" s="5" t="s">
        <v>2016</v>
      </c>
      <c r="D840" s="5" t="s">
        <v>7035</v>
      </c>
      <c r="E840" s="5" t="s">
        <v>2284</v>
      </c>
      <c r="F840" s="5" t="s">
        <v>12404</v>
      </c>
      <c r="G840" s="5" t="s">
        <v>73</v>
      </c>
      <c r="H840" s="5" t="s">
        <v>4</v>
      </c>
      <c r="I840" s="5" t="s">
        <v>13894</v>
      </c>
      <c r="J840" s="5" t="s">
        <v>13068</v>
      </c>
      <c r="K840" s="5">
        <v>24470148</v>
      </c>
      <c r="L840" s="5">
        <v>24470148</v>
      </c>
    </row>
    <row r="841" spans="1:12" x14ac:dyDescent="0.2">
      <c r="A841" s="5" t="s">
        <v>2039</v>
      </c>
      <c r="B841" s="5" t="s">
        <v>6655</v>
      </c>
      <c r="D841" s="5" t="s">
        <v>2287</v>
      </c>
      <c r="E841" s="5" t="s">
        <v>2288</v>
      </c>
      <c r="F841" s="5" t="s">
        <v>7415</v>
      </c>
      <c r="G841" s="5" t="s">
        <v>73</v>
      </c>
      <c r="H841" s="5" t="s">
        <v>4</v>
      </c>
      <c r="I841" s="5" t="s">
        <v>13894</v>
      </c>
      <c r="J841" s="5" t="s">
        <v>12277</v>
      </c>
      <c r="K841" s="5">
        <v>24451810</v>
      </c>
      <c r="L841" s="5">
        <v>24451810</v>
      </c>
    </row>
    <row r="842" spans="1:12" x14ac:dyDescent="0.2">
      <c r="A842" s="5" t="s">
        <v>9444</v>
      </c>
      <c r="B842" s="5" t="s">
        <v>7983</v>
      </c>
      <c r="D842" s="5" t="s">
        <v>2290</v>
      </c>
      <c r="E842" s="5" t="s">
        <v>9461</v>
      </c>
      <c r="F842" s="5" t="s">
        <v>11025</v>
      </c>
      <c r="G842" s="5" t="s">
        <v>73</v>
      </c>
      <c r="H842" s="5" t="s">
        <v>4</v>
      </c>
      <c r="I842" s="5" t="s">
        <v>13894</v>
      </c>
      <c r="J842" s="5" t="s">
        <v>13069</v>
      </c>
      <c r="K842" s="5">
        <v>24455538</v>
      </c>
      <c r="L842" s="5">
        <v>24455538</v>
      </c>
    </row>
    <row r="843" spans="1:12" x14ac:dyDescent="0.2">
      <c r="A843" s="5" t="s">
        <v>2059</v>
      </c>
      <c r="B843" s="5" t="s">
        <v>136</v>
      </c>
      <c r="D843" s="5" t="s">
        <v>2291</v>
      </c>
      <c r="E843" s="5" t="s">
        <v>2292</v>
      </c>
      <c r="F843" s="5" t="s">
        <v>12405</v>
      </c>
      <c r="G843" s="5" t="s">
        <v>73</v>
      </c>
      <c r="H843" s="5" t="s">
        <v>4</v>
      </c>
      <c r="I843" s="5" t="s">
        <v>13894</v>
      </c>
      <c r="J843" s="5" t="s">
        <v>14072</v>
      </c>
      <c r="K843" s="5">
        <v>24474379</v>
      </c>
      <c r="L843" s="5">
        <v>24474379</v>
      </c>
    </row>
    <row r="844" spans="1:12" x14ac:dyDescent="0.2">
      <c r="A844" s="5" t="s">
        <v>1950</v>
      </c>
      <c r="B844" s="5" t="s">
        <v>722</v>
      </c>
      <c r="D844" s="5" t="s">
        <v>2294</v>
      </c>
      <c r="E844" s="5" t="s">
        <v>2295</v>
      </c>
      <c r="F844" s="5" t="s">
        <v>1741</v>
      </c>
      <c r="G844" s="5" t="s">
        <v>73</v>
      </c>
      <c r="H844" s="5" t="s">
        <v>13</v>
      </c>
      <c r="I844" s="5" t="s">
        <v>13894</v>
      </c>
      <c r="J844" s="5" t="s">
        <v>12584</v>
      </c>
      <c r="K844" s="5">
        <v>24751609</v>
      </c>
      <c r="L844" s="5">
        <v>24751609</v>
      </c>
    </row>
    <row r="845" spans="1:12" x14ac:dyDescent="0.2">
      <c r="A845" s="5" t="s">
        <v>2048</v>
      </c>
      <c r="B845" s="5" t="s">
        <v>7575</v>
      </c>
      <c r="D845" s="5" t="s">
        <v>2297</v>
      </c>
      <c r="E845" s="5" t="s">
        <v>2298</v>
      </c>
      <c r="F845" s="5" t="s">
        <v>12406</v>
      </c>
      <c r="G845" s="5" t="s">
        <v>73</v>
      </c>
      <c r="H845" s="5" t="s">
        <v>13</v>
      </c>
      <c r="I845" s="5" t="s">
        <v>13894</v>
      </c>
      <c r="J845" s="5" t="s">
        <v>14073</v>
      </c>
      <c r="K845" s="5">
        <v>24751893</v>
      </c>
      <c r="L845" s="5">
        <v>24751893</v>
      </c>
    </row>
    <row r="846" spans="1:12" x14ac:dyDescent="0.2">
      <c r="A846" s="5" t="s">
        <v>2029</v>
      </c>
      <c r="B846" s="5" t="s">
        <v>1400</v>
      </c>
      <c r="D846" s="5" t="s">
        <v>2300</v>
      </c>
      <c r="E846" s="5" t="s">
        <v>2301</v>
      </c>
      <c r="F846" s="5" t="s">
        <v>3270</v>
      </c>
      <c r="G846" s="5" t="s">
        <v>73</v>
      </c>
      <c r="H846" s="5" t="s">
        <v>4</v>
      </c>
      <c r="I846" s="5" t="s">
        <v>13894</v>
      </c>
      <c r="J846" s="5" t="s">
        <v>12585</v>
      </c>
      <c r="K846" s="5">
        <v>24472863</v>
      </c>
      <c r="L846" s="5">
        <v>24472863</v>
      </c>
    </row>
    <row r="847" spans="1:12" x14ac:dyDescent="0.2">
      <c r="A847" s="5" t="s">
        <v>2042</v>
      </c>
      <c r="B847" s="5" t="s">
        <v>1911</v>
      </c>
      <c r="D847" s="5" t="s">
        <v>1095</v>
      </c>
      <c r="E847" s="5" t="s">
        <v>2302</v>
      </c>
      <c r="F847" s="5" t="s">
        <v>2303</v>
      </c>
      <c r="G847" s="5" t="s">
        <v>73</v>
      </c>
      <c r="H847" s="5" t="s">
        <v>4</v>
      </c>
      <c r="I847" s="5" t="s">
        <v>13894</v>
      </c>
      <c r="J847" s="5" t="s">
        <v>12586</v>
      </c>
      <c r="K847" s="5">
        <v>24459538</v>
      </c>
      <c r="L847" s="5">
        <v>24459538</v>
      </c>
    </row>
    <row r="848" spans="1:12" x14ac:dyDescent="0.2">
      <c r="A848" s="5" t="s">
        <v>2216</v>
      </c>
      <c r="B848" s="5" t="s">
        <v>6667</v>
      </c>
      <c r="D848" s="5" t="s">
        <v>7058</v>
      </c>
      <c r="E848" s="5" t="s">
        <v>2304</v>
      </c>
      <c r="F848" s="5" t="s">
        <v>2305</v>
      </c>
      <c r="G848" s="5" t="s">
        <v>73</v>
      </c>
      <c r="H848" s="5" t="s">
        <v>4</v>
      </c>
      <c r="I848" s="5" t="s">
        <v>13894</v>
      </c>
      <c r="J848" s="5" t="s">
        <v>13446</v>
      </c>
      <c r="K848" s="5">
        <v>24471402</v>
      </c>
      <c r="L848" s="5">
        <v>24471402</v>
      </c>
    </row>
    <row r="849" spans="1:12" x14ac:dyDescent="0.2">
      <c r="A849" s="5" t="s">
        <v>9445</v>
      </c>
      <c r="B849" s="5" t="s">
        <v>484</v>
      </c>
      <c r="D849" s="5" t="s">
        <v>1085</v>
      </c>
      <c r="E849" s="5" t="s">
        <v>2307</v>
      </c>
      <c r="F849" s="5" t="s">
        <v>2308</v>
      </c>
      <c r="G849" s="5" t="s">
        <v>73</v>
      </c>
      <c r="H849" s="5" t="s">
        <v>13</v>
      </c>
      <c r="I849" s="5" t="s">
        <v>13894</v>
      </c>
      <c r="J849" s="5" t="s">
        <v>6860</v>
      </c>
      <c r="K849" s="5">
        <v>24750000</v>
      </c>
      <c r="L849" s="5">
        <v>24750000</v>
      </c>
    </row>
    <row r="850" spans="1:12" x14ac:dyDescent="0.2">
      <c r="A850" s="5" t="s">
        <v>9446</v>
      </c>
      <c r="B850" s="5" t="s">
        <v>2052</v>
      </c>
      <c r="D850" s="5" t="s">
        <v>1299</v>
      </c>
      <c r="E850" s="5" t="s">
        <v>2311</v>
      </c>
      <c r="F850" s="5" t="s">
        <v>177</v>
      </c>
      <c r="G850" s="5" t="s">
        <v>188</v>
      </c>
      <c r="H850" s="5" t="s">
        <v>10</v>
      </c>
      <c r="I850" s="5" t="s">
        <v>13894</v>
      </c>
      <c r="J850" s="5" t="s">
        <v>14074</v>
      </c>
      <c r="K850" s="5">
        <v>0</v>
      </c>
      <c r="L850" s="5">
        <v>0</v>
      </c>
    </row>
    <row r="851" spans="1:12" x14ac:dyDescent="0.2">
      <c r="A851" s="5" t="s">
        <v>6095</v>
      </c>
      <c r="B851" s="5" t="s">
        <v>6957</v>
      </c>
      <c r="D851" s="5" t="s">
        <v>2125</v>
      </c>
      <c r="E851" s="5" t="s">
        <v>2313</v>
      </c>
      <c r="F851" s="5" t="s">
        <v>2314</v>
      </c>
      <c r="G851" s="5" t="s">
        <v>73</v>
      </c>
      <c r="H851" s="5" t="s">
        <v>5</v>
      </c>
      <c r="I851" s="5" t="s">
        <v>13894</v>
      </c>
      <c r="J851" s="5" t="s">
        <v>13076</v>
      </c>
      <c r="K851" s="5">
        <v>24456043</v>
      </c>
      <c r="L851" s="5">
        <v>24456043</v>
      </c>
    </row>
    <row r="852" spans="1:12" x14ac:dyDescent="0.2">
      <c r="A852" s="5" t="s">
        <v>6640</v>
      </c>
      <c r="B852" s="5" t="s">
        <v>6926</v>
      </c>
      <c r="D852" s="5" t="s">
        <v>7996</v>
      </c>
      <c r="E852" s="5" t="s">
        <v>8248</v>
      </c>
      <c r="F852" s="5" t="s">
        <v>8356</v>
      </c>
      <c r="G852" s="5" t="s">
        <v>73</v>
      </c>
      <c r="H852" s="5" t="s">
        <v>5</v>
      </c>
      <c r="I852" s="5" t="s">
        <v>13894</v>
      </c>
      <c r="J852" s="5" t="s">
        <v>13070</v>
      </c>
      <c r="K852" s="5">
        <v>24470927</v>
      </c>
      <c r="L852" s="5">
        <v>4474500</v>
      </c>
    </row>
    <row r="853" spans="1:12" x14ac:dyDescent="0.2">
      <c r="A853" s="5" t="s">
        <v>1952</v>
      </c>
      <c r="B853" s="5" t="s">
        <v>694</v>
      </c>
      <c r="D853" s="5" t="s">
        <v>1598</v>
      </c>
      <c r="E853" s="5" t="s">
        <v>2315</v>
      </c>
      <c r="F853" s="5" t="s">
        <v>2316</v>
      </c>
      <c r="G853" s="5" t="s">
        <v>73</v>
      </c>
      <c r="H853" s="5" t="s">
        <v>5</v>
      </c>
      <c r="I853" s="5" t="s">
        <v>13894</v>
      </c>
      <c r="J853" s="5" t="s">
        <v>8357</v>
      </c>
      <c r="K853" s="5">
        <v>24454795</v>
      </c>
      <c r="L853" s="5">
        <v>24454597</v>
      </c>
    </row>
    <row r="854" spans="1:12" x14ac:dyDescent="0.2">
      <c r="A854" s="5" t="s">
        <v>2073</v>
      </c>
      <c r="B854" s="5" t="s">
        <v>755</v>
      </c>
      <c r="D854" s="5" t="s">
        <v>1642</v>
      </c>
      <c r="E854" s="5" t="s">
        <v>2318</v>
      </c>
      <c r="F854" s="5" t="s">
        <v>2319</v>
      </c>
      <c r="G854" s="5" t="s">
        <v>73</v>
      </c>
      <c r="H854" s="5" t="s">
        <v>5</v>
      </c>
      <c r="I854" s="5" t="s">
        <v>13894</v>
      </c>
      <c r="J854" s="5" t="s">
        <v>12587</v>
      </c>
      <c r="K854" s="5">
        <v>24454706</v>
      </c>
      <c r="L854" s="5">
        <v>24454706</v>
      </c>
    </row>
    <row r="855" spans="1:12" x14ac:dyDescent="0.2">
      <c r="A855" s="5" t="s">
        <v>2061</v>
      </c>
      <c r="B855" s="5" t="s">
        <v>160</v>
      </c>
      <c r="D855" s="5" t="s">
        <v>1671</v>
      </c>
      <c r="E855" s="5" t="s">
        <v>2321</v>
      </c>
      <c r="F855" s="5" t="s">
        <v>1263</v>
      </c>
      <c r="G855" s="5" t="s">
        <v>73</v>
      </c>
      <c r="H855" s="5" t="s">
        <v>5</v>
      </c>
      <c r="I855" s="5" t="s">
        <v>13894</v>
      </c>
      <c r="J855" s="5" t="s">
        <v>3976</v>
      </c>
      <c r="K855" s="5">
        <v>24478107</v>
      </c>
      <c r="L855" s="5">
        <v>24478107</v>
      </c>
    </row>
    <row r="856" spans="1:12" x14ac:dyDescent="0.2">
      <c r="A856" s="5" t="s">
        <v>2084</v>
      </c>
      <c r="B856" s="5" t="s">
        <v>757</v>
      </c>
      <c r="D856" s="5" t="s">
        <v>1683</v>
      </c>
      <c r="E856" s="5" t="s">
        <v>2324</v>
      </c>
      <c r="F856" s="5" t="s">
        <v>12407</v>
      </c>
      <c r="G856" s="5" t="s">
        <v>73</v>
      </c>
      <c r="H856" s="5" t="s">
        <v>5</v>
      </c>
      <c r="I856" s="5" t="s">
        <v>13894</v>
      </c>
      <c r="J856" s="5" t="s">
        <v>13475</v>
      </c>
      <c r="K856" s="5">
        <v>24478363</v>
      </c>
      <c r="L856" s="5">
        <v>24478363</v>
      </c>
    </row>
    <row r="857" spans="1:12" x14ac:dyDescent="0.2">
      <c r="A857" s="5" t="s">
        <v>1917</v>
      </c>
      <c r="B857" s="5" t="s">
        <v>620</v>
      </c>
      <c r="D857" s="5" t="s">
        <v>1675</v>
      </c>
      <c r="E857" s="5" t="s">
        <v>2326</v>
      </c>
      <c r="F857" s="5" t="s">
        <v>12408</v>
      </c>
      <c r="G857" s="5" t="s">
        <v>73</v>
      </c>
      <c r="H857" s="5" t="s">
        <v>4</v>
      </c>
      <c r="I857" s="5" t="s">
        <v>13894</v>
      </c>
      <c r="J857" s="5" t="s">
        <v>12588</v>
      </c>
      <c r="K857" s="5">
        <v>24458764</v>
      </c>
      <c r="L857" s="5">
        <v>24458764</v>
      </c>
    </row>
    <row r="858" spans="1:12" x14ac:dyDescent="0.2">
      <c r="A858" s="5" t="s">
        <v>1982</v>
      </c>
      <c r="B858" s="5" t="s">
        <v>1981</v>
      </c>
      <c r="D858" s="5" t="s">
        <v>1692</v>
      </c>
      <c r="E858" s="5" t="s">
        <v>9455</v>
      </c>
      <c r="F858" s="5" t="s">
        <v>11021</v>
      </c>
      <c r="G858" s="5" t="s">
        <v>73</v>
      </c>
      <c r="H858" s="5" t="s">
        <v>5</v>
      </c>
      <c r="I858" s="5" t="s">
        <v>13894</v>
      </c>
      <c r="J858" s="5" t="s">
        <v>12589</v>
      </c>
      <c r="K858" s="5">
        <v>24454780</v>
      </c>
      <c r="L858" s="5">
        <v>0</v>
      </c>
    </row>
    <row r="859" spans="1:12" x14ac:dyDescent="0.2">
      <c r="A859" s="5" t="s">
        <v>1995</v>
      </c>
      <c r="B859" s="5" t="s">
        <v>1994</v>
      </c>
      <c r="D859" s="5" t="s">
        <v>10434</v>
      </c>
      <c r="E859" s="5" t="s">
        <v>9456</v>
      </c>
      <c r="F859" s="5" t="s">
        <v>12409</v>
      </c>
      <c r="G859" s="5" t="s">
        <v>73</v>
      </c>
      <c r="H859" s="5" t="s">
        <v>5</v>
      </c>
      <c r="I859" s="5" t="s">
        <v>13894</v>
      </c>
      <c r="J859" s="5" t="s">
        <v>13476</v>
      </c>
      <c r="K859" s="5">
        <v>26363096</v>
      </c>
      <c r="L859" s="5">
        <v>0</v>
      </c>
    </row>
    <row r="860" spans="1:12" x14ac:dyDescent="0.2">
      <c r="A860" s="5" t="s">
        <v>2156</v>
      </c>
      <c r="B860" s="5" t="s">
        <v>2155</v>
      </c>
      <c r="D860" s="5" t="s">
        <v>10435</v>
      </c>
      <c r="E860" s="5" t="s">
        <v>9466</v>
      </c>
      <c r="F860" s="5" t="s">
        <v>11028</v>
      </c>
      <c r="G860" s="5" t="s">
        <v>73</v>
      </c>
      <c r="H860" s="5" t="s">
        <v>5</v>
      </c>
      <c r="I860" s="5" t="s">
        <v>13894</v>
      </c>
      <c r="J860" s="5" t="s">
        <v>12590</v>
      </c>
      <c r="K860" s="5">
        <v>87068072</v>
      </c>
      <c r="L860" s="5">
        <v>0</v>
      </c>
    </row>
    <row r="861" spans="1:12" x14ac:dyDescent="0.2">
      <c r="A861" s="5" t="s">
        <v>1985</v>
      </c>
      <c r="B861" s="5" t="s">
        <v>1984</v>
      </c>
      <c r="D861" s="5" t="s">
        <v>6671</v>
      </c>
      <c r="E861" s="5" t="s">
        <v>2331</v>
      </c>
      <c r="F861" s="5" t="s">
        <v>2332</v>
      </c>
      <c r="G861" s="5" t="s">
        <v>73</v>
      </c>
      <c r="H861" s="5" t="s">
        <v>5</v>
      </c>
      <c r="I861" s="5" t="s">
        <v>13894</v>
      </c>
      <c r="J861" s="5" t="s">
        <v>12117</v>
      </c>
      <c r="K861" s="5">
        <v>24473428</v>
      </c>
      <c r="L861" s="5">
        <v>24473428</v>
      </c>
    </row>
    <row r="862" spans="1:12" x14ac:dyDescent="0.2">
      <c r="A862" s="5" t="s">
        <v>1990</v>
      </c>
      <c r="B862" s="5" t="s">
        <v>1989</v>
      </c>
      <c r="D862" s="5" t="s">
        <v>1749</v>
      </c>
      <c r="E862" s="5" t="s">
        <v>2335</v>
      </c>
      <c r="F862" s="5" t="s">
        <v>2336</v>
      </c>
      <c r="G862" s="5" t="s">
        <v>73</v>
      </c>
      <c r="H862" s="5" t="s">
        <v>5</v>
      </c>
      <c r="I862" s="5" t="s">
        <v>13894</v>
      </c>
      <c r="J862" s="5" t="s">
        <v>14075</v>
      </c>
      <c r="K862" s="5">
        <v>24470147</v>
      </c>
      <c r="L862" s="5">
        <v>24470147</v>
      </c>
    </row>
    <row r="863" spans="1:12" x14ac:dyDescent="0.2">
      <c r="A863" s="5" t="s">
        <v>2209</v>
      </c>
      <c r="B863" s="5" t="s">
        <v>2067</v>
      </c>
      <c r="D863" s="5" t="s">
        <v>1781</v>
      </c>
      <c r="E863" s="5" t="s">
        <v>9458</v>
      </c>
      <c r="F863" s="5" t="s">
        <v>11023</v>
      </c>
      <c r="G863" s="5" t="s">
        <v>73</v>
      </c>
      <c r="H863" s="5" t="s">
        <v>5</v>
      </c>
      <c r="I863" s="5" t="s">
        <v>13894</v>
      </c>
      <c r="J863" s="5" t="s">
        <v>13195</v>
      </c>
      <c r="K863" s="5">
        <v>0</v>
      </c>
      <c r="L863" s="5">
        <v>0</v>
      </c>
    </row>
    <row r="864" spans="1:12" x14ac:dyDescent="0.2">
      <c r="A864" s="5" t="s">
        <v>1852</v>
      </c>
      <c r="B864" s="5" t="s">
        <v>998</v>
      </c>
      <c r="D864" s="5" t="s">
        <v>1820</v>
      </c>
      <c r="E864" s="5" t="s">
        <v>2338</v>
      </c>
      <c r="F864" s="5" t="s">
        <v>2339</v>
      </c>
      <c r="G864" s="5" t="s">
        <v>73</v>
      </c>
      <c r="H864" s="5" t="s">
        <v>5</v>
      </c>
      <c r="I864" s="5" t="s">
        <v>13894</v>
      </c>
      <c r="J864" s="5" t="s">
        <v>2341</v>
      </c>
      <c r="K864" s="5">
        <v>24454430</v>
      </c>
      <c r="L864" s="5">
        <v>24454430</v>
      </c>
    </row>
    <row r="865" spans="1:12" x14ac:dyDescent="0.2">
      <c r="A865" s="5" t="s">
        <v>2372</v>
      </c>
      <c r="B865" s="5" t="s">
        <v>2371</v>
      </c>
      <c r="D865" s="5" t="s">
        <v>7356</v>
      </c>
      <c r="E865" s="5" t="s">
        <v>2343</v>
      </c>
      <c r="F865" s="5" t="s">
        <v>713</v>
      </c>
      <c r="G865" s="5" t="s">
        <v>73</v>
      </c>
      <c r="H865" s="5" t="s">
        <v>5</v>
      </c>
      <c r="I865" s="5" t="s">
        <v>13894</v>
      </c>
      <c r="J865" s="5" t="s">
        <v>12591</v>
      </c>
      <c r="K865" s="5">
        <v>24458976</v>
      </c>
      <c r="L865" s="5">
        <v>24458976</v>
      </c>
    </row>
    <row r="866" spans="1:12" x14ac:dyDescent="0.2">
      <c r="A866" s="5" t="s">
        <v>9447</v>
      </c>
      <c r="B866" s="5" t="s">
        <v>884</v>
      </c>
      <c r="D866" s="5" t="s">
        <v>7999</v>
      </c>
      <c r="E866" s="5" t="s">
        <v>9457</v>
      </c>
      <c r="F866" s="5" t="s">
        <v>12410</v>
      </c>
      <c r="G866" s="5" t="s">
        <v>73</v>
      </c>
      <c r="H866" s="5" t="s">
        <v>5</v>
      </c>
      <c r="I866" s="5" t="s">
        <v>13894</v>
      </c>
      <c r="J866" s="5" t="s">
        <v>11022</v>
      </c>
      <c r="K866" s="5">
        <v>24458806</v>
      </c>
      <c r="L866" s="5">
        <v>24560275</v>
      </c>
    </row>
    <row r="867" spans="1:12" x14ac:dyDescent="0.2">
      <c r="A867" s="5" t="s">
        <v>1870</v>
      </c>
      <c r="B867" s="5" t="s">
        <v>996</v>
      </c>
      <c r="D867" s="5" t="s">
        <v>43</v>
      </c>
      <c r="E867" s="5" t="s">
        <v>9460</v>
      </c>
      <c r="F867" s="5" t="s">
        <v>11024</v>
      </c>
      <c r="G867" s="5" t="s">
        <v>73</v>
      </c>
      <c r="H867" s="5" t="s">
        <v>5</v>
      </c>
      <c r="I867" s="5" t="s">
        <v>13894</v>
      </c>
      <c r="J867" s="5" t="s">
        <v>12592</v>
      </c>
      <c r="K867" s="5">
        <v>22000737</v>
      </c>
      <c r="L867" s="5">
        <v>0</v>
      </c>
    </row>
    <row r="868" spans="1:12" x14ac:dyDescent="0.2">
      <c r="A868" s="5" t="s">
        <v>9448</v>
      </c>
      <c r="B868" s="5" t="s">
        <v>166</v>
      </c>
      <c r="D868" s="5" t="s">
        <v>2346</v>
      </c>
      <c r="E868" s="5" t="s">
        <v>2347</v>
      </c>
      <c r="F868" s="5" t="s">
        <v>463</v>
      </c>
      <c r="G868" s="5" t="s">
        <v>73</v>
      </c>
      <c r="H868" s="5" t="s">
        <v>5</v>
      </c>
      <c r="I868" s="5" t="s">
        <v>13894</v>
      </c>
      <c r="J868" s="5" t="s">
        <v>13072</v>
      </c>
      <c r="K868" s="5">
        <v>24479106</v>
      </c>
      <c r="L868" s="5">
        <v>24479106</v>
      </c>
    </row>
    <row r="869" spans="1:12" x14ac:dyDescent="0.2">
      <c r="A869" s="5" t="s">
        <v>1943</v>
      </c>
      <c r="B869" s="5" t="s">
        <v>670</v>
      </c>
      <c r="D869" s="5" t="s">
        <v>6672</v>
      </c>
      <c r="E869" s="5" t="s">
        <v>2350</v>
      </c>
      <c r="F869" s="5" t="s">
        <v>12411</v>
      </c>
      <c r="G869" s="5" t="s">
        <v>73</v>
      </c>
      <c r="H869" s="5" t="s">
        <v>6</v>
      </c>
      <c r="I869" s="5" t="s">
        <v>13894</v>
      </c>
      <c r="J869" s="5" t="s">
        <v>9014</v>
      </c>
      <c r="K869" s="5">
        <v>24542005</v>
      </c>
      <c r="L869" s="5">
        <v>24542005</v>
      </c>
    </row>
    <row r="870" spans="1:12" x14ac:dyDescent="0.2">
      <c r="A870" s="5" t="s">
        <v>2035</v>
      </c>
      <c r="B870" s="5" t="s">
        <v>2034</v>
      </c>
      <c r="D870" s="5" t="s">
        <v>290</v>
      </c>
      <c r="E870" s="5" t="s">
        <v>2352</v>
      </c>
      <c r="F870" s="5" t="s">
        <v>12412</v>
      </c>
      <c r="G870" s="5" t="s">
        <v>73</v>
      </c>
      <c r="H870" s="5" t="s">
        <v>6</v>
      </c>
      <c r="I870" s="5" t="s">
        <v>13894</v>
      </c>
      <c r="J870" s="5" t="s">
        <v>12593</v>
      </c>
      <c r="K870" s="5">
        <v>24543100</v>
      </c>
      <c r="L870" s="5">
        <v>24543100</v>
      </c>
    </row>
    <row r="871" spans="1:12" x14ac:dyDescent="0.2">
      <c r="A871" s="5" t="s">
        <v>6000</v>
      </c>
      <c r="B871" s="5" t="s">
        <v>6898</v>
      </c>
      <c r="D871" s="5" t="s">
        <v>7547</v>
      </c>
      <c r="E871" s="5" t="s">
        <v>7546</v>
      </c>
      <c r="F871" s="5" t="s">
        <v>817</v>
      </c>
      <c r="G871" s="5" t="s">
        <v>73</v>
      </c>
      <c r="H871" s="5" t="s">
        <v>6</v>
      </c>
      <c r="I871" s="5" t="s">
        <v>13894</v>
      </c>
      <c r="J871" s="5" t="s">
        <v>14076</v>
      </c>
      <c r="K871" s="5">
        <v>24541461</v>
      </c>
      <c r="L871" s="5">
        <v>24541461</v>
      </c>
    </row>
    <row r="872" spans="1:12" x14ac:dyDescent="0.2">
      <c r="A872" s="5" t="s">
        <v>5997</v>
      </c>
      <c r="B872" s="5" t="s">
        <v>6896</v>
      </c>
      <c r="D872" s="5" t="s">
        <v>6960</v>
      </c>
      <c r="E872" s="5" t="s">
        <v>2357</v>
      </c>
      <c r="F872" s="5" t="s">
        <v>2358</v>
      </c>
      <c r="G872" s="5" t="s">
        <v>73</v>
      </c>
      <c r="H872" s="5" t="s">
        <v>6</v>
      </c>
      <c r="I872" s="5" t="s">
        <v>13894</v>
      </c>
      <c r="J872" s="5" t="s">
        <v>13298</v>
      </c>
      <c r="K872" s="5">
        <v>24545256</v>
      </c>
      <c r="L872" s="5">
        <v>24543971</v>
      </c>
    </row>
    <row r="873" spans="1:12" x14ac:dyDescent="0.2">
      <c r="A873" s="5" t="s">
        <v>1885</v>
      </c>
      <c r="B873" s="5" t="s">
        <v>6654</v>
      </c>
      <c r="D873" s="5" t="s">
        <v>2359</v>
      </c>
      <c r="E873" s="5" t="s">
        <v>2360</v>
      </c>
      <c r="F873" s="5" t="s">
        <v>147</v>
      </c>
      <c r="G873" s="5" t="s">
        <v>74</v>
      </c>
      <c r="H873" s="5" t="s">
        <v>9</v>
      </c>
      <c r="I873" s="5" t="s">
        <v>13894</v>
      </c>
      <c r="J873" s="5" t="s">
        <v>2374</v>
      </c>
      <c r="K873" s="5">
        <v>24446050</v>
      </c>
      <c r="L873" s="5">
        <v>24446050</v>
      </c>
    </row>
    <row r="874" spans="1:12" x14ac:dyDescent="0.2">
      <c r="A874" s="5" t="s">
        <v>6085</v>
      </c>
      <c r="B874" s="5" t="s">
        <v>6964</v>
      </c>
      <c r="D874" s="5" t="s">
        <v>7573</v>
      </c>
      <c r="E874" s="5" t="s">
        <v>2362</v>
      </c>
      <c r="F874" s="5" t="s">
        <v>2363</v>
      </c>
      <c r="G874" s="5" t="s">
        <v>73</v>
      </c>
      <c r="H874" s="5" t="s">
        <v>6</v>
      </c>
      <c r="I874" s="5" t="s">
        <v>13894</v>
      </c>
      <c r="J874" s="5" t="s">
        <v>12595</v>
      </c>
      <c r="K874" s="5">
        <v>24541535</v>
      </c>
      <c r="L874" s="5">
        <v>24541535</v>
      </c>
    </row>
    <row r="875" spans="1:12" x14ac:dyDescent="0.2">
      <c r="A875" s="5" t="s">
        <v>8264</v>
      </c>
      <c r="B875" s="5" t="s">
        <v>8531</v>
      </c>
      <c r="D875" s="5" t="s">
        <v>6674</v>
      </c>
      <c r="E875" s="5" t="s">
        <v>2364</v>
      </c>
      <c r="F875" s="5" t="s">
        <v>644</v>
      </c>
      <c r="G875" s="5" t="s">
        <v>74</v>
      </c>
      <c r="H875" s="5" t="s">
        <v>9</v>
      </c>
      <c r="I875" s="5" t="s">
        <v>13894</v>
      </c>
      <c r="J875" s="5" t="s">
        <v>8534</v>
      </c>
      <c r="K875" s="5">
        <v>24440624</v>
      </c>
      <c r="L875" s="5">
        <v>24440624</v>
      </c>
    </row>
    <row r="876" spans="1:12" x14ac:dyDescent="0.2">
      <c r="A876" s="5" t="s">
        <v>2313</v>
      </c>
      <c r="B876" s="5" t="s">
        <v>2125</v>
      </c>
      <c r="D876" s="5" t="s">
        <v>8002</v>
      </c>
      <c r="E876" s="5" t="s">
        <v>9472</v>
      </c>
      <c r="F876" s="5" t="s">
        <v>2353</v>
      </c>
      <c r="G876" s="5" t="s">
        <v>73</v>
      </c>
      <c r="H876" s="5" t="s">
        <v>6</v>
      </c>
      <c r="I876" s="5" t="s">
        <v>13894</v>
      </c>
      <c r="J876" s="5" t="s">
        <v>11033</v>
      </c>
      <c r="K876" s="5">
        <v>24544375</v>
      </c>
      <c r="L876" s="5">
        <v>24544072</v>
      </c>
    </row>
    <row r="877" spans="1:12" x14ac:dyDescent="0.2">
      <c r="A877" s="5" t="s">
        <v>2412</v>
      </c>
      <c r="B877" s="5" t="s">
        <v>2411</v>
      </c>
      <c r="D877" s="5" t="s">
        <v>2367</v>
      </c>
      <c r="E877" s="5" t="s">
        <v>2368</v>
      </c>
      <c r="F877" s="5" t="s">
        <v>12413</v>
      </c>
      <c r="G877" s="5" t="s">
        <v>73</v>
      </c>
      <c r="H877" s="5" t="s">
        <v>6</v>
      </c>
      <c r="I877" s="5" t="s">
        <v>13894</v>
      </c>
      <c r="J877" s="5" t="s">
        <v>13073</v>
      </c>
      <c r="K877" s="5">
        <v>24542206</v>
      </c>
      <c r="L877" s="5">
        <v>0</v>
      </c>
    </row>
    <row r="878" spans="1:12" x14ac:dyDescent="0.2">
      <c r="A878" s="5" t="s">
        <v>9449</v>
      </c>
      <c r="B878" s="5" t="s">
        <v>7864</v>
      </c>
      <c r="D878" s="5" t="s">
        <v>2371</v>
      </c>
      <c r="E878" s="5" t="s">
        <v>2372</v>
      </c>
      <c r="F878" s="5" t="s">
        <v>2373</v>
      </c>
      <c r="G878" s="5" t="s">
        <v>74</v>
      </c>
      <c r="H878" s="5" t="s">
        <v>9</v>
      </c>
      <c r="I878" s="5" t="s">
        <v>13894</v>
      </c>
      <c r="J878" s="5" t="s">
        <v>13283</v>
      </c>
      <c r="K878" s="5">
        <v>24441594</v>
      </c>
      <c r="L878" s="5">
        <v>24441594</v>
      </c>
    </row>
    <row r="879" spans="1:12" x14ac:dyDescent="0.2">
      <c r="A879" s="5" t="s">
        <v>2250</v>
      </c>
      <c r="B879" s="5" t="s">
        <v>7641</v>
      </c>
      <c r="D879" s="5" t="s">
        <v>2376</v>
      </c>
      <c r="E879" s="5" t="s">
        <v>2377</v>
      </c>
      <c r="F879" s="5" t="s">
        <v>63</v>
      </c>
      <c r="G879" s="5" t="s">
        <v>74</v>
      </c>
      <c r="H879" s="5" t="s">
        <v>9</v>
      </c>
      <c r="I879" s="5" t="s">
        <v>13894</v>
      </c>
      <c r="J879" s="5" t="s">
        <v>8346</v>
      </c>
      <c r="K879" s="5">
        <v>24941852</v>
      </c>
      <c r="L879" s="5">
        <v>24941852</v>
      </c>
    </row>
    <row r="880" spans="1:12" x14ac:dyDescent="0.2">
      <c r="A880" s="5" t="s">
        <v>2474</v>
      </c>
      <c r="B880" s="5" t="s">
        <v>2473</v>
      </c>
      <c r="D880" s="5" t="s">
        <v>6959</v>
      </c>
      <c r="E880" s="5" t="s">
        <v>2378</v>
      </c>
      <c r="F880" s="5" t="s">
        <v>590</v>
      </c>
      <c r="G880" s="5" t="s">
        <v>73</v>
      </c>
      <c r="H880" s="5" t="s">
        <v>6</v>
      </c>
      <c r="I880" s="5" t="s">
        <v>13894</v>
      </c>
      <c r="J880" s="5" t="s">
        <v>14077</v>
      </c>
      <c r="K880" s="5">
        <v>24543370</v>
      </c>
      <c r="L880" s="5">
        <v>0</v>
      </c>
    </row>
    <row r="881" spans="1:12" x14ac:dyDescent="0.2">
      <c r="A881" s="5" t="s">
        <v>9450</v>
      </c>
      <c r="B881" s="5" t="s">
        <v>10432</v>
      </c>
      <c r="D881" s="5" t="s">
        <v>2379</v>
      </c>
      <c r="E881" s="5" t="s">
        <v>2380</v>
      </c>
      <c r="F881" s="5" t="s">
        <v>2381</v>
      </c>
      <c r="G881" s="5" t="s">
        <v>73</v>
      </c>
      <c r="H881" s="5" t="s">
        <v>6</v>
      </c>
      <c r="I881" s="5" t="s">
        <v>13894</v>
      </c>
      <c r="J881" s="5" t="s">
        <v>12596</v>
      </c>
      <c r="K881" s="5">
        <v>24544378</v>
      </c>
      <c r="L881" s="5">
        <v>24544378</v>
      </c>
    </row>
    <row r="882" spans="1:12" x14ac:dyDescent="0.2">
      <c r="A882" s="5" t="s">
        <v>6100</v>
      </c>
      <c r="B882" s="5" t="s">
        <v>7278</v>
      </c>
      <c r="D882" s="5" t="s">
        <v>6675</v>
      </c>
      <c r="E882" s="5" t="s">
        <v>6904</v>
      </c>
      <c r="F882" s="5" t="s">
        <v>6906</v>
      </c>
      <c r="G882" s="5" t="s">
        <v>73</v>
      </c>
      <c r="H882" s="5" t="s">
        <v>6</v>
      </c>
      <c r="I882" s="5" t="s">
        <v>13894</v>
      </c>
      <c r="J882" s="5" t="s">
        <v>14078</v>
      </c>
      <c r="K882" s="5">
        <v>24760950</v>
      </c>
      <c r="L882" s="5">
        <v>24760950</v>
      </c>
    </row>
    <row r="883" spans="1:12" x14ac:dyDescent="0.2">
      <c r="A883" s="5" t="s">
        <v>6101</v>
      </c>
      <c r="B883" s="5" t="s">
        <v>7133</v>
      </c>
      <c r="D883" s="5" t="s">
        <v>6676</v>
      </c>
      <c r="E883" s="5" t="s">
        <v>2384</v>
      </c>
      <c r="F883" s="5" t="s">
        <v>752</v>
      </c>
      <c r="G883" s="5" t="s">
        <v>73</v>
      </c>
      <c r="H883" s="5" t="s">
        <v>6</v>
      </c>
      <c r="I883" s="5" t="s">
        <v>13894</v>
      </c>
      <c r="J883" s="5" t="s">
        <v>13477</v>
      </c>
      <c r="K883" s="5">
        <v>24545232</v>
      </c>
      <c r="L883" s="5">
        <v>24545232</v>
      </c>
    </row>
    <row r="884" spans="1:12" x14ac:dyDescent="0.2">
      <c r="A884" s="5" t="s">
        <v>2292</v>
      </c>
      <c r="B884" s="5" t="s">
        <v>2291</v>
      </c>
      <c r="D884" s="5" t="s">
        <v>2387</v>
      </c>
      <c r="E884" s="5" t="s">
        <v>2388</v>
      </c>
      <c r="F884" s="5" t="s">
        <v>12414</v>
      </c>
      <c r="G884" s="5" t="s">
        <v>73</v>
      </c>
      <c r="H884" s="5" t="s">
        <v>7</v>
      </c>
      <c r="I884" s="5" t="s">
        <v>13894</v>
      </c>
      <c r="J884" s="5" t="s">
        <v>14079</v>
      </c>
      <c r="K884" s="5">
        <v>24504926</v>
      </c>
      <c r="L884" s="5">
        <v>0</v>
      </c>
    </row>
    <row r="885" spans="1:12" x14ac:dyDescent="0.2">
      <c r="A885" s="5" t="s">
        <v>2263</v>
      </c>
      <c r="B885" s="5" t="s">
        <v>905</v>
      </c>
      <c r="D885" s="5" t="s">
        <v>72</v>
      </c>
      <c r="E885" s="5" t="s">
        <v>2390</v>
      </c>
      <c r="F885" s="5" t="s">
        <v>78</v>
      </c>
      <c r="G885" s="5" t="s">
        <v>73</v>
      </c>
      <c r="H885" s="5" t="s">
        <v>7</v>
      </c>
      <c r="I885" s="5" t="s">
        <v>13894</v>
      </c>
      <c r="J885" s="5" t="s">
        <v>14080</v>
      </c>
      <c r="K885" s="5">
        <v>24514648</v>
      </c>
      <c r="L885" s="5">
        <v>24514648</v>
      </c>
    </row>
    <row r="886" spans="1:12" x14ac:dyDescent="0.2">
      <c r="A886" s="5" t="s">
        <v>9451</v>
      </c>
      <c r="B886" s="5" t="s">
        <v>10433</v>
      </c>
      <c r="D886" s="5" t="s">
        <v>2392</v>
      </c>
      <c r="E886" s="5" t="s">
        <v>2393</v>
      </c>
      <c r="F886" s="5" t="s">
        <v>2394</v>
      </c>
      <c r="G886" s="5" t="s">
        <v>73</v>
      </c>
      <c r="H886" s="5" t="s">
        <v>12</v>
      </c>
      <c r="I886" s="5" t="s">
        <v>13894</v>
      </c>
      <c r="J886" s="5" t="s">
        <v>13083</v>
      </c>
      <c r="K886" s="5">
        <v>24512500</v>
      </c>
      <c r="L886" s="5">
        <v>24501625</v>
      </c>
    </row>
    <row r="887" spans="1:12" x14ac:dyDescent="0.2">
      <c r="A887" s="5" t="s">
        <v>2478</v>
      </c>
      <c r="B887" s="5" t="s">
        <v>6677</v>
      </c>
      <c r="D887" s="5" t="s">
        <v>250</v>
      </c>
      <c r="E887" s="5" t="s">
        <v>2396</v>
      </c>
      <c r="F887" s="5" t="s">
        <v>451</v>
      </c>
      <c r="G887" s="5" t="s">
        <v>73</v>
      </c>
      <c r="H887" s="5" t="s">
        <v>7</v>
      </c>
      <c r="I887" s="5" t="s">
        <v>13894</v>
      </c>
      <c r="J887" s="5" t="s">
        <v>2801</v>
      </c>
      <c r="K887" s="5">
        <v>24514140</v>
      </c>
      <c r="L887" s="5">
        <v>24514140</v>
      </c>
    </row>
    <row r="888" spans="1:12" x14ac:dyDescent="0.2">
      <c r="A888" s="5" t="s">
        <v>2423</v>
      </c>
      <c r="B888" s="5" t="s">
        <v>2128</v>
      </c>
      <c r="D888" s="5" t="s">
        <v>586</v>
      </c>
      <c r="E888" s="5" t="s">
        <v>2398</v>
      </c>
      <c r="F888" s="5" t="s">
        <v>8358</v>
      </c>
      <c r="G888" s="5" t="s">
        <v>73</v>
      </c>
      <c r="H888" s="5" t="s">
        <v>12</v>
      </c>
      <c r="I888" s="5" t="s">
        <v>13894</v>
      </c>
      <c r="J888" s="5" t="s">
        <v>2482</v>
      </c>
      <c r="K888" s="5">
        <v>24511727</v>
      </c>
      <c r="L888" s="5">
        <v>24511727</v>
      </c>
    </row>
    <row r="889" spans="1:12" x14ac:dyDescent="0.2">
      <c r="A889" s="5" t="s">
        <v>8248</v>
      </c>
      <c r="B889" s="5" t="s">
        <v>7996</v>
      </c>
      <c r="D889" s="5" t="s">
        <v>2400</v>
      </c>
      <c r="E889" s="5" t="s">
        <v>2401</v>
      </c>
      <c r="F889" s="5" t="s">
        <v>2402</v>
      </c>
      <c r="G889" s="5" t="s">
        <v>73</v>
      </c>
      <c r="H889" s="5" t="s">
        <v>12</v>
      </c>
      <c r="I889" s="5" t="s">
        <v>13894</v>
      </c>
      <c r="J889" s="5" t="s">
        <v>12598</v>
      </c>
      <c r="K889" s="5">
        <v>24515121</v>
      </c>
      <c r="L889" s="5">
        <v>24515121</v>
      </c>
    </row>
    <row r="890" spans="1:12" x14ac:dyDescent="0.2">
      <c r="A890" s="5" t="s">
        <v>6904</v>
      </c>
      <c r="B890" s="5" t="s">
        <v>6675</v>
      </c>
      <c r="D890" s="5" t="s">
        <v>604</v>
      </c>
      <c r="E890" s="5" t="s">
        <v>2403</v>
      </c>
      <c r="F890" s="5" t="s">
        <v>12415</v>
      </c>
      <c r="G890" s="5" t="s">
        <v>73</v>
      </c>
      <c r="H890" s="5" t="s">
        <v>12</v>
      </c>
      <c r="I890" s="5" t="s">
        <v>13894</v>
      </c>
      <c r="J890" s="5" t="s">
        <v>2404</v>
      </c>
      <c r="K890" s="5">
        <v>24500005</v>
      </c>
      <c r="L890" s="5">
        <v>24500005</v>
      </c>
    </row>
    <row r="891" spans="1:12" x14ac:dyDescent="0.2">
      <c r="A891" s="5" t="s">
        <v>9452</v>
      </c>
      <c r="B891" s="5" t="s">
        <v>2259</v>
      </c>
      <c r="D891" s="5" t="s">
        <v>2405</v>
      </c>
      <c r="E891" s="5" t="s">
        <v>2406</v>
      </c>
      <c r="F891" s="5" t="s">
        <v>2011</v>
      </c>
      <c r="G891" s="5" t="s">
        <v>73</v>
      </c>
      <c r="H891" s="5" t="s">
        <v>12</v>
      </c>
      <c r="I891" s="5" t="s">
        <v>13894</v>
      </c>
      <c r="J891" s="5" t="s">
        <v>13077</v>
      </c>
      <c r="K891" s="5">
        <v>24514612</v>
      </c>
      <c r="L891" s="5">
        <v>24514612</v>
      </c>
    </row>
    <row r="892" spans="1:12" x14ac:dyDescent="0.2">
      <c r="A892" s="5" t="s">
        <v>2471</v>
      </c>
      <c r="B892" s="5" t="s">
        <v>2470</v>
      </c>
      <c r="D892" s="5" t="s">
        <v>2408</v>
      </c>
      <c r="E892" s="5" t="s">
        <v>2409</v>
      </c>
      <c r="F892" s="5" t="s">
        <v>134</v>
      </c>
      <c r="G892" s="5" t="s">
        <v>73</v>
      </c>
      <c r="H892" s="5" t="s">
        <v>7</v>
      </c>
      <c r="I892" s="5" t="s">
        <v>13894</v>
      </c>
      <c r="J892" s="5" t="s">
        <v>13071</v>
      </c>
      <c r="K892" s="5">
        <v>24512458</v>
      </c>
      <c r="L892" s="5">
        <v>24512458</v>
      </c>
    </row>
    <row r="893" spans="1:12" x14ac:dyDescent="0.2">
      <c r="A893" s="5" t="s">
        <v>9453</v>
      </c>
      <c r="B893" s="5" t="s">
        <v>2260</v>
      </c>
      <c r="D893" s="5" t="s">
        <v>2411</v>
      </c>
      <c r="E893" s="5" t="s">
        <v>2412</v>
      </c>
      <c r="F893" s="5" t="s">
        <v>12416</v>
      </c>
      <c r="G893" s="5" t="s">
        <v>73</v>
      </c>
      <c r="H893" s="5" t="s">
        <v>7</v>
      </c>
      <c r="I893" s="5" t="s">
        <v>13894</v>
      </c>
      <c r="J893" s="5" t="s">
        <v>12597</v>
      </c>
      <c r="K893" s="5">
        <v>24513411</v>
      </c>
      <c r="L893" s="5">
        <v>24513411</v>
      </c>
    </row>
    <row r="894" spans="1:12" x14ac:dyDescent="0.2">
      <c r="A894" s="5" t="s">
        <v>1251</v>
      </c>
      <c r="B894" s="5" t="s">
        <v>1250</v>
      </c>
      <c r="D894" s="5" t="s">
        <v>1861</v>
      </c>
      <c r="E894" s="5" t="s">
        <v>2413</v>
      </c>
      <c r="F894" s="5" t="s">
        <v>12417</v>
      </c>
      <c r="G894" s="5" t="s">
        <v>73</v>
      </c>
      <c r="H894" s="5" t="s">
        <v>12</v>
      </c>
      <c r="I894" s="5" t="s">
        <v>13894</v>
      </c>
      <c r="J894" s="5" t="s">
        <v>2348</v>
      </c>
      <c r="K894" s="5">
        <v>24511228</v>
      </c>
      <c r="L894" s="5">
        <v>24511228</v>
      </c>
    </row>
    <row r="895" spans="1:12" x14ac:dyDescent="0.2">
      <c r="A895" s="5" t="s">
        <v>2506</v>
      </c>
      <c r="B895" s="5" t="s">
        <v>7115</v>
      </c>
      <c r="D895" s="5" t="s">
        <v>1906</v>
      </c>
      <c r="E895" s="5" t="s">
        <v>2415</v>
      </c>
      <c r="F895" s="5" t="s">
        <v>2416</v>
      </c>
      <c r="G895" s="5" t="s">
        <v>73</v>
      </c>
      <c r="H895" s="5" t="s">
        <v>7</v>
      </c>
      <c r="I895" s="5" t="s">
        <v>13894</v>
      </c>
      <c r="J895" s="5" t="s">
        <v>12599</v>
      </c>
      <c r="K895" s="5">
        <v>24512700</v>
      </c>
      <c r="L895" s="5">
        <v>24512700</v>
      </c>
    </row>
    <row r="896" spans="1:12" x14ac:dyDescent="0.2">
      <c r="A896" s="5" t="s">
        <v>2350</v>
      </c>
      <c r="B896" s="5" t="s">
        <v>6672</v>
      </c>
      <c r="D896" s="5" t="s">
        <v>2361</v>
      </c>
      <c r="E896" s="5" t="s">
        <v>9470</v>
      </c>
      <c r="F896" s="5" t="s">
        <v>12418</v>
      </c>
      <c r="G896" s="5" t="s">
        <v>73</v>
      </c>
      <c r="H896" s="5" t="s">
        <v>7</v>
      </c>
      <c r="I896" s="5" t="s">
        <v>13894</v>
      </c>
      <c r="J896" s="5" t="s">
        <v>4831</v>
      </c>
      <c r="K896" s="5">
        <v>24500044</v>
      </c>
      <c r="L896" s="5">
        <v>24510853</v>
      </c>
    </row>
    <row r="897" spans="1:12" x14ac:dyDescent="0.2">
      <c r="A897" s="5" t="s">
        <v>2295</v>
      </c>
      <c r="B897" s="5" t="s">
        <v>2294</v>
      </c>
      <c r="D897" s="5" t="s">
        <v>2113</v>
      </c>
      <c r="E897" s="5" t="s">
        <v>7682</v>
      </c>
      <c r="F897" s="5" t="s">
        <v>7684</v>
      </c>
      <c r="G897" s="5" t="s">
        <v>73</v>
      </c>
      <c r="H897" s="5" t="s">
        <v>12</v>
      </c>
      <c r="I897" s="5" t="s">
        <v>13894</v>
      </c>
      <c r="J897" s="5" t="s">
        <v>13078</v>
      </c>
      <c r="K897" s="5">
        <v>24502116</v>
      </c>
      <c r="L897" s="5">
        <v>24502116</v>
      </c>
    </row>
    <row r="898" spans="1:12" x14ac:dyDescent="0.2">
      <c r="A898" s="5" t="s">
        <v>9454</v>
      </c>
      <c r="B898" s="5" t="s">
        <v>974</v>
      </c>
      <c r="D898" s="5" t="s">
        <v>7181</v>
      </c>
      <c r="E898" s="5" t="s">
        <v>2417</v>
      </c>
      <c r="F898" s="5" t="s">
        <v>406</v>
      </c>
      <c r="G898" s="5" t="s">
        <v>73</v>
      </c>
      <c r="H898" s="5" t="s">
        <v>12</v>
      </c>
      <c r="I898" s="5" t="s">
        <v>13894</v>
      </c>
      <c r="J898" s="5" t="s">
        <v>14081</v>
      </c>
      <c r="K898" s="5">
        <v>24631045</v>
      </c>
      <c r="L898" s="5">
        <v>24631045</v>
      </c>
    </row>
    <row r="899" spans="1:12" x14ac:dyDescent="0.2">
      <c r="A899" s="5" t="s">
        <v>7682</v>
      </c>
      <c r="B899" s="5" t="s">
        <v>2113</v>
      </c>
      <c r="D899" s="5" t="s">
        <v>2058</v>
      </c>
      <c r="E899" s="5" t="s">
        <v>2418</v>
      </c>
      <c r="F899" s="5" t="s">
        <v>2419</v>
      </c>
      <c r="G899" s="5" t="s">
        <v>73</v>
      </c>
      <c r="H899" s="5" t="s">
        <v>7</v>
      </c>
      <c r="I899" s="5" t="s">
        <v>13894</v>
      </c>
      <c r="J899" s="5" t="s">
        <v>13079</v>
      </c>
      <c r="K899" s="5">
        <v>24503742</v>
      </c>
      <c r="L899" s="5">
        <v>24503742</v>
      </c>
    </row>
    <row r="900" spans="1:12" x14ac:dyDescent="0.2">
      <c r="A900" s="5" t="s">
        <v>2315</v>
      </c>
      <c r="B900" s="5" t="s">
        <v>1598</v>
      </c>
      <c r="D900" s="5" t="s">
        <v>1201</v>
      </c>
      <c r="E900" s="5" t="s">
        <v>2420</v>
      </c>
      <c r="F900" s="5" t="s">
        <v>2421</v>
      </c>
      <c r="G900" s="5" t="s">
        <v>73</v>
      </c>
      <c r="H900" s="5" t="s">
        <v>12</v>
      </c>
      <c r="I900" s="5" t="s">
        <v>13894</v>
      </c>
      <c r="J900" s="5" t="s">
        <v>13075</v>
      </c>
      <c r="K900" s="5">
        <v>24634746</v>
      </c>
      <c r="L900" s="5">
        <v>24634746</v>
      </c>
    </row>
    <row r="901" spans="1:12" x14ac:dyDescent="0.2">
      <c r="A901" s="5" t="s">
        <v>9455</v>
      </c>
      <c r="B901" s="5" t="s">
        <v>1692</v>
      </c>
      <c r="D901" s="5" t="s">
        <v>2128</v>
      </c>
      <c r="E901" s="5" t="s">
        <v>2423</v>
      </c>
      <c r="F901" s="5" t="s">
        <v>12419</v>
      </c>
      <c r="G901" s="5" t="s">
        <v>73</v>
      </c>
      <c r="H901" s="5" t="s">
        <v>9</v>
      </c>
      <c r="I901" s="5" t="s">
        <v>13894</v>
      </c>
      <c r="J901" s="5" t="s">
        <v>2369</v>
      </c>
      <c r="K901" s="5">
        <v>24533264</v>
      </c>
      <c r="L901" s="5">
        <v>0</v>
      </c>
    </row>
    <row r="902" spans="1:12" x14ac:dyDescent="0.2">
      <c r="A902" s="5" t="s">
        <v>2446</v>
      </c>
      <c r="B902" s="5" t="s">
        <v>2249</v>
      </c>
      <c r="D902" s="5" t="s">
        <v>2020</v>
      </c>
      <c r="E902" s="5" t="s">
        <v>2426</v>
      </c>
      <c r="F902" s="5" t="s">
        <v>2427</v>
      </c>
      <c r="G902" s="5" t="s">
        <v>73</v>
      </c>
      <c r="H902" s="5" t="s">
        <v>7</v>
      </c>
      <c r="I902" s="5" t="s">
        <v>13894</v>
      </c>
      <c r="J902" s="5" t="s">
        <v>8359</v>
      </c>
      <c r="K902" s="5">
        <v>24510319</v>
      </c>
      <c r="L902" s="5">
        <v>24503291</v>
      </c>
    </row>
    <row r="903" spans="1:12" x14ac:dyDescent="0.2">
      <c r="A903" s="5" t="s">
        <v>2437</v>
      </c>
      <c r="B903" s="5" t="s">
        <v>2436</v>
      </c>
      <c r="D903" s="5" t="s">
        <v>2430</v>
      </c>
      <c r="E903" s="5" t="s">
        <v>2431</v>
      </c>
      <c r="F903" s="5" t="s">
        <v>7687</v>
      </c>
      <c r="G903" s="5" t="s">
        <v>73</v>
      </c>
      <c r="H903" s="5" t="s">
        <v>7</v>
      </c>
      <c r="I903" s="5" t="s">
        <v>13894</v>
      </c>
      <c r="J903" s="5" t="s">
        <v>7688</v>
      </c>
      <c r="K903" s="5">
        <v>24512590</v>
      </c>
      <c r="L903" s="5">
        <v>24512590</v>
      </c>
    </row>
    <row r="904" spans="1:12" x14ac:dyDescent="0.2">
      <c r="A904" s="5" t="s">
        <v>2388</v>
      </c>
      <c r="B904" s="5" t="s">
        <v>2387</v>
      </c>
      <c r="D904" s="5" t="s">
        <v>2433</v>
      </c>
      <c r="E904" s="5" t="s">
        <v>2434</v>
      </c>
      <c r="F904" s="5" t="s">
        <v>436</v>
      </c>
      <c r="G904" s="5" t="s">
        <v>73</v>
      </c>
      <c r="H904" s="5" t="s">
        <v>7</v>
      </c>
      <c r="I904" s="5" t="s">
        <v>13894</v>
      </c>
      <c r="J904" s="5" t="s">
        <v>12601</v>
      </c>
      <c r="K904" s="5">
        <v>24510655</v>
      </c>
      <c r="L904" s="5">
        <v>24510655</v>
      </c>
    </row>
    <row r="905" spans="1:12" x14ac:dyDescent="0.2">
      <c r="A905" s="5" t="s">
        <v>9456</v>
      </c>
      <c r="B905" s="5" t="s">
        <v>10434</v>
      </c>
      <c r="D905" s="5" t="s">
        <v>2436</v>
      </c>
      <c r="E905" s="5" t="s">
        <v>2437</v>
      </c>
      <c r="F905" s="5" t="s">
        <v>12420</v>
      </c>
      <c r="G905" s="5" t="s">
        <v>73</v>
      </c>
      <c r="H905" s="5" t="s">
        <v>9</v>
      </c>
      <c r="I905" s="5" t="s">
        <v>13894</v>
      </c>
      <c r="J905" s="5" t="s">
        <v>13080</v>
      </c>
      <c r="K905" s="5">
        <v>24520637</v>
      </c>
      <c r="L905" s="5">
        <v>0</v>
      </c>
    </row>
    <row r="906" spans="1:12" x14ac:dyDescent="0.2">
      <c r="A906" s="5" t="s">
        <v>2331</v>
      </c>
      <c r="B906" s="5" t="s">
        <v>6671</v>
      </c>
      <c r="D906" s="5" t="s">
        <v>2439</v>
      </c>
      <c r="E906" s="5" t="s">
        <v>2440</v>
      </c>
      <c r="F906" s="5" t="s">
        <v>2441</v>
      </c>
      <c r="G906" s="5" t="s">
        <v>73</v>
      </c>
      <c r="H906" s="5" t="s">
        <v>7</v>
      </c>
      <c r="I906" s="5" t="s">
        <v>13894</v>
      </c>
      <c r="J906" s="5" t="s">
        <v>14082</v>
      </c>
      <c r="K906" s="5">
        <v>24510560</v>
      </c>
      <c r="L906" s="5">
        <v>24510560</v>
      </c>
    </row>
    <row r="907" spans="1:12" x14ac:dyDescent="0.2">
      <c r="A907" s="5" t="s">
        <v>9457</v>
      </c>
      <c r="B907" s="5" t="s">
        <v>7999</v>
      </c>
      <c r="D907" s="5" t="s">
        <v>6998</v>
      </c>
      <c r="E907" s="5" t="s">
        <v>2444</v>
      </c>
      <c r="F907" s="5" t="s">
        <v>12421</v>
      </c>
      <c r="G907" s="5" t="s">
        <v>73</v>
      </c>
      <c r="H907" s="5" t="s">
        <v>7</v>
      </c>
      <c r="I907" s="5" t="s">
        <v>13894</v>
      </c>
      <c r="J907" s="5" t="s">
        <v>12602</v>
      </c>
      <c r="K907" s="5">
        <v>24510570</v>
      </c>
      <c r="L907" s="5">
        <v>24510570</v>
      </c>
    </row>
    <row r="908" spans="1:12" x14ac:dyDescent="0.2">
      <c r="A908" s="5" t="s">
        <v>9458</v>
      </c>
      <c r="B908" s="5" t="s">
        <v>1781</v>
      </c>
      <c r="D908" s="5" t="s">
        <v>2249</v>
      </c>
      <c r="E908" s="5" t="s">
        <v>2446</v>
      </c>
      <c r="F908" s="5" t="s">
        <v>205</v>
      </c>
      <c r="G908" s="5" t="s">
        <v>73</v>
      </c>
      <c r="H908" s="5" t="s">
        <v>9</v>
      </c>
      <c r="I908" s="5" t="s">
        <v>13894</v>
      </c>
      <c r="J908" s="5" t="s">
        <v>14083</v>
      </c>
      <c r="K908" s="5">
        <v>24532971</v>
      </c>
      <c r="L908" s="5">
        <v>24532971</v>
      </c>
    </row>
    <row r="909" spans="1:12" x14ac:dyDescent="0.2">
      <c r="A909" s="5" t="s">
        <v>8249</v>
      </c>
      <c r="B909" s="5" t="s">
        <v>2508</v>
      </c>
      <c r="D909" s="5" t="s">
        <v>2448</v>
      </c>
      <c r="E909" s="5" t="s">
        <v>2449</v>
      </c>
      <c r="F909" s="5" t="s">
        <v>12422</v>
      </c>
      <c r="G909" s="5" t="s">
        <v>73</v>
      </c>
      <c r="H909" s="5" t="s">
        <v>12</v>
      </c>
      <c r="I909" s="5" t="s">
        <v>13894</v>
      </c>
      <c r="J909" s="5" t="s">
        <v>12603</v>
      </c>
      <c r="K909" s="5">
        <v>24511838</v>
      </c>
      <c r="L909" s="5">
        <v>24511838</v>
      </c>
    </row>
    <row r="910" spans="1:12" x14ac:dyDescent="0.2">
      <c r="A910" s="5" t="s">
        <v>9459</v>
      </c>
      <c r="B910" s="5" t="s">
        <v>1633</v>
      </c>
      <c r="D910" s="5" t="s">
        <v>701</v>
      </c>
      <c r="E910" s="5" t="s">
        <v>2450</v>
      </c>
      <c r="F910" s="5" t="s">
        <v>223</v>
      </c>
      <c r="G910" s="5" t="s">
        <v>73</v>
      </c>
      <c r="H910" s="5" t="s">
        <v>9</v>
      </c>
      <c r="I910" s="5" t="s">
        <v>13894</v>
      </c>
      <c r="J910" s="5" t="s">
        <v>12120</v>
      </c>
      <c r="K910" s="5">
        <v>24533239</v>
      </c>
      <c r="L910" s="5">
        <v>24532100</v>
      </c>
    </row>
    <row r="911" spans="1:12" x14ac:dyDescent="0.2">
      <c r="A911" s="5" t="s">
        <v>2265</v>
      </c>
      <c r="B911" s="5" t="s">
        <v>946</v>
      </c>
      <c r="D911" s="5" t="s">
        <v>7644</v>
      </c>
      <c r="E911" s="5" t="s">
        <v>2452</v>
      </c>
      <c r="F911" s="5" t="s">
        <v>1953</v>
      </c>
      <c r="G911" s="5" t="s">
        <v>73</v>
      </c>
      <c r="H911" s="5" t="s">
        <v>9</v>
      </c>
      <c r="I911" s="5" t="s">
        <v>13894</v>
      </c>
      <c r="J911" s="5" t="s">
        <v>12604</v>
      </c>
      <c r="K911" s="5">
        <v>24530917</v>
      </c>
      <c r="L911" s="5">
        <v>24530917</v>
      </c>
    </row>
    <row r="912" spans="1:12" x14ac:dyDescent="0.2">
      <c r="A912" s="5" t="s">
        <v>6253</v>
      </c>
      <c r="B912" s="5" t="s">
        <v>7059</v>
      </c>
      <c r="D912" s="5" t="s">
        <v>2455</v>
      </c>
      <c r="E912" s="5" t="s">
        <v>2456</v>
      </c>
      <c r="F912" s="5" t="s">
        <v>2457</v>
      </c>
      <c r="G912" s="5" t="s">
        <v>73</v>
      </c>
      <c r="H912" s="5" t="s">
        <v>9</v>
      </c>
      <c r="I912" s="5" t="s">
        <v>13894</v>
      </c>
      <c r="J912" s="5" t="s">
        <v>8361</v>
      </c>
      <c r="K912" s="5">
        <v>24531586</v>
      </c>
      <c r="L912" s="5">
        <v>24531586</v>
      </c>
    </row>
    <row r="913" spans="1:12" x14ac:dyDescent="0.2">
      <c r="A913" s="5" t="s">
        <v>2298</v>
      </c>
      <c r="B913" s="5" t="s">
        <v>2297</v>
      </c>
      <c r="D913" s="5" t="s">
        <v>2459</v>
      </c>
      <c r="E913" s="5" t="s">
        <v>2460</v>
      </c>
      <c r="F913" s="5" t="s">
        <v>2461</v>
      </c>
      <c r="G913" s="5" t="s">
        <v>73</v>
      </c>
      <c r="H913" s="5" t="s">
        <v>9</v>
      </c>
      <c r="I913" s="5" t="s">
        <v>13894</v>
      </c>
      <c r="J913" s="5" t="s">
        <v>12605</v>
      </c>
      <c r="K913" s="5">
        <v>24531186</v>
      </c>
      <c r="L913" s="5">
        <v>24531186</v>
      </c>
    </row>
    <row r="914" spans="1:12" x14ac:dyDescent="0.2">
      <c r="A914" s="5" t="s">
        <v>697</v>
      </c>
      <c r="B914" s="5" t="s">
        <v>696</v>
      </c>
      <c r="D914" s="5" t="s">
        <v>2463</v>
      </c>
      <c r="E914" s="5" t="s">
        <v>2464</v>
      </c>
      <c r="F914" s="5" t="s">
        <v>12423</v>
      </c>
      <c r="G914" s="5" t="s">
        <v>73</v>
      </c>
      <c r="H914" s="5" t="s">
        <v>9</v>
      </c>
      <c r="I914" s="5" t="s">
        <v>13894</v>
      </c>
      <c r="J914" s="5" t="s">
        <v>12606</v>
      </c>
      <c r="K914" s="5">
        <v>24531286</v>
      </c>
      <c r="L914" s="5">
        <v>24531286</v>
      </c>
    </row>
    <row r="915" spans="1:12" x14ac:dyDescent="0.2">
      <c r="A915" s="5" t="s">
        <v>2434</v>
      </c>
      <c r="B915" s="5" t="s">
        <v>2433</v>
      </c>
      <c r="D915" s="5" t="s">
        <v>2465</v>
      </c>
      <c r="E915" s="5" t="s">
        <v>2466</v>
      </c>
      <c r="F915" s="5" t="s">
        <v>1908</v>
      </c>
      <c r="G915" s="5" t="s">
        <v>73</v>
      </c>
      <c r="H915" s="5" t="s">
        <v>9</v>
      </c>
      <c r="I915" s="5" t="s">
        <v>13894</v>
      </c>
      <c r="J915" s="5" t="s">
        <v>2252</v>
      </c>
      <c r="K915" s="5">
        <v>24531486</v>
      </c>
      <c r="L915" s="5">
        <v>24531486</v>
      </c>
    </row>
    <row r="916" spans="1:12" x14ac:dyDescent="0.2">
      <c r="A916" s="5" t="s">
        <v>9460</v>
      </c>
      <c r="B916" s="5" t="s">
        <v>43</v>
      </c>
      <c r="D916" s="5" t="s">
        <v>2467</v>
      </c>
      <c r="E916" s="5" t="s">
        <v>2468</v>
      </c>
      <c r="F916" s="5" t="s">
        <v>12424</v>
      </c>
      <c r="G916" s="5" t="s">
        <v>73</v>
      </c>
      <c r="H916" s="5" t="s">
        <v>9</v>
      </c>
      <c r="I916" s="5" t="s">
        <v>13894</v>
      </c>
      <c r="J916" s="5" t="s">
        <v>14084</v>
      </c>
      <c r="K916" s="5">
        <v>24520190</v>
      </c>
      <c r="L916" s="5">
        <v>24520190</v>
      </c>
    </row>
    <row r="917" spans="1:12" x14ac:dyDescent="0.2">
      <c r="A917" s="5" t="s">
        <v>2318</v>
      </c>
      <c r="B917" s="5" t="s">
        <v>1642</v>
      </c>
      <c r="D917" s="5" t="s">
        <v>2469</v>
      </c>
      <c r="E917" s="5" t="s">
        <v>9468</v>
      </c>
      <c r="F917" s="5" t="s">
        <v>12425</v>
      </c>
      <c r="G917" s="5" t="s">
        <v>73</v>
      </c>
      <c r="H917" s="5" t="s">
        <v>9</v>
      </c>
      <c r="I917" s="5" t="s">
        <v>13894</v>
      </c>
      <c r="J917" s="5" t="s">
        <v>14085</v>
      </c>
      <c r="K917" s="5">
        <v>24533686</v>
      </c>
      <c r="L917" s="5">
        <v>24533686</v>
      </c>
    </row>
    <row r="918" spans="1:12" x14ac:dyDescent="0.2">
      <c r="A918" s="5" t="s">
        <v>2466</v>
      </c>
      <c r="B918" s="5" t="s">
        <v>2465</v>
      </c>
      <c r="D918" s="5" t="s">
        <v>2470</v>
      </c>
      <c r="E918" s="5" t="s">
        <v>2471</v>
      </c>
      <c r="F918" s="5" t="s">
        <v>210</v>
      </c>
      <c r="G918" s="5" t="s">
        <v>73</v>
      </c>
      <c r="H918" s="5" t="s">
        <v>7</v>
      </c>
      <c r="I918" s="5" t="s">
        <v>13894</v>
      </c>
      <c r="J918" s="5" t="s">
        <v>8362</v>
      </c>
      <c r="K918" s="5">
        <v>24506017</v>
      </c>
      <c r="L918" s="5">
        <v>24506017</v>
      </c>
    </row>
    <row r="919" spans="1:12" x14ac:dyDescent="0.2">
      <c r="A919" s="5" t="s">
        <v>9461</v>
      </c>
      <c r="B919" s="5" t="s">
        <v>2290</v>
      </c>
      <c r="D919" s="5" t="s">
        <v>2473</v>
      </c>
      <c r="E919" s="5" t="s">
        <v>2474</v>
      </c>
      <c r="F919" s="5" t="s">
        <v>2475</v>
      </c>
      <c r="G919" s="5" t="s">
        <v>73</v>
      </c>
      <c r="H919" s="5" t="s">
        <v>10</v>
      </c>
      <c r="I919" s="5" t="s">
        <v>13894</v>
      </c>
      <c r="J919" s="5" t="s">
        <v>13082</v>
      </c>
      <c r="K919" s="5">
        <v>24632955</v>
      </c>
      <c r="L919" s="5">
        <v>24634612</v>
      </c>
    </row>
    <row r="920" spans="1:12" x14ac:dyDescent="0.2">
      <c r="A920" s="5" t="s">
        <v>2481</v>
      </c>
      <c r="B920" s="5" t="s">
        <v>2480</v>
      </c>
      <c r="D920" s="5" t="s">
        <v>6677</v>
      </c>
      <c r="E920" s="5" t="s">
        <v>2478</v>
      </c>
      <c r="F920" s="5" t="s">
        <v>2479</v>
      </c>
      <c r="G920" s="5" t="s">
        <v>73</v>
      </c>
      <c r="H920" s="5" t="s">
        <v>10</v>
      </c>
      <c r="I920" s="5" t="s">
        <v>13894</v>
      </c>
      <c r="J920" s="5" t="s">
        <v>12119</v>
      </c>
      <c r="K920" s="5">
        <v>24634686</v>
      </c>
      <c r="L920" s="5">
        <v>24632745</v>
      </c>
    </row>
    <row r="921" spans="1:12" x14ac:dyDescent="0.2">
      <c r="A921" s="5" t="s">
        <v>2271</v>
      </c>
      <c r="B921" s="5" t="s">
        <v>2270</v>
      </c>
      <c r="D921" s="5" t="s">
        <v>2480</v>
      </c>
      <c r="E921" s="5" t="s">
        <v>2481</v>
      </c>
      <c r="F921" s="5" t="s">
        <v>12426</v>
      </c>
      <c r="G921" s="5" t="s">
        <v>73</v>
      </c>
      <c r="H921" s="5" t="s">
        <v>10</v>
      </c>
      <c r="I921" s="5" t="s">
        <v>13894</v>
      </c>
      <c r="J921" s="5" t="s">
        <v>13081</v>
      </c>
      <c r="K921" s="5">
        <v>24633200</v>
      </c>
      <c r="L921" s="5">
        <v>24633200</v>
      </c>
    </row>
    <row r="922" spans="1:12" x14ac:dyDescent="0.2">
      <c r="A922" s="5" t="s">
        <v>2226</v>
      </c>
      <c r="B922" s="5" t="s">
        <v>6669</v>
      </c>
      <c r="D922" s="5" t="s">
        <v>2484</v>
      </c>
      <c r="E922" s="5" t="s">
        <v>2485</v>
      </c>
      <c r="F922" s="5" t="s">
        <v>2486</v>
      </c>
      <c r="G922" s="5" t="s">
        <v>73</v>
      </c>
      <c r="H922" s="5" t="s">
        <v>12</v>
      </c>
      <c r="I922" s="5" t="s">
        <v>13894</v>
      </c>
      <c r="J922" s="5" t="s">
        <v>12607</v>
      </c>
      <c r="K922" s="5">
        <v>24631569</v>
      </c>
      <c r="L922" s="5">
        <v>24631569</v>
      </c>
    </row>
    <row r="923" spans="1:12" x14ac:dyDescent="0.2">
      <c r="A923" s="5" t="s">
        <v>9462</v>
      </c>
      <c r="B923" s="5" t="s">
        <v>556</v>
      </c>
      <c r="D923" s="5" t="s">
        <v>2488</v>
      </c>
      <c r="E923" s="5" t="s">
        <v>2489</v>
      </c>
      <c r="F923" s="5" t="s">
        <v>2490</v>
      </c>
      <c r="G923" s="5" t="s">
        <v>73</v>
      </c>
      <c r="H923" s="5" t="s">
        <v>10</v>
      </c>
      <c r="I923" s="5" t="s">
        <v>13894</v>
      </c>
      <c r="J923" s="5" t="s">
        <v>11027</v>
      </c>
      <c r="K923" s="5">
        <v>24632455</v>
      </c>
      <c r="L923" s="5">
        <v>24632455</v>
      </c>
    </row>
    <row r="924" spans="1:12" x14ac:dyDescent="0.2">
      <c r="A924" s="5" t="s">
        <v>2485</v>
      </c>
      <c r="B924" s="5" t="s">
        <v>2484</v>
      </c>
      <c r="D924" s="5" t="s">
        <v>2492</v>
      </c>
      <c r="E924" s="5" t="s">
        <v>2493</v>
      </c>
      <c r="F924" s="5" t="s">
        <v>2494</v>
      </c>
      <c r="G924" s="5" t="s">
        <v>73</v>
      </c>
      <c r="H924" s="5" t="s">
        <v>10</v>
      </c>
      <c r="I924" s="5" t="s">
        <v>13894</v>
      </c>
      <c r="J924" s="5" t="s">
        <v>12609</v>
      </c>
      <c r="K924" s="5">
        <v>24631645</v>
      </c>
      <c r="L924" s="5">
        <v>24631645</v>
      </c>
    </row>
    <row r="925" spans="1:12" x14ac:dyDescent="0.2">
      <c r="A925" s="5" t="s">
        <v>565</v>
      </c>
      <c r="B925" s="5" t="s">
        <v>547</v>
      </c>
      <c r="D925" s="5" t="s">
        <v>2497</v>
      </c>
      <c r="E925" s="5" t="s">
        <v>2498</v>
      </c>
      <c r="F925" s="5" t="s">
        <v>12427</v>
      </c>
      <c r="G925" s="5" t="s">
        <v>73</v>
      </c>
      <c r="H925" s="5" t="s">
        <v>12</v>
      </c>
      <c r="I925" s="5" t="s">
        <v>13894</v>
      </c>
      <c r="J925" s="5" t="s">
        <v>14086</v>
      </c>
      <c r="K925" s="5">
        <v>24631696</v>
      </c>
      <c r="L925" s="5">
        <v>24634291</v>
      </c>
    </row>
    <row r="926" spans="1:12" x14ac:dyDescent="0.2">
      <c r="A926" s="5" t="s">
        <v>2468</v>
      </c>
      <c r="B926" s="5" t="s">
        <v>2467</v>
      </c>
      <c r="D926" s="5" t="s">
        <v>411</v>
      </c>
      <c r="E926" s="5" t="s">
        <v>2501</v>
      </c>
      <c r="F926" s="5" t="s">
        <v>2502</v>
      </c>
      <c r="G926" s="5" t="s">
        <v>73</v>
      </c>
      <c r="H926" s="5" t="s">
        <v>10</v>
      </c>
      <c r="I926" s="5" t="s">
        <v>13894</v>
      </c>
      <c r="J926" s="5" t="s">
        <v>12608</v>
      </c>
      <c r="K926" s="5">
        <v>24633903</v>
      </c>
      <c r="L926" s="5">
        <v>24633339</v>
      </c>
    </row>
    <row r="927" spans="1:12" x14ac:dyDescent="0.2">
      <c r="A927" s="5" t="s">
        <v>9463</v>
      </c>
      <c r="B927" s="5" t="s">
        <v>2244</v>
      </c>
      <c r="D927" s="5" t="s">
        <v>382</v>
      </c>
      <c r="E927" s="5" t="s">
        <v>2504</v>
      </c>
      <c r="F927" s="5" t="s">
        <v>2505</v>
      </c>
      <c r="G927" s="5" t="s">
        <v>73</v>
      </c>
      <c r="H927" s="5" t="s">
        <v>10</v>
      </c>
      <c r="I927" s="5" t="s">
        <v>13894</v>
      </c>
      <c r="J927" s="5" t="s">
        <v>7675</v>
      </c>
      <c r="K927" s="5">
        <v>24633145</v>
      </c>
      <c r="L927" s="5">
        <v>24633145</v>
      </c>
    </row>
    <row r="928" spans="1:12" x14ac:dyDescent="0.2">
      <c r="A928" s="5" t="s">
        <v>2449</v>
      </c>
      <c r="B928" s="5" t="s">
        <v>2448</v>
      </c>
      <c r="D928" s="5" t="s">
        <v>7115</v>
      </c>
      <c r="E928" s="5" t="s">
        <v>2506</v>
      </c>
      <c r="F928" s="5" t="s">
        <v>455</v>
      </c>
      <c r="G928" s="5" t="s">
        <v>73</v>
      </c>
      <c r="H928" s="5" t="s">
        <v>10</v>
      </c>
      <c r="I928" s="5" t="s">
        <v>13894</v>
      </c>
      <c r="J928" s="5" t="s">
        <v>12121</v>
      </c>
      <c r="K928" s="5">
        <v>24632309</v>
      </c>
      <c r="L928" s="5">
        <v>24632309</v>
      </c>
    </row>
    <row r="929" spans="1:12" x14ac:dyDescent="0.2">
      <c r="A929" s="5" t="s">
        <v>2510</v>
      </c>
      <c r="B929" s="5" t="s">
        <v>2509</v>
      </c>
      <c r="D929" s="5" t="s">
        <v>2508</v>
      </c>
      <c r="E929" s="5" t="s">
        <v>8249</v>
      </c>
      <c r="F929" s="5" t="s">
        <v>8363</v>
      </c>
      <c r="G929" s="5" t="s">
        <v>73</v>
      </c>
      <c r="H929" s="5" t="s">
        <v>10</v>
      </c>
      <c r="I929" s="5" t="s">
        <v>13894</v>
      </c>
      <c r="J929" s="5" t="s">
        <v>14087</v>
      </c>
      <c r="K929" s="5">
        <v>87027013</v>
      </c>
      <c r="L929" s="5">
        <v>0</v>
      </c>
    </row>
    <row r="930" spans="1:12" x14ac:dyDescent="0.2">
      <c r="A930" s="5" t="s">
        <v>2390</v>
      </c>
      <c r="B930" s="5" t="s">
        <v>72</v>
      </c>
      <c r="D930" s="5" t="s">
        <v>2509</v>
      </c>
      <c r="E930" s="5" t="s">
        <v>2510</v>
      </c>
      <c r="F930" s="5" t="s">
        <v>12428</v>
      </c>
      <c r="G930" s="5" t="s">
        <v>73</v>
      </c>
      <c r="H930" s="5" t="s">
        <v>10</v>
      </c>
      <c r="I930" s="5" t="s">
        <v>13894</v>
      </c>
      <c r="J930" s="5" t="s">
        <v>14088</v>
      </c>
      <c r="K930" s="5">
        <v>24632358</v>
      </c>
      <c r="L930" s="5">
        <v>24632358</v>
      </c>
    </row>
    <row r="931" spans="1:12" x14ac:dyDescent="0.2">
      <c r="A931" s="5" t="s">
        <v>2398</v>
      </c>
      <c r="B931" s="5" t="s">
        <v>586</v>
      </c>
      <c r="D931" s="5" t="s">
        <v>8006</v>
      </c>
      <c r="E931" s="5" t="s">
        <v>9464</v>
      </c>
      <c r="F931" s="5" t="s">
        <v>12429</v>
      </c>
      <c r="G931" s="5" t="s">
        <v>73</v>
      </c>
      <c r="H931" s="5" t="s">
        <v>10</v>
      </c>
      <c r="I931" s="5" t="s">
        <v>13894</v>
      </c>
      <c r="J931" s="5" t="s">
        <v>14089</v>
      </c>
      <c r="K931" s="5">
        <v>24634601</v>
      </c>
      <c r="L931" s="5">
        <v>0</v>
      </c>
    </row>
    <row r="932" spans="1:12" x14ac:dyDescent="0.2">
      <c r="A932" s="5" t="s">
        <v>2452</v>
      </c>
      <c r="B932" s="5" t="s">
        <v>7644</v>
      </c>
      <c r="D932" s="5" t="s">
        <v>769</v>
      </c>
      <c r="E932" s="5" t="s">
        <v>9469</v>
      </c>
      <c r="F932" s="5" t="s">
        <v>11029</v>
      </c>
      <c r="G932" s="5" t="s">
        <v>73</v>
      </c>
      <c r="H932" s="5" t="s">
        <v>10</v>
      </c>
      <c r="I932" s="5" t="s">
        <v>13894</v>
      </c>
      <c r="J932" s="5" t="s">
        <v>14090</v>
      </c>
      <c r="K932" s="5">
        <v>24634385</v>
      </c>
      <c r="L932" s="5">
        <v>24634287</v>
      </c>
    </row>
    <row r="933" spans="1:12" x14ac:dyDescent="0.2">
      <c r="A933" s="5" t="s">
        <v>8844</v>
      </c>
      <c r="B933" s="5" t="s">
        <v>2273</v>
      </c>
      <c r="D933" s="5" t="s">
        <v>774</v>
      </c>
      <c r="E933" s="5" t="s">
        <v>2513</v>
      </c>
      <c r="F933" s="5" t="s">
        <v>82</v>
      </c>
      <c r="G933" s="5" t="s">
        <v>73</v>
      </c>
      <c r="H933" s="5" t="s">
        <v>10</v>
      </c>
      <c r="I933" s="5" t="s">
        <v>13894</v>
      </c>
      <c r="J933" s="5" t="s">
        <v>2514</v>
      </c>
      <c r="K933" s="5">
        <v>24631745</v>
      </c>
      <c r="L933" s="5">
        <v>24631745</v>
      </c>
    </row>
    <row r="934" spans="1:12" x14ac:dyDescent="0.2">
      <c r="A934" s="5" t="s">
        <v>2489</v>
      </c>
      <c r="B934" s="5" t="s">
        <v>2488</v>
      </c>
      <c r="D934" s="5" t="s">
        <v>804</v>
      </c>
      <c r="E934" s="5" t="s">
        <v>2517</v>
      </c>
      <c r="F934" s="5" t="s">
        <v>1456</v>
      </c>
      <c r="G934" s="5" t="s">
        <v>188</v>
      </c>
      <c r="H934" s="5" t="s">
        <v>6</v>
      </c>
      <c r="I934" s="5" t="s">
        <v>13894</v>
      </c>
      <c r="J934" s="5" t="s">
        <v>2546</v>
      </c>
      <c r="K934" s="5">
        <v>24743933</v>
      </c>
      <c r="L934" s="5">
        <v>24743933</v>
      </c>
    </row>
    <row r="935" spans="1:12" x14ac:dyDescent="0.2">
      <c r="A935" s="5" t="s">
        <v>2338</v>
      </c>
      <c r="B935" s="5" t="s">
        <v>1820</v>
      </c>
      <c r="D935" s="5" t="s">
        <v>1012</v>
      </c>
      <c r="E935" s="5" t="s">
        <v>2520</v>
      </c>
      <c r="F935" s="5" t="s">
        <v>1527</v>
      </c>
      <c r="G935" s="5" t="s">
        <v>188</v>
      </c>
      <c r="H935" s="5" t="s">
        <v>3</v>
      </c>
      <c r="I935" s="5" t="s">
        <v>13894</v>
      </c>
      <c r="J935" s="5" t="s">
        <v>12125</v>
      </c>
      <c r="K935" s="5">
        <v>24722172</v>
      </c>
      <c r="L935" s="5">
        <v>24722172</v>
      </c>
    </row>
    <row r="936" spans="1:12" x14ac:dyDescent="0.2">
      <c r="A936" s="5" t="s">
        <v>2393</v>
      </c>
      <c r="B936" s="5" t="s">
        <v>2392</v>
      </c>
      <c r="D936" s="5" t="s">
        <v>800</v>
      </c>
      <c r="E936" s="5" t="s">
        <v>2522</v>
      </c>
      <c r="F936" s="5" t="s">
        <v>2523</v>
      </c>
      <c r="G936" s="5" t="s">
        <v>12354</v>
      </c>
      <c r="H936" s="5" t="s">
        <v>3</v>
      </c>
      <c r="I936" s="5" t="s">
        <v>13894</v>
      </c>
      <c r="J936" s="5" t="s">
        <v>6847</v>
      </c>
      <c r="K936" s="5">
        <v>24760356</v>
      </c>
      <c r="L936" s="5">
        <v>24760356</v>
      </c>
    </row>
    <row r="937" spans="1:12" x14ac:dyDescent="0.2">
      <c r="A937" s="5" t="s">
        <v>2301</v>
      </c>
      <c r="B937" s="5" t="s">
        <v>2300</v>
      </c>
      <c r="D937" s="5" t="s">
        <v>1049</v>
      </c>
      <c r="E937" s="5" t="s">
        <v>9525</v>
      </c>
      <c r="F937" s="5" t="s">
        <v>121</v>
      </c>
      <c r="G937" s="5" t="s">
        <v>12354</v>
      </c>
      <c r="H937" s="5" t="s">
        <v>3</v>
      </c>
      <c r="I937" s="5" t="s">
        <v>13894</v>
      </c>
      <c r="J937" s="5" t="s">
        <v>14091</v>
      </c>
      <c r="K937" s="5">
        <v>24760165</v>
      </c>
      <c r="L937" s="5">
        <v>24760165</v>
      </c>
    </row>
    <row r="938" spans="1:12" x14ac:dyDescent="0.2">
      <c r="A938" s="5" t="s">
        <v>2321</v>
      </c>
      <c r="B938" s="5" t="s">
        <v>1671</v>
      </c>
      <c r="D938" s="5" t="s">
        <v>2243</v>
      </c>
      <c r="E938" s="5" t="s">
        <v>2525</v>
      </c>
      <c r="F938" s="5" t="s">
        <v>205</v>
      </c>
      <c r="G938" s="5" t="s">
        <v>188</v>
      </c>
      <c r="H938" s="5" t="s">
        <v>3</v>
      </c>
      <c r="I938" s="5" t="s">
        <v>13894</v>
      </c>
      <c r="J938" s="5" t="s">
        <v>13097</v>
      </c>
      <c r="K938" s="5">
        <v>24722686</v>
      </c>
      <c r="L938" s="5">
        <v>24722686</v>
      </c>
    </row>
    <row r="939" spans="1:12" x14ac:dyDescent="0.2">
      <c r="A939" s="5" t="s">
        <v>2352</v>
      </c>
      <c r="B939" s="5" t="s">
        <v>290</v>
      </c>
      <c r="D939" s="5" t="s">
        <v>7028</v>
      </c>
      <c r="E939" s="5" t="s">
        <v>2526</v>
      </c>
      <c r="F939" s="5" t="s">
        <v>2527</v>
      </c>
      <c r="G939" s="5" t="s">
        <v>188</v>
      </c>
      <c r="H939" s="5" t="s">
        <v>3</v>
      </c>
      <c r="I939" s="5" t="s">
        <v>13894</v>
      </c>
      <c r="J939" s="5" t="s">
        <v>13478</v>
      </c>
      <c r="K939" s="5">
        <v>24722662</v>
      </c>
      <c r="L939" s="5">
        <v>24722662</v>
      </c>
    </row>
    <row r="940" spans="1:12" x14ac:dyDescent="0.2">
      <c r="A940" s="5" t="s">
        <v>2343</v>
      </c>
      <c r="B940" s="5" t="s">
        <v>7356</v>
      </c>
      <c r="D940" s="5" t="s">
        <v>2425</v>
      </c>
      <c r="E940" s="5" t="s">
        <v>2529</v>
      </c>
      <c r="F940" s="5" t="s">
        <v>2530</v>
      </c>
      <c r="G940" s="5" t="s">
        <v>188</v>
      </c>
      <c r="H940" s="5" t="s">
        <v>3</v>
      </c>
      <c r="I940" s="5" t="s">
        <v>13894</v>
      </c>
      <c r="J940" s="5" t="s">
        <v>12166</v>
      </c>
      <c r="K940" s="5">
        <v>24655244</v>
      </c>
      <c r="L940" s="5">
        <v>24655244</v>
      </c>
    </row>
    <row r="941" spans="1:12" x14ac:dyDescent="0.2">
      <c r="A941" s="5" t="s">
        <v>2275</v>
      </c>
      <c r="B941" s="5" t="s">
        <v>2274</v>
      </c>
      <c r="D941" s="5" t="s">
        <v>2454</v>
      </c>
      <c r="E941" s="5" t="s">
        <v>2532</v>
      </c>
      <c r="F941" s="5" t="s">
        <v>2533</v>
      </c>
      <c r="G941" s="5" t="s">
        <v>188</v>
      </c>
      <c r="H941" s="5" t="s">
        <v>3</v>
      </c>
      <c r="I941" s="5" t="s">
        <v>13894</v>
      </c>
      <c r="J941" s="5" t="s">
        <v>13483</v>
      </c>
      <c r="K941" s="5">
        <v>24722954</v>
      </c>
      <c r="L941" s="5">
        <v>24722954</v>
      </c>
    </row>
    <row r="942" spans="1:12" x14ac:dyDescent="0.2">
      <c r="A942" s="5" t="s">
        <v>9464</v>
      </c>
      <c r="B942" s="5" t="s">
        <v>8006</v>
      </c>
      <c r="D942" s="5" t="s">
        <v>1331</v>
      </c>
      <c r="E942" s="5" t="s">
        <v>2536</v>
      </c>
      <c r="F942" s="5" t="s">
        <v>2537</v>
      </c>
      <c r="G942" s="5" t="s">
        <v>12354</v>
      </c>
      <c r="H942" s="5" t="s">
        <v>3</v>
      </c>
      <c r="I942" s="5" t="s">
        <v>13894</v>
      </c>
      <c r="J942" s="5" t="s">
        <v>6719</v>
      </c>
      <c r="K942" s="5">
        <v>24760083</v>
      </c>
      <c r="L942" s="5">
        <v>24760398</v>
      </c>
    </row>
    <row r="943" spans="1:12" x14ac:dyDescent="0.2">
      <c r="A943" s="5" t="s">
        <v>2493</v>
      </c>
      <c r="B943" s="5" t="s">
        <v>2492</v>
      </c>
      <c r="D943" s="5" t="s">
        <v>8818</v>
      </c>
      <c r="E943" s="5" t="s">
        <v>8794</v>
      </c>
      <c r="F943" s="5" t="s">
        <v>2538</v>
      </c>
      <c r="G943" s="5" t="s">
        <v>12354</v>
      </c>
      <c r="H943" s="5" t="s">
        <v>3</v>
      </c>
      <c r="I943" s="5" t="s">
        <v>13894</v>
      </c>
      <c r="J943" s="5" t="s">
        <v>14092</v>
      </c>
      <c r="K943" s="5">
        <v>24760550</v>
      </c>
      <c r="L943" s="5">
        <v>24760550</v>
      </c>
    </row>
    <row r="944" spans="1:12" x14ac:dyDescent="0.2">
      <c r="A944" s="5" t="s">
        <v>2440</v>
      </c>
      <c r="B944" s="5" t="s">
        <v>2439</v>
      </c>
      <c r="D944" s="5" t="s">
        <v>2539</v>
      </c>
      <c r="E944" s="5" t="s">
        <v>2540</v>
      </c>
      <c r="F944" s="5" t="s">
        <v>1152</v>
      </c>
      <c r="G944" s="5" t="s">
        <v>188</v>
      </c>
      <c r="H944" s="5" t="s">
        <v>3</v>
      </c>
      <c r="I944" s="5" t="s">
        <v>13894</v>
      </c>
      <c r="J944" s="5" t="s">
        <v>8371</v>
      </c>
      <c r="K944" s="5">
        <v>24721314</v>
      </c>
      <c r="L944" s="5">
        <v>24721314</v>
      </c>
    </row>
    <row r="945" spans="1:12" x14ac:dyDescent="0.2">
      <c r="A945" s="5" t="s">
        <v>9465</v>
      </c>
      <c r="B945" s="5" t="s">
        <v>2239</v>
      </c>
      <c r="D945" s="5" t="s">
        <v>207</v>
      </c>
      <c r="E945" s="5" t="s">
        <v>2542</v>
      </c>
      <c r="F945" s="5" t="s">
        <v>2543</v>
      </c>
      <c r="G945" s="5" t="s">
        <v>188</v>
      </c>
      <c r="H945" s="5" t="s">
        <v>3</v>
      </c>
      <c r="I945" s="5" t="s">
        <v>13894</v>
      </c>
      <c r="J945" s="5" t="s">
        <v>13482</v>
      </c>
      <c r="K945" s="5">
        <v>24722058</v>
      </c>
      <c r="L945" s="5">
        <v>24272058</v>
      </c>
    </row>
    <row r="946" spans="1:12" x14ac:dyDescent="0.2">
      <c r="A946" s="5" t="s">
        <v>9466</v>
      </c>
      <c r="B946" s="5" t="s">
        <v>10435</v>
      </c>
      <c r="D946" s="5" t="s">
        <v>2445</v>
      </c>
      <c r="E946" s="5" t="s">
        <v>9542</v>
      </c>
      <c r="F946" s="5" t="s">
        <v>11097</v>
      </c>
      <c r="G946" s="5" t="s">
        <v>188</v>
      </c>
      <c r="H946" s="5" t="s">
        <v>3</v>
      </c>
      <c r="I946" s="5" t="s">
        <v>13894</v>
      </c>
      <c r="J946" s="5" t="s">
        <v>12610</v>
      </c>
      <c r="K946" s="5">
        <v>27610928</v>
      </c>
      <c r="L946" s="5">
        <v>27610928</v>
      </c>
    </row>
    <row r="947" spans="1:12" x14ac:dyDescent="0.2">
      <c r="A947" s="5" t="s">
        <v>9467</v>
      </c>
      <c r="B947" s="5" t="s">
        <v>2277</v>
      </c>
      <c r="D947" s="5" t="s">
        <v>2462</v>
      </c>
      <c r="E947" s="5" t="s">
        <v>2545</v>
      </c>
      <c r="F947" s="5" t="s">
        <v>1849</v>
      </c>
      <c r="G947" s="5" t="s">
        <v>188</v>
      </c>
      <c r="H947" s="5" t="s">
        <v>3</v>
      </c>
      <c r="I947" s="5" t="s">
        <v>13894</v>
      </c>
      <c r="J947" s="5" t="s">
        <v>13480</v>
      </c>
      <c r="K947" s="5">
        <v>24655100</v>
      </c>
      <c r="L947" s="5">
        <v>24655100</v>
      </c>
    </row>
    <row r="948" spans="1:12" x14ac:dyDescent="0.2">
      <c r="A948" s="5" t="s">
        <v>2417</v>
      </c>
      <c r="B948" s="5" t="s">
        <v>7181</v>
      </c>
      <c r="D948" s="5" t="s">
        <v>2458</v>
      </c>
      <c r="E948" s="5" t="s">
        <v>2548</v>
      </c>
      <c r="F948" s="5" t="s">
        <v>1346</v>
      </c>
      <c r="G948" s="5" t="s">
        <v>12354</v>
      </c>
      <c r="H948" s="5" t="s">
        <v>3</v>
      </c>
      <c r="I948" s="5" t="s">
        <v>13894</v>
      </c>
      <c r="J948" s="5" t="s">
        <v>8364</v>
      </c>
      <c r="K948" s="5">
        <v>27611622</v>
      </c>
      <c r="L948" s="5">
        <v>0</v>
      </c>
    </row>
    <row r="949" spans="1:12" x14ac:dyDescent="0.2">
      <c r="A949" s="5" t="s">
        <v>2229</v>
      </c>
      <c r="B949" s="5" t="s">
        <v>1850</v>
      </c>
      <c r="D949" s="5" t="s">
        <v>2438</v>
      </c>
      <c r="E949" s="5" t="s">
        <v>2549</v>
      </c>
      <c r="F949" s="5" t="s">
        <v>2550</v>
      </c>
      <c r="G949" s="5" t="s">
        <v>188</v>
      </c>
      <c r="H949" s="5" t="s">
        <v>3</v>
      </c>
      <c r="I949" s="5" t="s">
        <v>13894</v>
      </c>
      <c r="J949" s="5" t="s">
        <v>2551</v>
      </c>
      <c r="K949" s="5">
        <v>24760772</v>
      </c>
      <c r="L949" s="5">
        <v>24760772</v>
      </c>
    </row>
    <row r="950" spans="1:12" x14ac:dyDescent="0.2">
      <c r="A950" s="5" t="s">
        <v>7546</v>
      </c>
      <c r="B950" s="5" t="s">
        <v>7547</v>
      </c>
      <c r="D950" s="5" t="s">
        <v>2553</v>
      </c>
      <c r="E950" s="5" t="s">
        <v>2554</v>
      </c>
      <c r="F950" s="5" t="s">
        <v>2555</v>
      </c>
      <c r="G950" s="5" t="s">
        <v>188</v>
      </c>
      <c r="H950" s="5" t="s">
        <v>3</v>
      </c>
      <c r="I950" s="5" t="s">
        <v>13894</v>
      </c>
      <c r="J950" s="5" t="s">
        <v>8365</v>
      </c>
      <c r="K950" s="5">
        <v>24650146</v>
      </c>
      <c r="L950" s="5">
        <v>24650146</v>
      </c>
    </row>
    <row r="951" spans="1:12" x14ac:dyDescent="0.2">
      <c r="A951" s="5" t="s">
        <v>2498</v>
      </c>
      <c r="B951" s="5" t="s">
        <v>2497</v>
      </c>
      <c r="D951" s="5" t="s">
        <v>2391</v>
      </c>
      <c r="E951" s="5" t="s">
        <v>9541</v>
      </c>
      <c r="F951" s="5" t="s">
        <v>11095</v>
      </c>
      <c r="G951" s="5" t="s">
        <v>188</v>
      </c>
      <c r="H951" s="5" t="s">
        <v>3</v>
      </c>
      <c r="I951" s="5" t="s">
        <v>13894</v>
      </c>
      <c r="J951" s="5" t="s">
        <v>11096</v>
      </c>
      <c r="K951" s="5">
        <v>24760516</v>
      </c>
      <c r="L951" s="5">
        <v>24760516</v>
      </c>
    </row>
    <row r="952" spans="1:12" x14ac:dyDescent="0.2">
      <c r="A952" s="5" t="s">
        <v>2281</v>
      </c>
      <c r="B952" s="5" t="s">
        <v>6670</v>
      </c>
      <c r="D952" s="5" t="s">
        <v>2557</v>
      </c>
      <c r="E952" s="5" t="s">
        <v>2558</v>
      </c>
      <c r="F952" s="5" t="s">
        <v>307</v>
      </c>
      <c r="G952" s="5" t="s">
        <v>188</v>
      </c>
      <c r="H952" s="5" t="s">
        <v>3</v>
      </c>
      <c r="I952" s="5" t="s">
        <v>13894</v>
      </c>
      <c r="J952" s="5" t="s">
        <v>2559</v>
      </c>
      <c r="K952" s="5">
        <v>24655553</v>
      </c>
      <c r="L952" s="5">
        <v>24655553</v>
      </c>
    </row>
    <row r="953" spans="1:12" x14ac:dyDescent="0.2">
      <c r="A953" s="5" t="s">
        <v>2450</v>
      </c>
      <c r="B953" s="5" t="s">
        <v>701</v>
      </c>
      <c r="D953" s="5" t="s">
        <v>2561</v>
      </c>
      <c r="E953" s="5" t="s">
        <v>2562</v>
      </c>
      <c r="F953" s="5" t="s">
        <v>2563</v>
      </c>
      <c r="G953" s="5" t="s">
        <v>188</v>
      </c>
      <c r="H953" s="5" t="s">
        <v>4</v>
      </c>
      <c r="I953" s="5" t="s">
        <v>13894</v>
      </c>
      <c r="J953" s="5" t="s">
        <v>8366</v>
      </c>
      <c r="K953" s="5">
        <v>24755800</v>
      </c>
      <c r="L953" s="5">
        <v>0</v>
      </c>
    </row>
    <row r="954" spans="1:12" x14ac:dyDescent="0.2">
      <c r="A954" s="5" t="s">
        <v>2418</v>
      </c>
      <c r="B954" s="5" t="s">
        <v>2058</v>
      </c>
      <c r="D954" s="5" t="s">
        <v>2565</v>
      </c>
      <c r="E954" s="5" t="s">
        <v>2566</v>
      </c>
      <c r="F954" s="5" t="s">
        <v>2567</v>
      </c>
      <c r="G954" s="5" t="s">
        <v>188</v>
      </c>
      <c r="H954" s="5" t="s">
        <v>4</v>
      </c>
      <c r="I954" s="5" t="s">
        <v>13894</v>
      </c>
      <c r="J954" s="5" t="s">
        <v>6804</v>
      </c>
      <c r="K954" s="5">
        <v>24758200</v>
      </c>
      <c r="L954" s="5">
        <v>24758200</v>
      </c>
    </row>
    <row r="955" spans="1:12" x14ac:dyDescent="0.2">
      <c r="A955" s="5" t="s">
        <v>2396</v>
      </c>
      <c r="B955" s="5" t="s">
        <v>250</v>
      </c>
      <c r="D955" s="5" t="s">
        <v>2568</v>
      </c>
      <c r="E955" s="5" t="s">
        <v>2569</v>
      </c>
      <c r="F955" s="5" t="s">
        <v>1216</v>
      </c>
      <c r="G955" s="5" t="s">
        <v>188</v>
      </c>
      <c r="H955" s="5" t="s">
        <v>4</v>
      </c>
      <c r="I955" s="5" t="s">
        <v>13894</v>
      </c>
      <c r="J955" s="5" t="s">
        <v>2570</v>
      </c>
      <c r="K955" s="5">
        <v>24757485</v>
      </c>
      <c r="L955" s="5">
        <v>24757485</v>
      </c>
    </row>
    <row r="956" spans="1:12" x14ac:dyDescent="0.2">
      <c r="A956" s="5" t="s">
        <v>2234</v>
      </c>
      <c r="B956" s="5" t="s">
        <v>2233</v>
      </c>
      <c r="D956" s="5" t="s">
        <v>2572</v>
      </c>
      <c r="E956" s="5" t="s">
        <v>2573</v>
      </c>
      <c r="F956" s="5" t="s">
        <v>8367</v>
      </c>
      <c r="G956" s="5" t="s">
        <v>73</v>
      </c>
      <c r="H956" s="5" t="s">
        <v>13</v>
      </c>
      <c r="I956" s="5" t="s">
        <v>13894</v>
      </c>
      <c r="J956" s="5" t="s">
        <v>12611</v>
      </c>
      <c r="K956" s="5">
        <v>24680698</v>
      </c>
      <c r="L956" s="5">
        <v>0</v>
      </c>
    </row>
    <row r="957" spans="1:12" x14ac:dyDescent="0.2">
      <c r="A957" s="5" t="s">
        <v>9468</v>
      </c>
      <c r="B957" s="5" t="s">
        <v>2469</v>
      </c>
      <c r="D957" s="5" t="s">
        <v>2574</v>
      </c>
      <c r="E957" s="5" t="s">
        <v>2575</v>
      </c>
      <c r="F957" s="5" t="s">
        <v>2576</v>
      </c>
      <c r="G957" s="5" t="s">
        <v>188</v>
      </c>
      <c r="H957" s="5" t="s">
        <v>10</v>
      </c>
      <c r="I957" s="5" t="s">
        <v>13894</v>
      </c>
      <c r="J957" s="5" t="s">
        <v>14093</v>
      </c>
      <c r="K957" s="5">
        <v>24621552</v>
      </c>
      <c r="L957" s="5">
        <v>24621552</v>
      </c>
    </row>
    <row r="958" spans="1:12" x14ac:dyDescent="0.2">
      <c r="A958" s="5" t="s">
        <v>2302</v>
      </c>
      <c r="B958" s="5" t="s">
        <v>1095</v>
      </c>
      <c r="D958" s="5" t="s">
        <v>2578</v>
      </c>
      <c r="E958" s="5" t="s">
        <v>2579</v>
      </c>
      <c r="F958" s="5" t="s">
        <v>78</v>
      </c>
      <c r="G958" s="5" t="s">
        <v>188</v>
      </c>
      <c r="H958" s="5" t="s">
        <v>4</v>
      </c>
      <c r="I958" s="5" t="s">
        <v>13894</v>
      </c>
      <c r="J958" s="5" t="s">
        <v>7697</v>
      </c>
      <c r="K958" s="5">
        <v>24755323</v>
      </c>
      <c r="L958" s="5">
        <v>24755323</v>
      </c>
    </row>
    <row r="959" spans="1:12" x14ac:dyDescent="0.2">
      <c r="A959" s="5" t="s">
        <v>2279</v>
      </c>
      <c r="B959" s="5" t="s">
        <v>2179</v>
      </c>
      <c r="D959" s="5" t="s">
        <v>2582</v>
      </c>
      <c r="E959" s="5" t="s">
        <v>2583</v>
      </c>
      <c r="F959" s="5" t="s">
        <v>29</v>
      </c>
      <c r="G959" s="5" t="s">
        <v>188</v>
      </c>
      <c r="H959" s="5" t="s">
        <v>4</v>
      </c>
      <c r="I959" s="5" t="s">
        <v>13894</v>
      </c>
      <c r="J959" s="5" t="s">
        <v>14094</v>
      </c>
      <c r="K959" s="5">
        <v>24688567</v>
      </c>
      <c r="L959" s="5">
        <v>24688567</v>
      </c>
    </row>
    <row r="960" spans="1:12" x14ac:dyDescent="0.2">
      <c r="A960" s="5" t="s">
        <v>2420</v>
      </c>
      <c r="B960" s="5" t="s">
        <v>1201</v>
      </c>
      <c r="D960" s="5" t="s">
        <v>2585</v>
      </c>
      <c r="E960" s="5" t="s">
        <v>2586</v>
      </c>
      <c r="F960" s="5" t="s">
        <v>2587</v>
      </c>
      <c r="G960" s="5" t="s">
        <v>188</v>
      </c>
      <c r="H960" s="5" t="s">
        <v>4</v>
      </c>
      <c r="I960" s="5" t="s">
        <v>13894</v>
      </c>
      <c r="J960" s="5" t="s">
        <v>2604</v>
      </c>
      <c r="K960" s="5">
        <v>24756727</v>
      </c>
      <c r="L960" s="5">
        <v>24756727</v>
      </c>
    </row>
    <row r="961" spans="1:12" x14ac:dyDescent="0.2">
      <c r="A961" s="5" t="s">
        <v>2251</v>
      </c>
      <c r="B961" s="5" t="s">
        <v>7548</v>
      </c>
      <c r="D961" s="5" t="s">
        <v>7645</v>
      </c>
      <c r="E961" s="5" t="s">
        <v>2590</v>
      </c>
      <c r="F961" s="5" t="s">
        <v>13084</v>
      </c>
      <c r="G961" s="5" t="s">
        <v>188</v>
      </c>
      <c r="H961" s="5" t="s">
        <v>4</v>
      </c>
      <c r="I961" s="5" t="s">
        <v>13894</v>
      </c>
      <c r="J961" s="5" t="s">
        <v>2592</v>
      </c>
      <c r="K961" s="5">
        <v>24688008</v>
      </c>
      <c r="L961" s="5">
        <v>24688008</v>
      </c>
    </row>
    <row r="962" spans="1:12" x14ac:dyDescent="0.2">
      <c r="A962" s="5" t="s">
        <v>2324</v>
      </c>
      <c r="B962" s="5" t="s">
        <v>1683</v>
      </c>
      <c r="D962" s="5" t="s">
        <v>2594</v>
      </c>
      <c r="E962" s="5" t="s">
        <v>2595</v>
      </c>
      <c r="F962" s="5" t="s">
        <v>2001</v>
      </c>
      <c r="G962" s="5" t="s">
        <v>188</v>
      </c>
      <c r="H962" s="5" t="s">
        <v>4</v>
      </c>
      <c r="I962" s="5" t="s">
        <v>13894</v>
      </c>
      <c r="J962" s="5" t="s">
        <v>12122</v>
      </c>
      <c r="K962" s="5">
        <v>24751184</v>
      </c>
      <c r="L962" s="5">
        <v>24751184</v>
      </c>
    </row>
    <row r="963" spans="1:12" x14ac:dyDescent="0.2">
      <c r="A963" s="5" t="s">
        <v>2242</v>
      </c>
      <c r="B963" s="5" t="s">
        <v>2241</v>
      </c>
      <c r="D963" s="5" t="s">
        <v>2597</v>
      </c>
      <c r="E963" s="5" t="s">
        <v>2598</v>
      </c>
      <c r="F963" s="5" t="s">
        <v>2599</v>
      </c>
      <c r="G963" s="5" t="s">
        <v>188</v>
      </c>
      <c r="H963" s="5" t="s">
        <v>4</v>
      </c>
      <c r="I963" s="5" t="s">
        <v>13894</v>
      </c>
      <c r="J963" s="5" t="s">
        <v>13101</v>
      </c>
      <c r="K963" s="5">
        <v>24755521</v>
      </c>
      <c r="L963" s="5">
        <v>24755521</v>
      </c>
    </row>
    <row r="964" spans="1:12" x14ac:dyDescent="0.2">
      <c r="A964" s="5" t="s">
        <v>9469</v>
      </c>
      <c r="B964" s="5" t="s">
        <v>769</v>
      </c>
      <c r="D964" s="5" t="s">
        <v>2602</v>
      </c>
      <c r="E964" s="5" t="s">
        <v>2603</v>
      </c>
      <c r="F964" s="5" t="s">
        <v>228</v>
      </c>
      <c r="G964" s="5" t="s">
        <v>188</v>
      </c>
      <c r="H964" s="5" t="s">
        <v>4</v>
      </c>
      <c r="I964" s="5" t="s">
        <v>13894</v>
      </c>
      <c r="J964" s="5" t="s">
        <v>12129</v>
      </c>
      <c r="K964" s="5">
        <v>24688613</v>
      </c>
      <c r="L964" s="5">
        <v>24688613</v>
      </c>
    </row>
    <row r="965" spans="1:12" x14ac:dyDescent="0.2">
      <c r="A965" s="5" t="s">
        <v>2304</v>
      </c>
      <c r="B965" s="5" t="s">
        <v>7058</v>
      </c>
      <c r="D965" s="5" t="s">
        <v>2606</v>
      </c>
      <c r="E965" s="5" t="s">
        <v>2607</v>
      </c>
      <c r="F965" s="5" t="s">
        <v>2124</v>
      </c>
      <c r="G965" s="5" t="s">
        <v>188</v>
      </c>
      <c r="H965" s="5" t="s">
        <v>4</v>
      </c>
      <c r="I965" s="5" t="s">
        <v>13894</v>
      </c>
      <c r="J965" s="5" t="s">
        <v>11087</v>
      </c>
      <c r="K965" s="5">
        <v>24747041</v>
      </c>
      <c r="L965" s="5">
        <v>0</v>
      </c>
    </row>
    <row r="966" spans="1:12" x14ac:dyDescent="0.2">
      <c r="A966" s="5" t="s">
        <v>2288</v>
      </c>
      <c r="B966" s="5" t="s">
        <v>2287</v>
      </c>
      <c r="D966" s="5" t="s">
        <v>2610</v>
      </c>
      <c r="E966" s="5" t="s">
        <v>2611</v>
      </c>
      <c r="F966" s="5" t="s">
        <v>2612</v>
      </c>
      <c r="G966" s="5" t="s">
        <v>188</v>
      </c>
      <c r="H966" s="5" t="s">
        <v>9</v>
      </c>
      <c r="I966" s="5" t="s">
        <v>13894</v>
      </c>
      <c r="J966" s="5" t="s">
        <v>13085</v>
      </c>
      <c r="K966" s="5">
        <v>24671020</v>
      </c>
      <c r="L966" s="5">
        <v>24671020</v>
      </c>
    </row>
    <row r="967" spans="1:12" x14ac:dyDescent="0.2">
      <c r="A967" s="5" t="s">
        <v>2504</v>
      </c>
      <c r="B967" s="5" t="s">
        <v>382</v>
      </c>
      <c r="D967" s="5" t="s">
        <v>2613</v>
      </c>
      <c r="E967" s="5" t="s">
        <v>2614</v>
      </c>
      <c r="F967" s="5" t="s">
        <v>590</v>
      </c>
      <c r="G967" s="5" t="s">
        <v>188</v>
      </c>
      <c r="H967" s="5" t="s">
        <v>4</v>
      </c>
      <c r="I967" s="5" t="s">
        <v>13894</v>
      </c>
      <c r="J967" s="5" t="s">
        <v>7694</v>
      </c>
      <c r="K967" s="5">
        <v>24689268</v>
      </c>
      <c r="L967" s="5">
        <v>24689268</v>
      </c>
    </row>
    <row r="968" spans="1:12" x14ac:dyDescent="0.2">
      <c r="A968" s="5" t="s">
        <v>2501</v>
      </c>
      <c r="B968" s="5" t="s">
        <v>411</v>
      </c>
      <c r="D968" s="5" t="s">
        <v>2616</v>
      </c>
      <c r="E968" s="5" t="s">
        <v>2617</v>
      </c>
      <c r="F968" s="5" t="s">
        <v>392</v>
      </c>
      <c r="G968" s="5" t="s">
        <v>188</v>
      </c>
      <c r="H968" s="5" t="s">
        <v>4</v>
      </c>
      <c r="I968" s="5" t="s">
        <v>13894</v>
      </c>
      <c r="J968" s="5" t="s">
        <v>13086</v>
      </c>
      <c r="K968" s="5">
        <v>24688912</v>
      </c>
      <c r="L968" s="5">
        <v>24688912</v>
      </c>
    </row>
    <row r="969" spans="1:12" x14ac:dyDescent="0.2">
      <c r="A969" s="5" t="s">
        <v>2401</v>
      </c>
      <c r="B969" s="5" t="s">
        <v>2400</v>
      </c>
      <c r="D969" s="5" t="s">
        <v>2619</v>
      </c>
      <c r="E969" s="5" t="s">
        <v>2620</v>
      </c>
      <c r="F969" s="5" t="s">
        <v>2621</v>
      </c>
      <c r="G969" s="5" t="s">
        <v>188</v>
      </c>
      <c r="H969" s="5" t="s">
        <v>4</v>
      </c>
      <c r="I969" s="5" t="s">
        <v>13894</v>
      </c>
      <c r="J969" s="5" t="s">
        <v>2622</v>
      </c>
      <c r="K969" s="5">
        <v>24755250</v>
      </c>
      <c r="L969" s="5">
        <v>24755250</v>
      </c>
    </row>
    <row r="970" spans="1:12" x14ac:dyDescent="0.2">
      <c r="A970" s="5" t="s">
        <v>2357</v>
      </c>
      <c r="B970" s="5" t="s">
        <v>6960</v>
      </c>
      <c r="D970" s="5" t="s">
        <v>2623</v>
      </c>
      <c r="E970" s="5" t="s">
        <v>9509</v>
      </c>
      <c r="F970" s="5" t="s">
        <v>11064</v>
      </c>
      <c r="G970" s="5" t="s">
        <v>188</v>
      </c>
      <c r="H970" s="5" t="s">
        <v>4</v>
      </c>
      <c r="I970" s="5" t="s">
        <v>13894</v>
      </c>
      <c r="J970" s="5" t="s">
        <v>11065</v>
      </c>
      <c r="K970" s="5">
        <v>24688707</v>
      </c>
      <c r="L970" s="5">
        <v>24688707</v>
      </c>
    </row>
    <row r="971" spans="1:12" x14ac:dyDescent="0.2">
      <c r="A971" s="5" t="s">
        <v>2284</v>
      </c>
      <c r="B971" s="5" t="s">
        <v>7035</v>
      </c>
      <c r="D971" s="5" t="s">
        <v>2410</v>
      </c>
      <c r="E971" s="5" t="s">
        <v>2624</v>
      </c>
      <c r="F971" s="5" t="s">
        <v>2625</v>
      </c>
      <c r="G971" s="5" t="s">
        <v>188</v>
      </c>
      <c r="H971" s="5" t="s">
        <v>9</v>
      </c>
      <c r="I971" s="5" t="s">
        <v>13894</v>
      </c>
      <c r="J971" s="5" t="s">
        <v>9046</v>
      </c>
      <c r="K971" s="5">
        <v>24671148</v>
      </c>
      <c r="L971" s="5">
        <v>24671148</v>
      </c>
    </row>
    <row r="972" spans="1:12" x14ac:dyDescent="0.2">
      <c r="A972" s="5" t="s">
        <v>2335</v>
      </c>
      <c r="B972" s="5" t="s">
        <v>1749</v>
      </c>
      <c r="D972" s="5" t="s">
        <v>2627</v>
      </c>
      <c r="E972" s="5" t="s">
        <v>9530</v>
      </c>
      <c r="F972" s="5" t="s">
        <v>1908</v>
      </c>
      <c r="G972" s="5" t="s">
        <v>188</v>
      </c>
      <c r="H972" s="5" t="s">
        <v>4</v>
      </c>
      <c r="I972" s="5" t="s">
        <v>13894</v>
      </c>
      <c r="J972" s="5" t="s">
        <v>14095</v>
      </c>
      <c r="K972" s="5">
        <v>24755919</v>
      </c>
      <c r="L972" s="5">
        <v>0</v>
      </c>
    </row>
    <row r="973" spans="1:12" x14ac:dyDescent="0.2">
      <c r="A973" s="5" t="s">
        <v>2444</v>
      </c>
      <c r="B973" s="5" t="s">
        <v>6998</v>
      </c>
      <c r="D973" s="5" t="s">
        <v>2628</v>
      </c>
      <c r="E973" s="5" t="s">
        <v>2629</v>
      </c>
      <c r="F973" s="5" t="s">
        <v>2630</v>
      </c>
      <c r="G973" s="5" t="s">
        <v>188</v>
      </c>
      <c r="H973" s="5" t="s">
        <v>5</v>
      </c>
      <c r="I973" s="5" t="s">
        <v>13894</v>
      </c>
      <c r="J973" s="5" t="s">
        <v>14096</v>
      </c>
      <c r="K973" s="5">
        <v>24758252</v>
      </c>
      <c r="L973" s="5">
        <v>24758252</v>
      </c>
    </row>
    <row r="974" spans="1:12" x14ac:dyDescent="0.2">
      <c r="A974" s="5" t="s">
        <v>9470</v>
      </c>
      <c r="B974" s="5" t="s">
        <v>2361</v>
      </c>
      <c r="D974" s="5" t="s">
        <v>1078</v>
      </c>
      <c r="E974" s="5" t="s">
        <v>2632</v>
      </c>
      <c r="F974" s="5" t="s">
        <v>463</v>
      </c>
      <c r="G974" s="5" t="s">
        <v>188</v>
      </c>
      <c r="H974" s="5" t="s">
        <v>4</v>
      </c>
      <c r="I974" s="5" t="s">
        <v>13894</v>
      </c>
      <c r="J974" s="5" t="s">
        <v>14097</v>
      </c>
      <c r="K974" s="5">
        <v>24758404</v>
      </c>
      <c r="L974" s="5">
        <v>24758404</v>
      </c>
    </row>
    <row r="975" spans="1:12" x14ac:dyDescent="0.2">
      <c r="A975" s="5" t="s">
        <v>2413</v>
      </c>
      <c r="B975" s="5" t="s">
        <v>1861</v>
      </c>
      <c r="D975" s="5" t="s">
        <v>10456</v>
      </c>
      <c r="E975" s="5" t="s">
        <v>9561</v>
      </c>
      <c r="F975" s="5" t="s">
        <v>45</v>
      </c>
      <c r="G975" s="5" t="s">
        <v>188</v>
      </c>
      <c r="H975" s="5" t="s">
        <v>4</v>
      </c>
      <c r="I975" s="5" t="s">
        <v>13894</v>
      </c>
      <c r="J975" s="5" t="s">
        <v>14098</v>
      </c>
      <c r="K975" s="5">
        <v>24688434</v>
      </c>
      <c r="L975" s="5">
        <v>24688434</v>
      </c>
    </row>
    <row r="976" spans="1:12" x14ac:dyDescent="0.2">
      <c r="A976" s="5" t="s">
        <v>2403</v>
      </c>
      <c r="B976" s="5" t="s">
        <v>604</v>
      </c>
      <c r="D976" s="5" t="s">
        <v>595</v>
      </c>
      <c r="E976" s="5" t="s">
        <v>9563</v>
      </c>
      <c r="F976" s="5" t="s">
        <v>134</v>
      </c>
      <c r="G976" s="5" t="s">
        <v>188</v>
      </c>
      <c r="H976" s="5" t="s">
        <v>4</v>
      </c>
      <c r="I976" s="5" t="s">
        <v>13894</v>
      </c>
      <c r="J976" s="5" t="s">
        <v>11110</v>
      </c>
      <c r="K976" s="5">
        <v>24747208</v>
      </c>
      <c r="L976" s="5">
        <v>0</v>
      </c>
    </row>
    <row r="977" spans="1:12" x14ac:dyDescent="0.2">
      <c r="A977" s="5" t="s">
        <v>2456</v>
      </c>
      <c r="B977" s="5" t="s">
        <v>2455</v>
      </c>
      <c r="D977" s="5" t="s">
        <v>1724</v>
      </c>
      <c r="E977" s="5" t="s">
        <v>2634</v>
      </c>
      <c r="F977" s="5" t="s">
        <v>644</v>
      </c>
      <c r="G977" s="5" t="s">
        <v>188</v>
      </c>
      <c r="H977" s="5" t="s">
        <v>4</v>
      </c>
      <c r="I977" s="5" t="s">
        <v>13894</v>
      </c>
      <c r="J977" s="5" t="s">
        <v>12123</v>
      </c>
      <c r="K977" s="5">
        <v>24757747</v>
      </c>
      <c r="L977" s="5">
        <v>0</v>
      </c>
    </row>
    <row r="978" spans="1:12" x14ac:dyDescent="0.2">
      <c r="A978" s="5" t="s">
        <v>9471</v>
      </c>
      <c r="B978" s="5" t="s">
        <v>808</v>
      </c>
      <c r="D978" s="5" t="s">
        <v>1880</v>
      </c>
      <c r="E978" s="5" t="s">
        <v>2637</v>
      </c>
      <c r="F978" s="5" t="s">
        <v>2638</v>
      </c>
      <c r="G978" s="5" t="s">
        <v>73</v>
      </c>
      <c r="H978" s="5" t="s">
        <v>13</v>
      </c>
      <c r="I978" s="5" t="s">
        <v>13894</v>
      </c>
      <c r="J978" s="5" t="s">
        <v>14099</v>
      </c>
      <c r="K978" s="5">
        <v>24680163</v>
      </c>
      <c r="L978" s="5">
        <v>24680163</v>
      </c>
    </row>
    <row r="979" spans="1:12" x14ac:dyDescent="0.2">
      <c r="A979" s="5" t="s">
        <v>2460</v>
      </c>
      <c r="B979" s="5" t="s">
        <v>2459</v>
      </c>
      <c r="D979" s="5" t="s">
        <v>812</v>
      </c>
      <c r="E979" s="5" t="s">
        <v>2640</v>
      </c>
      <c r="F979" s="5" t="s">
        <v>307</v>
      </c>
      <c r="G979" s="5" t="s">
        <v>188</v>
      </c>
      <c r="H979" s="5" t="s">
        <v>5</v>
      </c>
      <c r="I979" s="5" t="s">
        <v>13894</v>
      </c>
      <c r="J979" s="5" t="s">
        <v>7698</v>
      </c>
      <c r="K979" s="5">
        <v>24600853</v>
      </c>
      <c r="L979" s="5">
        <v>24600853</v>
      </c>
    </row>
    <row r="980" spans="1:12" x14ac:dyDescent="0.2">
      <c r="A980" s="5" t="s">
        <v>2255</v>
      </c>
      <c r="B980" s="5" t="s">
        <v>2254</v>
      </c>
      <c r="D980" s="5" t="s">
        <v>931</v>
      </c>
      <c r="E980" s="5" t="s">
        <v>2641</v>
      </c>
      <c r="F980" s="5" t="s">
        <v>1355</v>
      </c>
      <c r="G980" s="5" t="s">
        <v>188</v>
      </c>
      <c r="H980" s="5" t="s">
        <v>189</v>
      </c>
      <c r="I980" s="5" t="s">
        <v>13894</v>
      </c>
      <c r="J980" s="5" t="s">
        <v>13481</v>
      </c>
      <c r="K980" s="5">
        <v>24609441</v>
      </c>
      <c r="L980" s="5">
        <v>24609441</v>
      </c>
    </row>
    <row r="981" spans="1:12" x14ac:dyDescent="0.2">
      <c r="A981" s="5" t="s">
        <v>2347</v>
      </c>
      <c r="B981" s="5" t="s">
        <v>2346</v>
      </c>
      <c r="D981" s="5" t="s">
        <v>6681</v>
      </c>
      <c r="E981" s="5" t="s">
        <v>2643</v>
      </c>
      <c r="F981" s="5" t="s">
        <v>206</v>
      </c>
      <c r="G981" s="5" t="s">
        <v>188</v>
      </c>
      <c r="H981" s="5" t="s">
        <v>189</v>
      </c>
      <c r="I981" s="5" t="s">
        <v>13894</v>
      </c>
      <c r="J981" s="5" t="s">
        <v>11082</v>
      </c>
      <c r="K981" s="5">
        <v>24604967</v>
      </c>
      <c r="L981" s="5">
        <v>24604967</v>
      </c>
    </row>
    <row r="982" spans="1:12" x14ac:dyDescent="0.2">
      <c r="A982" s="5" t="s">
        <v>2378</v>
      </c>
      <c r="B982" s="5" t="s">
        <v>6959</v>
      </c>
      <c r="D982" s="5" t="s">
        <v>2077</v>
      </c>
      <c r="E982" s="5" t="s">
        <v>2645</v>
      </c>
      <c r="F982" s="5" t="s">
        <v>581</v>
      </c>
      <c r="G982" s="5" t="s">
        <v>188</v>
      </c>
      <c r="H982" s="5" t="s">
        <v>5</v>
      </c>
      <c r="I982" s="5" t="s">
        <v>13894</v>
      </c>
      <c r="J982" s="5" t="s">
        <v>13087</v>
      </c>
      <c r="K982" s="5">
        <v>24606591</v>
      </c>
      <c r="L982" s="5">
        <v>24601238</v>
      </c>
    </row>
    <row r="983" spans="1:12" x14ac:dyDescent="0.2">
      <c r="A983" s="5" t="s">
        <v>2246</v>
      </c>
      <c r="B983" s="5" t="s">
        <v>2245</v>
      </c>
      <c r="D983" s="5" t="s">
        <v>1036</v>
      </c>
      <c r="E983" s="5" t="s">
        <v>2647</v>
      </c>
      <c r="F983" s="5" t="s">
        <v>1822</v>
      </c>
      <c r="G983" s="5" t="s">
        <v>188</v>
      </c>
      <c r="H983" s="5" t="s">
        <v>5</v>
      </c>
      <c r="I983" s="5" t="s">
        <v>13894</v>
      </c>
      <c r="J983" s="5" t="s">
        <v>6592</v>
      </c>
      <c r="K983" s="5">
        <v>24603972</v>
      </c>
      <c r="L983" s="5">
        <v>24603972</v>
      </c>
    </row>
    <row r="984" spans="1:12" x14ac:dyDescent="0.2">
      <c r="A984" s="5" t="s">
        <v>2406</v>
      </c>
      <c r="B984" s="5" t="s">
        <v>2405</v>
      </c>
      <c r="D984" s="5" t="s">
        <v>6917</v>
      </c>
      <c r="E984" s="5" t="s">
        <v>2648</v>
      </c>
      <c r="F984" s="5" t="s">
        <v>141</v>
      </c>
      <c r="G984" s="5" t="s">
        <v>188</v>
      </c>
      <c r="H984" s="5" t="s">
        <v>189</v>
      </c>
      <c r="I984" s="5" t="s">
        <v>13894</v>
      </c>
      <c r="J984" s="5" t="s">
        <v>2856</v>
      </c>
      <c r="K984" s="5">
        <v>24605276</v>
      </c>
      <c r="L984" s="5">
        <v>24605276</v>
      </c>
    </row>
    <row r="985" spans="1:12" x14ac:dyDescent="0.2">
      <c r="A985" s="5" t="s">
        <v>2257</v>
      </c>
      <c r="B985" s="5" t="s">
        <v>7549</v>
      </c>
      <c r="D985" s="5" t="s">
        <v>7031</v>
      </c>
      <c r="E985" s="5" t="s">
        <v>2649</v>
      </c>
      <c r="F985" s="5" t="s">
        <v>497</v>
      </c>
      <c r="G985" s="5" t="s">
        <v>188</v>
      </c>
      <c r="H985" s="5" t="s">
        <v>189</v>
      </c>
      <c r="I985" s="5" t="s">
        <v>13894</v>
      </c>
      <c r="J985" s="5" t="s">
        <v>8368</v>
      </c>
      <c r="K985" s="5">
        <v>24604945</v>
      </c>
      <c r="L985" s="5">
        <v>24604945</v>
      </c>
    </row>
    <row r="986" spans="1:12" x14ac:dyDescent="0.2">
      <c r="A986" s="5" t="s">
        <v>2415</v>
      </c>
      <c r="B986" s="5" t="s">
        <v>1906</v>
      </c>
      <c r="D986" s="5" t="s">
        <v>832</v>
      </c>
      <c r="E986" s="5" t="s">
        <v>2651</v>
      </c>
      <c r="F986" s="5" t="s">
        <v>1346</v>
      </c>
      <c r="G986" s="5" t="s">
        <v>188</v>
      </c>
      <c r="H986" s="5" t="s">
        <v>189</v>
      </c>
      <c r="I986" s="5" t="s">
        <v>13894</v>
      </c>
      <c r="J986" s="5" t="s">
        <v>12935</v>
      </c>
      <c r="K986" s="5">
        <v>24605236</v>
      </c>
      <c r="L986" s="5">
        <v>24605236</v>
      </c>
    </row>
    <row r="987" spans="1:12" x14ac:dyDescent="0.2">
      <c r="A987" s="5" t="s">
        <v>9472</v>
      </c>
      <c r="B987" s="5" t="s">
        <v>8002</v>
      </c>
      <c r="D987" s="5" t="s">
        <v>829</v>
      </c>
      <c r="E987" s="5" t="s">
        <v>2654</v>
      </c>
      <c r="F987" s="5" t="s">
        <v>147</v>
      </c>
      <c r="G987" s="5" t="s">
        <v>188</v>
      </c>
      <c r="H987" s="5" t="s">
        <v>189</v>
      </c>
      <c r="I987" s="5" t="s">
        <v>13894</v>
      </c>
      <c r="J987" s="5" t="s">
        <v>12612</v>
      </c>
      <c r="K987" s="5">
        <v>24608512</v>
      </c>
      <c r="L987" s="5">
        <v>0</v>
      </c>
    </row>
    <row r="988" spans="1:12" x14ac:dyDescent="0.2">
      <c r="A988" s="5" t="s">
        <v>2362</v>
      </c>
      <c r="B988" s="5" t="s">
        <v>7573</v>
      </c>
      <c r="D988" s="5" t="s">
        <v>825</v>
      </c>
      <c r="E988" s="5" t="s">
        <v>2656</v>
      </c>
      <c r="F988" s="5" t="s">
        <v>644</v>
      </c>
      <c r="G988" s="5" t="s">
        <v>188</v>
      </c>
      <c r="H988" s="5" t="s">
        <v>5</v>
      </c>
      <c r="I988" s="5" t="s">
        <v>13894</v>
      </c>
      <c r="J988" s="5" t="s">
        <v>14100</v>
      </c>
      <c r="K988" s="5">
        <v>24609946</v>
      </c>
      <c r="L988" s="5">
        <v>24601238</v>
      </c>
    </row>
    <row r="989" spans="1:12" x14ac:dyDescent="0.2">
      <c r="A989" s="5" t="s">
        <v>2326</v>
      </c>
      <c r="B989" s="5" t="s">
        <v>1675</v>
      </c>
      <c r="D989" s="5" t="s">
        <v>820</v>
      </c>
      <c r="E989" s="5" t="s">
        <v>2658</v>
      </c>
      <c r="F989" s="5" t="s">
        <v>2659</v>
      </c>
      <c r="G989" s="5" t="s">
        <v>188</v>
      </c>
      <c r="H989" s="5" t="s">
        <v>189</v>
      </c>
      <c r="I989" s="5" t="s">
        <v>13894</v>
      </c>
      <c r="J989" s="5" t="s">
        <v>14101</v>
      </c>
      <c r="K989" s="5">
        <v>24608414</v>
      </c>
      <c r="L989" s="5">
        <v>24604814</v>
      </c>
    </row>
    <row r="990" spans="1:12" x14ac:dyDescent="0.2">
      <c r="A990" s="5" t="s">
        <v>2368</v>
      </c>
      <c r="B990" s="5" t="s">
        <v>2367</v>
      </c>
      <c r="D990" s="5" t="s">
        <v>2662</v>
      </c>
      <c r="E990" s="5" t="s">
        <v>2663</v>
      </c>
      <c r="F990" s="5" t="s">
        <v>2664</v>
      </c>
      <c r="G990" s="5" t="s">
        <v>188</v>
      </c>
      <c r="H990" s="5" t="s">
        <v>189</v>
      </c>
      <c r="I990" s="5" t="s">
        <v>13894</v>
      </c>
      <c r="J990" s="5" t="s">
        <v>12613</v>
      </c>
      <c r="K990" s="5">
        <v>24605915</v>
      </c>
      <c r="L990" s="5">
        <v>24605915</v>
      </c>
    </row>
    <row r="991" spans="1:12" x14ac:dyDescent="0.2">
      <c r="A991" s="5" t="s">
        <v>2409</v>
      </c>
      <c r="B991" s="5" t="s">
        <v>2408</v>
      </c>
      <c r="D991" s="5" t="s">
        <v>836</v>
      </c>
      <c r="E991" s="5" t="s">
        <v>2666</v>
      </c>
      <c r="F991" s="5" t="s">
        <v>12038</v>
      </c>
      <c r="G991" s="5" t="s">
        <v>188</v>
      </c>
      <c r="H991" s="5" t="s">
        <v>189</v>
      </c>
      <c r="I991" s="5" t="s">
        <v>13897</v>
      </c>
      <c r="J991" s="5" t="s">
        <v>14102</v>
      </c>
      <c r="K991" s="5">
        <v>24607513</v>
      </c>
      <c r="L991" s="5">
        <v>24600545</v>
      </c>
    </row>
    <row r="992" spans="1:12" x14ac:dyDescent="0.2">
      <c r="A992" s="5" t="s">
        <v>2426</v>
      </c>
      <c r="B992" s="5" t="s">
        <v>2020</v>
      </c>
      <c r="D992" s="5" t="s">
        <v>840</v>
      </c>
      <c r="E992" s="5" t="s">
        <v>2667</v>
      </c>
      <c r="F992" s="5" t="s">
        <v>838</v>
      </c>
      <c r="G992" s="5" t="s">
        <v>188</v>
      </c>
      <c r="H992" s="5" t="s">
        <v>189</v>
      </c>
      <c r="I992" s="5" t="s">
        <v>13894</v>
      </c>
      <c r="J992" s="5" t="s">
        <v>2705</v>
      </c>
      <c r="K992" s="5">
        <v>24600455</v>
      </c>
      <c r="L992" s="5">
        <v>24600455</v>
      </c>
    </row>
    <row r="993" spans="1:12" x14ac:dyDescent="0.2">
      <c r="A993" s="5" t="s">
        <v>2464</v>
      </c>
      <c r="B993" s="5" t="s">
        <v>2463</v>
      </c>
      <c r="D993" s="5" t="s">
        <v>2668</v>
      </c>
      <c r="E993" s="5" t="s">
        <v>2669</v>
      </c>
      <c r="F993" s="5" t="s">
        <v>2670</v>
      </c>
      <c r="G993" s="5" t="s">
        <v>188</v>
      </c>
      <c r="H993" s="5" t="s">
        <v>189</v>
      </c>
      <c r="I993" s="5" t="s">
        <v>13894</v>
      </c>
      <c r="J993" s="5" t="s">
        <v>2652</v>
      </c>
      <c r="K993" s="5">
        <v>24600385</v>
      </c>
      <c r="L993" s="5">
        <v>24600385</v>
      </c>
    </row>
    <row r="994" spans="1:12" x14ac:dyDescent="0.2">
      <c r="A994" s="5" t="s">
        <v>2307</v>
      </c>
      <c r="B994" s="5" t="s">
        <v>1085</v>
      </c>
      <c r="D994" s="5" t="s">
        <v>2671</v>
      </c>
      <c r="E994" s="5" t="s">
        <v>2672</v>
      </c>
      <c r="F994" s="5" t="s">
        <v>692</v>
      </c>
      <c r="G994" s="5" t="s">
        <v>188</v>
      </c>
      <c r="H994" s="5" t="s">
        <v>5</v>
      </c>
      <c r="I994" s="5" t="s">
        <v>13894</v>
      </c>
      <c r="J994" s="5" t="s">
        <v>14103</v>
      </c>
      <c r="K994" s="5">
        <v>24603244</v>
      </c>
      <c r="L994" s="5">
        <v>24603244</v>
      </c>
    </row>
    <row r="995" spans="1:12" x14ac:dyDescent="0.2">
      <c r="A995" s="5" t="s">
        <v>2380</v>
      </c>
      <c r="B995" s="5" t="s">
        <v>2379</v>
      </c>
      <c r="D995" s="5" t="s">
        <v>879</v>
      </c>
      <c r="E995" s="5" t="s">
        <v>2674</v>
      </c>
      <c r="F995" s="5" t="s">
        <v>6918</v>
      </c>
      <c r="G995" s="5" t="s">
        <v>188</v>
      </c>
      <c r="H995" s="5" t="s">
        <v>5</v>
      </c>
      <c r="I995" s="5" t="s">
        <v>13894</v>
      </c>
      <c r="J995" s="5" t="s">
        <v>13264</v>
      </c>
      <c r="K995" s="5">
        <v>24600454</v>
      </c>
      <c r="L995" s="5">
        <v>24612226</v>
      </c>
    </row>
    <row r="996" spans="1:12" x14ac:dyDescent="0.2">
      <c r="A996" s="5" t="s">
        <v>2513</v>
      </c>
      <c r="B996" s="5" t="s">
        <v>774</v>
      </c>
      <c r="D996" s="5" t="s">
        <v>866</v>
      </c>
      <c r="E996" s="5" t="s">
        <v>2675</v>
      </c>
      <c r="F996" s="5" t="s">
        <v>598</v>
      </c>
      <c r="G996" s="5" t="s">
        <v>188</v>
      </c>
      <c r="H996" s="5" t="s">
        <v>189</v>
      </c>
      <c r="I996" s="5" t="s">
        <v>13894</v>
      </c>
      <c r="J996" s="5" t="s">
        <v>8369</v>
      </c>
      <c r="K996" s="5">
        <v>24607574</v>
      </c>
      <c r="L996" s="5">
        <v>0</v>
      </c>
    </row>
    <row r="997" spans="1:12" x14ac:dyDescent="0.2">
      <c r="A997" s="5" t="s">
        <v>2238</v>
      </c>
      <c r="B997" s="5" t="s">
        <v>2237</v>
      </c>
      <c r="D997" s="5" t="s">
        <v>863</v>
      </c>
      <c r="E997" s="5" t="s">
        <v>9591</v>
      </c>
      <c r="F997" s="5" t="s">
        <v>11124</v>
      </c>
      <c r="G997" s="5" t="s">
        <v>188</v>
      </c>
      <c r="H997" s="5" t="s">
        <v>189</v>
      </c>
      <c r="I997" s="5" t="s">
        <v>13894</v>
      </c>
      <c r="J997" s="5" t="s">
        <v>11125</v>
      </c>
      <c r="K997" s="5">
        <v>24610496</v>
      </c>
      <c r="L997" s="5">
        <v>0</v>
      </c>
    </row>
    <row r="998" spans="1:12" x14ac:dyDescent="0.2">
      <c r="A998" s="5" t="s">
        <v>2431</v>
      </c>
      <c r="B998" s="5" t="s">
        <v>2430</v>
      </c>
      <c r="D998" s="5" t="s">
        <v>2677</v>
      </c>
      <c r="E998" s="5" t="s">
        <v>2678</v>
      </c>
      <c r="F998" s="5" t="s">
        <v>2679</v>
      </c>
      <c r="G998" s="5" t="s">
        <v>188</v>
      </c>
      <c r="H998" s="5" t="s">
        <v>6</v>
      </c>
      <c r="I998" s="5" t="s">
        <v>13894</v>
      </c>
      <c r="J998" s="5" t="s">
        <v>7689</v>
      </c>
      <c r="K998" s="5">
        <v>24742000</v>
      </c>
      <c r="L998" s="5">
        <v>24742000</v>
      </c>
    </row>
    <row r="999" spans="1:12" x14ac:dyDescent="0.2">
      <c r="A999" s="5" t="s">
        <v>2261</v>
      </c>
      <c r="B999" s="5" t="s">
        <v>888</v>
      </c>
      <c r="D999" s="5" t="s">
        <v>917</v>
      </c>
      <c r="E999" s="5" t="s">
        <v>2683</v>
      </c>
      <c r="F999" s="5" t="s">
        <v>2684</v>
      </c>
      <c r="G999" s="5" t="s">
        <v>188</v>
      </c>
      <c r="H999" s="5" t="s">
        <v>6</v>
      </c>
      <c r="I999" s="5" t="s">
        <v>13894</v>
      </c>
      <c r="J999" s="5" t="s">
        <v>13484</v>
      </c>
      <c r="K999" s="5">
        <v>24748349</v>
      </c>
      <c r="L999" s="5">
        <v>24748349</v>
      </c>
    </row>
    <row r="1000" spans="1:12" x14ac:dyDescent="0.2">
      <c r="A1000" s="5" t="s">
        <v>2384</v>
      </c>
      <c r="B1000" s="5" t="s">
        <v>6676</v>
      </c>
      <c r="D1000" s="5" t="s">
        <v>1030</v>
      </c>
      <c r="E1000" s="5" t="s">
        <v>2685</v>
      </c>
      <c r="F1000" s="5" t="s">
        <v>2686</v>
      </c>
      <c r="G1000" s="5" t="s">
        <v>188</v>
      </c>
      <c r="H1000" s="5" t="s">
        <v>6</v>
      </c>
      <c r="I1000" s="5" t="s">
        <v>13894</v>
      </c>
      <c r="J1000" s="5" t="s">
        <v>14104</v>
      </c>
      <c r="K1000" s="5">
        <v>24743700</v>
      </c>
      <c r="L1000" s="5">
        <v>24743700</v>
      </c>
    </row>
    <row r="1001" spans="1:12" x14ac:dyDescent="0.2">
      <c r="A1001" s="5" t="s">
        <v>9473</v>
      </c>
      <c r="B1001" s="5" t="s">
        <v>7735</v>
      </c>
      <c r="D1001" s="5" t="s">
        <v>2688</v>
      </c>
      <c r="E1001" s="5" t="s">
        <v>2689</v>
      </c>
      <c r="F1001" s="5" t="s">
        <v>2690</v>
      </c>
      <c r="G1001" s="5" t="s">
        <v>188</v>
      </c>
      <c r="H1001" s="5" t="s">
        <v>6</v>
      </c>
      <c r="I1001" s="5" t="s">
        <v>13894</v>
      </c>
      <c r="J1001" s="5" t="s">
        <v>14105</v>
      </c>
      <c r="K1001" s="5">
        <v>24741039</v>
      </c>
      <c r="L1001" s="5">
        <v>24741039</v>
      </c>
    </row>
    <row r="1002" spans="1:12" x14ac:dyDescent="0.2">
      <c r="A1002" s="5" t="s">
        <v>9474</v>
      </c>
      <c r="B1002" s="5" t="s">
        <v>7550</v>
      </c>
      <c r="D1002" s="5" t="s">
        <v>1056</v>
      </c>
      <c r="E1002" s="5" t="s">
        <v>2694</v>
      </c>
      <c r="F1002" s="5" t="s">
        <v>206</v>
      </c>
      <c r="G1002" s="5" t="s">
        <v>188</v>
      </c>
      <c r="H1002" s="5" t="s">
        <v>6</v>
      </c>
      <c r="I1002" s="5" t="s">
        <v>13894</v>
      </c>
      <c r="J1002" s="5" t="s">
        <v>2695</v>
      </c>
      <c r="K1002" s="5">
        <v>24749004</v>
      </c>
      <c r="L1002" s="5">
        <v>24749004</v>
      </c>
    </row>
    <row r="1003" spans="1:12" x14ac:dyDescent="0.2">
      <c r="A1003" s="5" t="s">
        <v>2904</v>
      </c>
      <c r="B1003" s="5" t="s">
        <v>1914</v>
      </c>
      <c r="D1003" s="5" t="s">
        <v>1026</v>
      </c>
      <c r="E1003" s="5" t="s">
        <v>2697</v>
      </c>
      <c r="F1003" s="5" t="s">
        <v>2698</v>
      </c>
      <c r="G1003" s="5" t="s">
        <v>188</v>
      </c>
      <c r="H1003" s="5" t="s">
        <v>6</v>
      </c>
      <c r="I1003" s="5" t="s">
        <v>13894</v>
      </c>
      <c r="J1003" s="5" t="s">
        <v>14106</v>
      </c>
      <c r="K1003" s="5">
        <v>24742636</v>
      </c>
      <c r="L1003" s="5">
        <v>0</v>
      </c>
    </row>
    <row r="1004" spans="1:12" x14ac:dyDescent="0.2">
      <c r="A1004" s="5" t="s">
        <v>2803</v>
      </c>
      <c r="B1004" s="5" t="s">
        <v>7139</v>
      </c>
      <c r="D1004" s="5" t="s">
        <v>1052</v>
      </c>
      <c r="E1004" s="5" t="s">
        <v>2700</v>
      </c>
      <c r="F1004" s="5" t="s">
        <v>190</v>
      </c>
      <c r="G1004" s="5" t="s">
        <v>188</v>
      </c>
      <c r="H1004" s="5" t="s">
        <v>6</v>
      </c>
      <c r="I1004" s="5" t="s">
        <v>13894</v>
      </c>
      <c r="J1004" s="5" t="s">
        <v>9069</v>
      </c>
      <c r="K1004" s="5">
        <v>24743756</v>
      </c>
      <c r="L1004" s="5">
        <v>0</v>
      </c>
    </row>
    <row r="1005" spans="1:12" x14ac:dyDescent="0.2">
      <c r="A1005" s="5" t="s">
        <v>2850</v>
      </c>
      <c r="B1005" s="5" t="s">
        <v>2849</v>
      </c>
      <c r="D1005" s="5" t="s">
        <v>7538</v>
      </c>
      <c r="E1005" s="5" t="s">
        <v>7695</v>
      </c>
      <c r="F1005" s="5" t="s">
        <v>205</v>
      </c>
      <c r="G1005" s="5" t="s">
        <v>188</v>
      </c>
      <c r="H1005" s="5" t="s">
        <v>6</v>
      </c>
      <c r="I1005" s="5" t="s">
        <v>13894</v>
      </c>
      <c r="J1005" s="5" t="s">
        <v>8370</v>
      </c>
      <c r="K1005" s="5">
        <v>24748384</v>
      </c>
      <c r="L1005" s="5">
        <v>24747163</v>
      </c>
    </row>
    <row r="1006" spans="1:12" x14ac:dyDescent="0.2">
      <c r="A1006" s="5" t="s">
        <v>2678</v>
      </c>
      <c r="B1006" s="5" t="s">
        <v>2677</v>
      </c>
      <c r="D1006" s="5" t="s">
        <v>1014</v>
      </c>
      <c r="E1006" s="5" t="s">
        <v>2702</v>
      </c>
      <c r="F1006" s="5" t="s">
        <v>876</v>
      </c>
      <c r="G1006" s="5" t="s">
        <v>188</v>
      </c>
      <c r="H1006" s="5" t="s">
        <v>6</v>
      </c>
      <c r="I1006" s="5" t="s">
        <v>13894</v>
      </c>
      <c r="J1006" s="5" t="s">
        <v>14107</v>
      </c>
      <c r="K1006" s="5">
        <v>24610800</v>
      </c>
      <c r="L1006" s="5">
        <v>0</v>
      </c>
    </row>
    <row r="1007" spans="1:12" x14ac:dyDescent="0.2">
      <c r="A1007" s="5" t="s">
        <v>2714</v>
      </c>
      <c r="B1007" s="5" t="s">
        <v>1044</v>
      </c>
      <c r="D1007" s="5" t="s">
        <v>1047</v>
      </c>
      <c r="E1007" s="5" t="s">
        <v>9564</v>
      </c>
      <c r="F1007" s="5" t="s">
        <v>75</v>
      </c>
      <c r="G1007" s="5" t="s">
        <v>188</v>
      </c>
      <c r="H1007" s="5" t="s">
        <v>5</v>
      </c>
      <c r="I1007" s="5" t="s">
        <v>13894</v>
      </c>
      <c r="J1007" s="5" t="s">
        <v>14108</v>
      </c>
      <c r="K1007" s="5">
        <v>85313233</v>
      </c>
      <c r="L1007" s="5">
        <v>0</v>
      </c>
    </row>
    <row r="1008" spans="1:12" x14ac:dyDescent="0.2">
      <c r="A1008" s="5" t="s">
        <v>9475</v>
      </c>
      <c r="B1008" s="5" t="s">
        <v>3045</v>
      </c>
      <c r="D1008" s="5" t="s">
        <v>1018</v>
      </c>
      <c r="E1008" s="5" t="s">
        <v>2704</v>
      </c>
      <c r="F1008" s="5" t="s">
        <v>463</v>
      </c>
      <c r="G1008" s="5" t="s">
        <v>188</v>
      </c>
      <c r="H1008" s="5" t="s">
        <v>6</v>
      </c>
      <c r="I1008" s="5" t="s">
        <v>13894</v>
      </c>
      <c r="J1008" s="5" t="s">
        <v>14109</v>
      </c>
      <c r="K1008" s="5">
        <v>24748010</v>
      </c>
      <c r="L1008" s="5">
        <v>24748010</v>
      </c>
    </row>
    <row r="1009" spans="1:12" x14ac:dyDescent="0.2">
      <c r="A1009" s="5" t="s">
        <v>9476</v>
      </c>
      <c r="B1009" s="5" t="s">
        <v>10436</v>
      </c>
      <c r="D1009" s="5" t="s">
        <v>1028</v>
      </c>
      <c r="E1009" s="5" t="s">
        <v>9569</v>
      </c>
      <c r="F1009" s="5" t="s">
        <v>2708</v>
      </c>
      <c r="G1009" s="5" t="s">
        <v>188</v>
      </c>
      <c r="H1009" s="5" t="s">
        <v>6</v>
      </c>
      <c r="I1009" s="5" t="s">
        <v>13894</v>
      </c>
      <c r="J1009" s="5" t="s">
        <v>13485</v>
      </c>
      <c r="K1009" s="5">
        <v>84217109</v>
      </c>
      <c r="L1009" s="5">
        <v>0</v>
      </c>
    </row>
    <row r="1010" spans="1:12" x14ac:dyDescent="0.2">
      <c r="A1010" s="5" t="s">
        <v>8808</v>
      </c>
      <c r="B1010" s="5" t="s">
        <v>734</v>
      </c>
      <c r="D1010" s="5" t="s">
        <v>1042</v>
      </c>
      <c r="E1010" s="5" t="s">
        <v>2709</v>
      </c>
      <c r="F1010" s="5" t="s">
        <v>1105</v>
      </c>
      <c r="G1010" s="5" t="s">
        <v>188</v>
      </c>
      <c r="H1010" s="5" t="s">
        <v>6</v>
      </c>
      <c r="I1010" s="5" t="s">
        <v>13894</v>
      </c>
      <c r="J1010" s="5" t="s">
        <v>2733</v>
      </c>
      <c r="K1010" s="5">
        <v>24742500</v>
      </c>
      <c r="L1010" s="5">
        <v>24742500</v>
      </c>
    </row>
    <row r="1011" spans="1:12" x14ac:dyDescent="0.2">
      <c r="A1011" s="5" t="s">
        <v>6285</v>
      </c>
      <c r="B1011" s="5" t="s">
        <v>7375</v>
      </c>
      <c r="D1011" s="5" t="s">
        <v>1040</v>
      </c>
      <c r="E1011" s="5" t="s">
        <v>2712</v>
      </c>
      <c r="F1011" s="5" t="s">
        <v>2713</v>
      </c>
      <c r="G1011" s="5" t="s">
        <v>188</v>
      </c>
      <c r="H1011" s="5" t="s">
        <v>6</v>
      </c>
      <c r="I1011" s="5" t="s">
        <v>13894</v>
      </c>
      <c r="J1011" s="5" t="s">
        <v>12615</v>
      </c>
      <c r="K1011" s="5">
        <v>24744076</v>
      </c>
      <c r="L1011" s="5">
        <v>24744076</v>
      </c>
    </row>
    <row r="1012" spans="1:12" x14ac:dyDescent="0.2">
      <c r="A1012" s="5" t="s">
        <v>9477</v>
      </c>
      <c r="B1012" s="5" t="s">
        <v>2055</v>
      </c>
      <c r="D1012" s="5" t="s">
        <v>1044</v>
      </c>
      <c r="E1012" s="5" t="s">
        <v>2714</v>
      </c>
      <c r="F1012" s="5" t="s">
        <v>2715</v>
      </c>
      <c r="G1012" s="5" t="s">
        <v>188</v>
      </c>
      <c r="H1012" s="5" t="s">
        <v>6</v>
      </c>
      <c r="I1012" s="5" t="s">
        <v>13894</v>
      </c>
      <c r="J1012" s="5" t="s">
        <v>13486</v>
      </c>
      <c r="K1012" s="5">
        <v>24743644</v>
      </c>
      <c r="L1012" s="5">
        <v>0</v>
      </c>
    </row>
    <row r="1013" spans="1:12" x14ac:dyDescent="0.2">
      <c r="A1013" s="5" t="s">
        <v>2562</v>
      </c>
      <c r="B1013" s="5" t="s">
        <v>2561</v>
      </c>
      <c r="D1013" s="5" t="s">
        <v>7321</v>
      </c>
      <c r="E1013" s="5" t="s">
        <v>2719</v>
      </c>
      <c r="F1013" s="5" t="s">
        <v>1694</v>
      </c>
      <c r="G1013" s="5" t="s">
        <v>188</v>
      </c>
      <c r="H1013" s="5" t="s">
        <v>6</v>
      </c>
      <c r="I1013" s="5" t="s">
        <v>13894</v>
      </c>
      <c r="J1013" s="5" t="s">
        <v>2765</v>
      </c>
      <c r="K1013" s="5">
        <v>24741308</v>
      </c>
      <c r="L1013" s="5">
        <v>24741308</v>
      </c>
    </row>
    <row r="1014" spans="1:12" x14ac:dyDescent="0.2">
      <c r="A1014" s="5" t="s">
        <v>9478</v>
      </c>
      <c r="B1014" s="5" t="s">
        <v>2435</v>
      </c>
      <c r="D1014" s="5" t="s">
        <v>1013</v>
      </c>
      <c r="E1014" s="5" t="s">
        <v>2721</v>
      </c>
      <c r="F1014" s="5" t="s">
        <v>13089</v>
      </c>
      <c r="G1014" s="5" t="s">
        <v>188</v>
      </c>
      <c r="H1014" s="5" t="s">
        <v>6</v>
      </c>
      <c r="I1014" s="5" t="s">
        <v>13894</v>
      </c>
      <c r="J1014" s="5" t="s">
        <v>2722</v>
      </c>
      <c r="K1014" s="5">
        <v>24741243</v>
      </c>
      <c r="L1014" s="5">
        <v>0</v>
      </c>
    </row>
    <row r="1015" spans="1:12" x14ac:dyDescent="0.2">
      <c r="A1015" s="5" t="s">
        <v>2933</v>
      </c>
      <c r="B1015" s="5" t="s">
        <v>2932</v>
      </c>
      <c r="D1015" s="5" t="s">
        <v>2723</v>
      </c>
      <c r="E1015" s="5" t="s">
        <v>2724</v>
      </c>
      <c r="F1015" s="5" t="s">
        <v>2725</v>
      </c>
      <c r="G1015" s="5" t="s">
        <v>188</v>
      </c>
      <c r="H1015" s="5" t="s">
        <v>6</v>
      </c>
      <c r="I1015" s="5" t="s">
        <v>13894</v>
      </c>
      <c r="J1015" s="5" t="s">
        <v>14110</v>
      </c>
      <c r="K1015" s="5">
        <v>24732243</v>
      </c>
      <c r="L1015" s="5">
        <v>24732243</v>
      </c>
    </row>
    <row r="1016" spans="1:12" x14ac:dyDescent="0.2">
      <c r="A1016" s="5" t="s">
        <v>2712</v>
      </c>
      <c r="B1016" s="5" t="s">
        <v>1040</v>
      </c>
      <c r="D1016" s="5" t="s">
        <v>2726</v>
      </c>
      <c r="E1016" s="5" t="s">
        <v>2727</v>
      </c>
      <c r="F1016" s="5" t="s">
        <v>2728</v>
      </c>
      <c r="G1016" s="5" t="s">
        <v>188</v>
      </c>
      <c r="H1016" s="5" t="s">
        <v>6</v>
      </c>
      <c r="I1016" s="5" t="s">
        <v>13894</v>
      </c>
      <c r="J1016" s="5" t="s">
        <v>12616</v>
      </c>
      <c r="K1016" s="5">
        <v>24741253</v>
      </c>
      <c r="L1016" s="5">
        <v>24741253</v>
      </c>
    </row>
    <row r="1017" spans="1:12" x14ac:dyDescent="0.2">
      <c r="A1017" s="5" t="s">
        <v>5965</v>
      </c>
      <c r="B1017" s="5" t="s">
        <v>6889</v>
      </c>
      <c r="D1017" s="5" t="s">
        <v>2731</v>
      </c>
      <c r="E1017" s="5" t="s">
        <v>2732</v>
      </c>
      <c r="F1017" s="5" t="s">
        <v>2453</v>
      </c>
      <c r="G1017" s="5" t="s">
        <v>188</v>
      </c>
      <c r="H1017" s="5" t="s">
        <v>6</v>
      </c>
      <c r="I1017" s="5" t="s">
        <v>13894</v>
      </c>
      <c r="J1017" s="5" t="s">
        <v>14111</v>
      </c>
      <c r="K1017" s="5">
        <v>24740385</v>
      </c>
      <c r="L1017" s="5">
        <v>24749995</v>
      </c>
    </row>
    <row r="1018" spans="1:12" x14ac:dyDescent="0.2">
      <c r="A1018" s="5" t="s">
        <v>6318</v>
      </c>
      <c r="B1018" s="5" t="s">
        <v>7507</v>
      </c>
      <c r="D1018" s="5" t="s">
        <v>2735</v>
      </c>
      <c r="E1018" s="5" t="s">
        <v>2736</v>
      </c>
      <c r="F1018" s="5" t="s">
        <v>2737</v>
      </c>
      <c r="G1018" s="5" t="s">
        <v>188</v>
      </c>
      <c r="H1018" s="5" t="s">
        <v>6</v>
      </c>
      <c r="I1018" s="5" t="s">
        <v>13894</v>
      </c>
      <c r="J1018" s="5" t="s">
        <v>2791</v>
      </c>
      <c r="K1018" s="5">
        <v>24740155</v>
      </c>
      <c r="L1018" s="5">
        <v>24740155</v>
      </c>
    </row>
    <row r="1019" spans="1:12" x14ac:dyDescent="0.2">
      <c r="A1019" s="5" t="s">
        <v>2719</v>
      </c>
      <c r="B1019" s="5" t="s">
        <v>7321</v>
      </c>
      <c r="D1019" s="5" t="s">
        <v>2739</v>
      </c>
      <c r="E1019" s="5" t="s">
        <v>2740</v>
      </c>
      <c r="F1019" s="5" t="s">
        <v>29</v>
      </c>
      <c r="G1019" s="5" t="s">
        <v>188</v>
      </c>
      <c r="H1019" s="5" t="s">
        <v>6</v>
      </c>
      <c r="I1019" s="5" t="s">
        <v>13894</v>
      </c>
      <c r="J1019" s="5" t="s">
        <v>7701</v>
      </c>
      <c r="K1019" s="5">
        <v>24743572</v>
      </c>
      <c r="L1019" s="5">
        <v>24743572</v>
      </c>
    </row>
    <row r="1020" spans="1:12" x14ac:dyDescent="0.2">
      <c r="A1020" s="5" t="s">
        <v>9479</v>
      </c>
      <c r="B1020" s="5" t="s">
        <v>3004</v>
      </c>
      <c r="D1020" s="5" t="s">
        <v>2337</v>
      </c>
      <c r="E1020" s="5" t="s">
        <v>2741</v>
      </c>
      <c r="F1020" s="5" t="s">
        <v>63</v>
      </c>
      <c r="G1020" s="5" t="s">
        <v>188</v>
      </c>
      <c r="H1020" s="5" t="s">
        <v>7</v>
      </c>
      <c r="I1020" s="5" t="s">
        <v>13894</v>
      </c>
      <c r="J1020" s="5" t="s">
        <v>13093</v>
      </c>
      <c r="K1020" s="5">
        <v>24041031</v>
      </c>
      <c r="L1020" s="5">
        <v>24041031</v>
      </c>
    </row>
    <row r="1021" spans="1:12" x14ac:dyDescent="0.2">
      <c r="A1021" s="5" t="s">
        <v>9480</v>
      </c>
      <c r="B1021" s="5" t="s">
        <v>10437</v>
      </c>
      <c r="D1021" s="5" t="s">
        <v>912</v>
      </c>
      <c r="E1021" s="5" t="s">
        <v>2743</v>
      </c>
      <c r="F1021" s="5" t="s">
        <v>8372</v>
      </c>
      <c r="G1021" s="5" t="s">
        <v>188</v>
      </c>
      <c r="H1021" s="5" t="s">
        <v>3</v>
      </c>
      <c r="I1021" s="5" t="s">
        <v>13894</v>
      </c>
      <c r="J1021" s="5" t="s">
        <v>14112</v>
      </c>
      <c r="K1021" s="5">
        <v>88594555</v>
      </c>
      <c r="L1021" s="5">
        <v>24650655</v>
      </c>
    </row>
    <row r="1022" spans="1:12" x14ac:dyDescent="0.2">
      <c r="A1022" s="5" t="s">
        <v>9481</v>
      </c>
      <c r="B1022" s="5" t="s">
        <v>10438</v>
      </c>
      <c r="D1022" s="5" t="s">
        <v>939</v>
      </c>
      <c r="E1022" s="5" t="s">
        <v>2745</v>
      </c>
      <c r="F1022" s="5" t="s">
        <v>2746</v>
      </c>
      <c r="G1022" s="5" t="s">
        <v>188</v>
      </c>
      <c r="H1022" s="5" t="s">
        <v>7</v>
      </c>
      <c r="I1022" s="5" t="s">
        <v>13894</v>
      </c>
      <c r="J1022" s="5" t="s">
        <v>2747</v>
      </c>
      <c r="K1022" s="5">
        <v>24734795</v>
      </c>
      <c r="L1022" s="5">
        <v>24734795</v>
      </c>
    </row>
    <row r="1023" spans="1:12" x14ac:dyDescent="0.2">
      <c r="A1023" s="5" t="s">
        <v>9482</v>
      </c>
      <c r="B1023" s="5" t="s">
        <v>8009</v>
      </c>
      <c r="D1023" s="5" t="s">
        <v>965</v>
      </c>
      <c r="E1023" s="5" t="s">
        <v>2749</v>
      </c>
      <c r="F1023" s="5" t="s">
        <v>2750</v>
      </c>
      <c r="G1023" s="5" t="s">
        <v>188</v>
      </c>
      <c r="H1023" s="5" t="s">
        <v>7</v>
      </c>
      <c r="I1023" s="5" t="s">
        <v>13894</v>
      </c>
      <c r="J1023" s="5" t="s">
        <v>2751</v>
      </c>
      <c r="K1023" s="5">
        <v>24040009</v>
      </c>
      <c r="L1023" s="5">
        <v>24041508</v>
      </c>
    </row>
    <row r="1024" spans="1:12" x14ac:dyDescent="0.2">
      <c r="A1024" s="5" t="s">
        <v>2656</v>
      </c>
      <c r="B1024" s="5" t="s">
        <v>825</v>
      </c>
      <c r="D1024" s="5" t="s">
        <v>7074</v>
      </c>
      <c r="E1024" s="5" t="s">
        <v>2753</v>
      </c>
      <c r="F1024" s="5" t="s">
        <v>2754</v>
      </c>
      <c r="G1024" s="5" t="s">
        <v>188</v>
      </c>
      <c r="H1024" s="5" t="s">
        <v>7</v>
      </c>
      <c r="I1024" s="5" t="s">
        <v>13894</v>
      </c>
      <c r="J1024" s="5" t="s">
        <v>8381</v>
      </c>
      <c r="K1024" s="5">
        <v>24038020</v>
      </c>
      <c r="L1024" s="5">
        <v>24038020</v>
      </c>
    </row>
    <row r="1025" spans="1:12" x14ac:dyDescent="0.2">
      <c r="A1025" s="5" t="s">
        <v>2721</v>
      </c>
      <c r="B1025" s="5" t="s">
        <v>1013</v>
      </c>
      <c r="D1025" s="5" t="s">
        <v>2325</v>
      </c>
      <c r="E1025" s="5" t="s">
        <v>2756</v>
      </c>
      <c r="F1025" s="5" t="s">
        <v>13091</v>
      </c>
      <c r="G1025" s="5" t="s">
        <v>188</v>
      </c>
      <c r="H1025" s="5" t="s">
        <v>7</v>
      </c>
      <c r="I1025" s="5" t="s">
        <v>13894</v>
      </c>
      <c r="J1025" s="5" t="s">
        <v>2544</v>
      </c>
      <c r="K1025" s="5">
        <v>24733311</v>
      </c>
      <c r="L1025" s="5">
        <v>24733311</v>
      </c>
    </row>
    <row r="1026" spans="1:12" x14ac:dyDescent="0.2">
      <c r="A1026" s="5" t="s">
        <v>2517</v>
      </c>
      <c r="B1026" s="5" t="s">
        <v>804</v>
      </c>
      <c r="D1026" s="5" t="s">
        <v>2644</v>
      </c>
      <c r="E1026" s="5" t="s">
        <v>2757</v>
      </c>
      <c r="F1026" s="5" t="s">
        <v>2758</v>
      </c>
      <c r="G1026" s="5" t="s">
        <v>188</v>
      </c>
      <c r="H1026" s="5" t="s">
        <v>3</v>
      </c>
      <c r="I1026" s="5" t="s">
        <v>13894</v>
      </c>
      <c r="J1026" s="5" t="s">
        <v>11094</v>
      </c>
      <c r="K1026" s="5">
        <v>24650893</v>
      </c>
      <c r="L1026" s="5">
        <v>24650893</v>
      </c>
    </row>
    <row r="1027" spans="1:12" x14ac:dyDescent="0.2">
      <c r="A1027" s="5" t="s">
        <v>2906</v>
      </c>
      <c r="B1027" s="5" t="s">
        <v>1929</v>
      </c>
      <c r="D1027" s="5" t="s">
        <v>2650</v>
      </c>
      <c r="E1027" s="5" t="s">
        <v>2759</v>
      </c>
      <c r="F1027" s="5" t="s">
        <v>2760</v>
      </c>
      <c r="G1027" s="5" t="s">
        <v>188</v>
      </c>
      <c r="H1027" s="5" t="s">
        <v>7</v>
      </c>
      <c r="I1027" s="5" t="s">
        <v>13894</v>
      </c>
      <c r="J1027" s="5" t="s">
        <v>13144</v>
      </c>
      <c r="K1027" s="5">
        <v>22065010</v>
      </c>
      <c r="L1027" s="5">
        <v>44028568</v>
      </c>
    </row>
    <row r="1028" spans="1:12" x14ac:dyDescent="0.2">
      <c r="A1028" s="5" t="s">
        <v>9483</v>
      </c>
      <c r="B1028" s="5" t="s">
        <v>10439</v>
      </c>
      <c r="D1028" s="5" t="s">
        <v>2349</v>
      </c>
      <c r="E1028" s="5" t="s">
        <v>2762</v>
      </c>
      <c r="F1028" s="5" t="s">
        <v>276</v>
      </c>
      <c r="G1028" s="5" t="s">
        <v>12354</v>
      </c>
      <c r="H1028" s="5" t="s">
        <v>3</v>
      </c>
      <c r="I1028" s="5" t="s">
        <v>13894</v>
      </c>
      <c r="J1028" s="5" t="s">
        <v>7714</v>
      </c>
      <c r="K1028" s="5">
        <v>70180032</v>
      </c>
      <c r="L1028" s="5">
        <v>0</v>
      </c>
    </row>
    <row r="1029" spans="1:12" x14ac:dyDescent="0.2">
      <c r="A1029" s="5" t="s">
        <v>9484</v>
      </c>
      <c r="B1029" s="5" t="s">
        <v>10440</v>
      </c>
      <c r="D1029" s="5" t="s">
        <v>2323</v>
      </c>
      <c r="E1029" s="5" t="s">
        <v>2764</v>
      </c>
      <c r="F1029" s="5" t="s">
        <v>261</v>
      </c>
      <c r="G1029" s="5" t="s">
        <v>188</v>
      </c>
      <c r="H1029" s="5" t="s">
        <v>3</v>
      </c>
      <c r="I1029" s="5" t="s">
        <v>13894</v>
      </c>
      <c r="J1029" s="5" t="s">
        <v>6853</v>
      </c>
      <c r="K1029" s="5">
        <v>24031003</v>
      </c>
      <c r="L1029" s="5">
        <v>24031003</v>
      </c>
    </row>
    <row r="1030" spans="1:12" x14ac:dyDescent="0.2">
      <c r="A1030" s="5" t="s">
        <v>6119</v>
      </c>
      <c r="B1030" s="5" t="s">
        <v>7232</v>
      </c>
      <c r="D1030" s="5" t="s">
        <v>2345</v>
      </c>
      <c r="E1030" s="5" t="s">
        <v>2767</v>
      </c>
      <c r="F1030" s="5" t="s">
        <v>2768</v>
      </c>
      <c r="G1030" s="5" t="s">
        <v>188</v>
      </c>
      <c r="H1030" s="5" t="s">
        <v>3</v>
      </c>
      <c r="I1030" s="5" t="s">
        <v>13894</v>
      </c>
      <c r="J1030" s="5" t="s">
        <v>2769</v>
      </c>
      <c r="K1030" s="5">
        <v>24650407</v>
      </c>
      <c r="L1030" s="5">
        <v>24650655</v>
      </c>
    </row>
    <row r="1031" spans="1:12" x14ac:dyDescent="0.2">
      <c r="A1031" s="5" t="s">
        <v>9485</v>
      </c>
      <c r="B1031" s="5" t="s">
        <v>10441</v>
      </c>
      <c r="D1031" s="5" t="s">
        <v>2164</v>
      </c>
      <c r="E1031" s="5" t="s">
        <v>9576</v>
      </c>
      <c r="F1031" s="5" t="s">
        <v>13487</v>
      </c>
      <c r="G1031" s="5" t="s">
        <v>188</v>
      </c>
      <c r="H1031" s="5" t="s">
        <v>7</v>
      </c>
      <c r="I1031" s="5" t="s">
        <v>13894</v>
      </c>
      <c r="J1031" s="5" t="s">
        <v>14113</v>
      </c>
      <c r="K1031" s="5">
        <v>24041233</v>
      </c>
      <c r="L1031" s="5">
        <v>24041233</v>
      </c>
    </row>
    <row r="1032" spans="1:12" x14ac:dyDescent="0.2">
      <c r="A1032" s="5" t="s">
        <v>6322</v>
      </c>
      <c r="B1032" s="5" t="s">
        <v>7288</v>
      </c>
      <c r="D1032" s="5" t="s">
        <v>2771</v>
      </c>
      <c r="E1032" s="5" t="s">
        <v>9579</v>
      </c>
      <c r="F1032" s="5" t="s">
        <v>2772</v>
      </c>
      <c r="G1032" s="5" t="s">
        <v>188</v>
      </c>
      <c r="H1032" s="5" t="s">
        <v>7</v>
      </c>
      <c r="I1032" s="5" t="s">
        <v>13894</v>
      </c>
      <c r="J1032" s="5" t="s">
        <v>11119</v>
      </c>
      <c r="K1032" s="5">
        <v>0</v>
      </c>
      <c r="L1032" s="5">
        <v>0</v>
      </c>
    </row>
    <row r="1033" spans="1:12" x14ac:dyDescent="0.2">
      <c r="A1033" s="5" t="s">
        <v>2741</v>
      </c>
      <c r="B1033" s="5" t="s">
        <v>2337</v>
      </c>
      <c r="D1033" s="5" t="s">
        <v>2773</v>
      </c>
      <c r="E1033" s="5" t="s">
        <v>2774</v>
      </c>
      <c r="F1033" s="5" t="s">
        <v>8373</v>
      </c>
      <c r="G1033" s="5" t="s">
        <v>188</v>
      </c>
      <c r="H1033" s="5" t="s">
        <v>7</v>
      </c>
      <c r="I1033" s="5" t="s">
        <v>13894</v>
      </c>
      <c r="J1033" s="5" t="s">
        <v>14114</v>
      </c>
      <c r="K1033" s="5">
        <v>0</v>
      </c>
      <c r="L1033" s="5">
        <v>0</v>
      </c>
    </row>
    <row r="1034" spans="1:12" x14ac:dyDescent="0.2">
      <c r="A1034" s="5" t="s">
        <v>2797</v>
      </c>
      <c r="B1034" s="5" t="s">
        <v>624</v>
      </c>
      <c r="D1034" s="5" t="s">
        <v>2776</v>
      </c>
      <c r="E1034" s="5" t="s">
        <v>2777</v>
      </c>
      <c r="F1034" s="5" t="s">
        <v>45</v>
      </c>
      <c r="G1034" s="5" t="s">
        <v>188</v>
      </c>
      <c r="H1034" s="5" t="s">
        <v>10</v>
      </c>
      <c r="I1034" s="5" t="s">
        <v>13894</v>
      </c>
      <c r="J1034" s="5" t="s">
        <v>6867</v>
      </c>
      <c r="K1034" s="5">
        <v>24699593</v>
      </c>
      <c r="L1034" s="5">
        <v>24699593</v>
      </c>
    </row>
    <row r="1035" spans="1:12" x14ac:dyDescent="0.2">
      <c r="A1035" s="5" t="s">
        <v>6048</v>
      </c>
      <c r="B1035" s="5" t="s">
        <v>7227</v>
      </c>
      <c r="D1035" s="5" t="s">
        <v>2256</v>
      </c>
      <c r="E1035" s="5" t="s">
        <v>2780</v>
      </c>
      <c r="F1035" s="5" t="s">
        <v>2781</v>
      </c>
      <c r="G1035" s="5" t="s">
        <v>188</v>
      </c>
      <c r="H1035" s="5" t="s">
        <v>7</v>
      </c>
      <c r="I1035" s="5" t="s">
        <v>13894</v>
      </c>
      <c r="J1035" s="5" t="s">
        <v>14115</v>
      </c>
      <c r="K1035" s="5">
        <v>24038345</v>
      </c>
      <c r="L1035" s="5">
        <v>24038345</v>
      </c>
    </row>
    <row r="1036" spans="1:12" x14ac:dyDescent="0.2">
      <c r="A1036" s="5" t="s">
        <v>6178</v>
      </c>
      <c r="B1036" s="5" t="s">
        <v>7392</v>
      </c>
      <c r="D1036" s="5" t="s">
        <v>2435</v>
      </c>
      <c r="E1036" s="5" t="s">
        <v>9478</v>
      </c>
      <c r="F1036" s="5" t="s">
        <v>463</v>
      </c>
      <c r="G1036" s="5" t="s">
        <v>12354</v>
      </c>
      <c r="H1036" s="5" t="s">
        <v>5</v>
      </c>
      <c r="I1036" s="5" t="s">
        <v>13894</v>
      </c>
      <c r="J1036" s="5" t="s">
        <v>11226</v>
      </c>
      <c r="K1036" s="5">
        <v>27666283</v>
      </c>
      <c r="L1036" s="5">
        <v>0</v>
      </c>
    </row>
    <row r="1037" spans="1:12" x14ac:dyDescent="0.2">
      <c r="A1037" s="5" t="s">
        <v>6117</v>
      </c>
      <c r="B1037" s="5" t="s">
        <v>7519</v>
      </c>
      <c r="D1037" s="5" t="s">
        <v>2499</v>
      </c>
      <c r="E1037" s="5" t="s">
        <v>9510</v>
      </c>
      <c r="F1037" s="5" t="s">
        <v>11066</v>
      </c>
      <c r="G1037" s="5" t="s">
        <v>188</v>
      </c>
      <c r="H1037" s="5" t="s">
        <v>3</v>
      </c>
      <c r="I1037" s="5" t="s">
        <v>13894</v>
      </c>
      <c r="J1037" s="5" t="s">
        <v>13092</v>
      </c>
      <c r="K1037" s="5">
        <v>0</v>
      </c>
      <c r="L1037" s="5">
        <v>0</v>
      </c>
    </row>
    <row r="1038" spans="1:12" x14ac:dyDescent="0.2">
      <c r="A1038" s="5" t="s">
        <v>7831</v>
      </c>
      <c r="B1038" s="5" t="s">
        <v>3025</v>
      </c>
      <c r="D1038" s="5" t="s">
        <v>2491</v>
      </c>
      <c r="E1038" s="5" t="s">
        <v>2783</v>
      </c>
      <c r="F1038" s="5" t="s">
        <v>2784</v>
      </c>
      <c r="G1038" s="5" t="s">
        <v>1657</v>
      </c>
      <c r="H1038" s="5" t="s">
        <v>5</v>
      </c>
      <c r="I1038" s="5" t="s">
        <v>13894</v>
      </c>
      <c r="J1038" s="5" t="s">
        <v>14116</v>
      </c>
      <c r="K1038" s="5">
        <v>26956640</v>
      </c>
      <c r="L1038" s="5">
        <v>26956640</v>
      </c>
    </row>
    <row r="1039" spans="1:12" x14ac:dyDescent="0.2">
      <c r="A1039" s="5" t="s">
        <v>3013</v>
      </c>
      <c r="B1039" s="5" t="s">
        <v>7524</v>
      </c>
      <c r="D1039" s="5" t="s">
        <v>208</v>
      </c>
      <c r="E1039" s="5" t="s">
        <v>2787</v>
      </c>
      <c r="F1039" s="5" t="s">
        <v>2788</v>
      </c>
      <c r="G1039" s="5" t="s">
        <v>188</v>
      </c>
      <c r="H1039" s="5" t="s">
        <v>7</v>
      </c>
      <c r="I1039" s="5" t="s">
        <v>13894</v>
      </c>
      <c r="J1039" s="5" t="s">
        <v>8419</v>
      </c>
      <c r="K1039" s="5">
        <v>24734026</v>
      </c>
      <c r="L1039" s="5">
        <v>24733078</v>
      </c>
    </row>
    <row r="1040" spans="1:12" x14ac:dyDescent="0.2">
      <c r="A1040" s="5" t="s">
        <v>8845</v>
      </c>
      <c r="B1040" s="5" t="s">
        <v>2815</v>
      </c>
      <c r="D1040" s="5" t="s">
        <v>8009</v>
      </c>
      <c r="E1040" s="5" t="s">
        <v>9482</v>
      </c>
      <c r="F1040" s="5" t="s">
        <v>2789</v>
      </c>
      <c r="G1040" s="5" t="s">
        <v>188</v>
      </c>
      <c r="H1040" s="5" t="s">
        <v>7</v>
      </c>
      <c r="I1040" s="5" t="s">
        <v>13894</v>
      </c>
      <c r="J1040" s="5" t="s">
        <v>11042</v>
      </c>
      <c r="K1040" s="5">
        <v>83543546</v>
      </c>
      <c r="L1040" s="5">
        <v>0</v>
      </c>
    </row>
    <row r="1041" spans="1:12" x14ac:dyDescent="0.2">
      <c r="A1041" s="5" t="s">
        <v>9486</v>
      </c>
      <c r="B1041" s="5" t="s">
        <v>10442</v>
      </c>
      <c r="D1041" s="5" t="s">
        <v>468</v>
      </c>
      <c r="E1041" s="5" t="s">
        <v>2790</v>
      </c>
      <c r="F1041" s="5" t="s">
        <v>455</v>
      </c>
      <c r="G1041" s="5" t="s">
        <v>188</v>
      </c>
      <c r="H1041" s="5" t="s">
        <v>7</v>
      </c>
      <c r="I1041" s="5" t="s">
        <v>13894</v>
      </c>
      <c r="J1041" s="5" t="s">
        <v>14117</v>
      </c>
      <c r="K1041" s="5">
        <v>24041151</v>
      </c>
      <c r="L1041" s="5">
        <v>0</v>
      </c>
    </row>
    <row r="1042" spans="1:12" x14ac:dyDescent="0.2">
      <c r="A1042" s="5" t="s">
        <v>6115</v>
      </c>
      <c r="B1042" s="5" t="s">
        <v>7231</v>
      </c>
      <c r="D1042" s="5" t="s">
        <v>10452</v>
      </c>
      <c r="E1042" s="5" t="s">
        <v>9550</v>
      </c>
      <c r="F1042" s="5" t="s">
        <v>11103</v>
      </c>
      <c r="G1042" s="5" t="s">
        <v>188</v>
      </c>
      <c r="H1042" s="5" t="s">
        <v>7</v>
      </c>
      <c r="I1042" s="5" t="s">
        <v>13894</v>
      </c>
      <c r="J1042" s="5" t="s">
        <v>14118</v>
      </c>
      <c r="K1042" s="5">
        <v>62304733</v>
      </c>
      <c r="L1042" s="5">
        <v>24733118</v>
      </c>
    </row>
    <row r="1043" spans="1:12" x14ac:dyDescent="0.2">
      <c r="A1043" s="5" t="s">
        <v>5967</v>
      </c>
      <c r="B1043" s="5" t="s">
        <v>4987</v>
      </c>
      <c r="D1043" s="5" t="s">
        <v>6682</v>
      </c>
      <c r="E1043" s="5" t="s">
        <v>2793</v>
      </c>
      <c r="F1043" s="5" t="s">
        <v>2001</v>
      </c>
      <c r="G1043" s="5" t="s">
        <v>188</v>
      </c>
      <c r="H1043" s="5" t="s">
        <v>3</v>
      </c>
      <c r="I1043" s="5" t="s">
        <v>13894</v>
      </c>
      <c r="J1043" s="5" t="s">
        <v>13094</v>
      </c>
      <c r="K1043" s="5">
        <v>24650032</v>
      </c>
      <c r="L1043" s="5">
        <v>26450421</v>
      </c>
    </row>
    <row r="1044" spans="1:12" x14ac:dyDescent="0.2">
      <c r="A1044" s="5" t="s">
        <v>6704</v>
      </c>
      <c r="B1044" s="5" t="s">
        <v>7071</v>
      </c>
      <c r="D1044" s="5" t="s">
        <v>568</v>
      </c>
      <c r="E1044" s="5" t="s">
        <v>2794</v>
      </c>
      <c r="F1044" s="5" t="s">
        <v>2795</v>
      </c>
      <c r="G1044" s="5" t="s">
        <v>188</v>
      </c>
      <c r="H1044" s="5" t="s">
        <v>7</v>
      </c>
      <c r="I1044" s="5" t="s">
        <v>13894</v>
      </c>
      <c r="J1044" s="5" t="s">
        <v>13095</v>
      </c>
      <c r="K1044" s="5">
        <v>24733789</v>
      </c>
      <c r="L1044" s="5">
        <v>24733789</v>
      </c>
    </row>
    <row r="1045" spans="1:12" x14ac:dyDescent="0.2">
      <c r="A1045" s="5" t="s">
        <v>6177</v>
      </c>
      <c r="B1045" s="5" t="s">
        <v>7029</v>
      </c>
      <c r="D1045" s="5" t="s">
        <v>624</v>
      </c>
      <c r="E1045" s="5" t="s">
        <v>2797</v>
      </c>
      <c r="F1045" s="5" t="s">
        <v>63</v>
      </c>
      <c r="G1045" s="5" t="s">
        <v>188</v>
      </c>
      <c r="H1045" s="5" t="s">
        <v>9</v>
      </c>
      <c r="I1045" s="5" t="s">
        <v>13894</v>
      </c>
      <c r="J1045" s="5" t="s">
        <v>2798</v>
      </c>
      <c r="K1045" s="5">
        <v>24691724</v>
      </c>
      <c r="L1045" s="5">
        <v>24691724</v>
      </c>
    </row>
    <row r="1046" spans="1:12" x14ac:dyDescent="0.2">
      <c r="A1046" s="5" t="s">
        <v>9487</v>
      </c>
      <c r="B1046" s="5" t="s">
        <v>1374</v>
      </c>
      <c r="D1046" s="5" t="s">
        <v>640</v>
      </c>
      <c r="E1046" s="5" t="s">
        <v>2799</v>
      </c>
      <c r="F1046" s="5" t="s">
        <v>2800</v>
      </c>
      <c r="G1046" s="5" t="s">
        <v>188</v>
      </c>
      <c r="H1046" s="5" t="s">
        <v>9</v>
      </c>
      <c r="I1046" s="5" t="s">
        <v>13894</v>
      </c>
      <c r="J1046" s="5" t="s">
        <v>8376</v>
      </c>
      <c r="K1046" s="5">
        <v>24691634</v>
      </c>
      <c r="L1046" s="5">
        <v>24691634</v>
      </c>
    </row>
    <row r="1047" spans="1:12" x14ac:dyDescent="0.2">
      <c r="A1047" s="5" t="s">
        <v>2743</v>
      </c>
      <c r="B1047" s="5" t="s">
        <v>912</v>
      </c>
      <c r="D1047" s="5" t="s">
        <v>7139</v>
      </c>
      <c r="E1047" s="5" t="s">
        <v>2803</v>
      </c>
      <c r="F1047" s="5" t="s">
        <v>2804</v>
      </c>
      <c r="G1047" s="5" t="s">
        <v>188</v>
      </c>
      <c r="H1047" s="5" t="s">
        <v>9</v>
      </c>
      <c r="I1047" s="5" t="s">
        <v>13894</v>
      </c>
      <c r="J1047" s="5" t="s">
        <v>8375</v>
      </c>
      <c r="K1047" s="5">
        <v>24692130</v>
      </c>
      <c r="L1047" s="5">
        <v>24692130</v>
      </c>
    </row>
    <row r="1048" spans="1:12" x14ac:dyDescent="0.2">
      <c r="A1048" s="5" t="s">
        <v>5962</v>
      </c>
      <c r="B1048" s="5" t="s">
        <v>4681</v>
      </c>
      <c r="D1048" s="5" t="s">
        <v>6683</v>
      </c>
      <c r="E1048" s="5" t="s">
        <v>2806</v>
      </c>
      <c r="F1048" s="5" t="s">
        <v>12430</v>
      </c>
      <c r="G1048" s="5" t="s">
        <v>73</v>
      </c>
      <c r="H1048" s="5" t="s">
        <v>13</v>
      </c>
      <c r="I1048" s="5" t="s">
        <v>13894</v>
      </c>
      <c r="J1048" s="5" t="s">
        <v>13488</v>
      </c>
      <c r="K1048" s="5">
        <v>24691675</v>
      </c>
      <c r="L1048" s="5">
        <v>24691675</v>
      </c>
    </row>
    <row r="1049" spans="1:12" x14ac:dyDescent="0.2">
      <c r="A1049" s="5" t="s">
        <v>2640</v>
      </c>
      <c r="B1049" s="5" t="s">
        <v>812</v>
      </c>
      <c r="D1049" s="5" t="s">
        <v>7076</v>
      </c>
      <c r="E1049" s="5" t="s">
        <v>2808</v>
      </c>
      <c r="F1049" s="5" t="s">
        <v>12431</v>
      </c>
      <c r="G1049" s="5" t="s">
        <v>73</v>
      </c>
      <c r="H1049" s="5" t="s">
        <v>13</v>
      </c>
      <c r="I1049" s="5" t="s">
        <v>13894</v>
      </c>
      <c r="J1049" s="5" t="s">
        <v>14119</v>
      </c>
      <c r="K1049" s="5">
        <v>24680265</v>
      </c>
      <c r="L1049" s="5">
        <v>24680265</v>
      </c>
    </row>
    <row r="1050" spans="1:12" x14ac:dyDescent="0.2">
      <c r="A1050" s="5" t="s">
        <v>9488</v>
      </c>
      <c r="B1050" s="5" t="s">
        <v>2872</v>
      </c>
      <c r="D1050" s="5" t="s">
        <v>2810</v>
      </c>
      <c r="E1050" s="5" t="s">
        <v>2811</v>
      </c>
      <c r="F1050" s="5" t="s">
        <v>2812</v>
      </c>
      <c r="G1050" s="5" t="s">
        <v>188</v>
      </c>
      <c r="H1050" s="5" t="s">
        <v>9</v>
      </c>
      <c r="I1050" s="5" t="s">
        <v>13894</v>
      </c>
      <c r="J1050" s="5" t="s">
        <v>2813</v>
      </c>
      <c r="K1050" s="5">
        <v>24691749</v>
      </c>
      <c r="L1050" s="5">
        <v>24691749</v>
      </c>
    </row>
    <row r="1051" spans="1:12" x14ac:dyDescent="0.2">
      <c r="A1051" s="5" t="s">
        <v>9489</v>
      </c>
      <c r="B1051" s="5" t="s">
        <v>3054</v>
      </c>
      <c r="D1051" s="5" t="s">
        <v>2815</v>
      </c>
      <c r="E1051" s="5" t="s">
        <v>8845</v>
      </c>
      <c r="F1051" s="5" t="s">
        <v>205</v>
      </c>
      <c r="G1051" s="5" t="s">
        <v>188</v>
      </c>
      <c r="H1051" s="5" t="s">
        <v>17</v>
      </c>
      <c r="I1051" s="5" t="s">
        <v>13894</v>
      </c>
      <c r="J1051" s="5" t="s">
        <v>14120</v>
      </c>
      <c r="K1051" s="5">
        <v>24780245</v>
      </c>
      <c r="L1051" s="5">
        <v>0</v>
      </c>
    </row>
    <row r="1052" spans="1:12" x14ac:dyDescent="0.2">
      <c r="A1052" s="5" t="s">
        <v>3016</v>
      </c>
      <c r="B1052" s="5" t="s">
        <v>6693</v>
      </c>
      <c r="D1052" s="5" t="s">
        <v>6684</v>
      </c>
      <c r="E1052" s="5" t="s">
        <v>2816</v>
      </c>
      <c r="F1052" s="5" t="s">
        <v>12432</v>
      </c>
      <c r="G1052" s="5" t="s">
        <v>73</v>
      </c>
      <c r="H1052" s="5" t="s">
        <v>13</v>
      </c>
      <c r="I1052" s="5" t="s">
        <v>13894</v>
      </c>
      <c r="J1052" s="5" t="s">
        <v>12618</v>
      </c>
      <c r="K1052" s="5">
        <v>24692638</v>
      </c>
      <c r="L1052" s="5">
        <v>24692638</v>
      </c>
    </row>
    <row r="1053" spans="1:12" x14ac:dyDescent="0.2">
      <c r="A1053" s="5" t="s">
        <v>9490</v>
      </c>
      <c r="B1053" s="5" t="s">
        <v>3103</v>
      </c>
      <c r="D1053" s="5" t="s">
        <v>6919</v>
      </c>
      <c r="E1053" s="5" t="s">
        <v>2818</v>
      </c>
      <c r="F1053" s="5" t="s">
        <v>6624</v>
      </c>
      <c r="G1053" s="5" t="s">
        <v>73</v>
      </c>
      <c r="H1053" s="5" t="s">
        <v>13</v>
      </c>
      <c r="I1053" s="5" t="s">
        <v>13894</v>
      </c>
      <c r="J1053" s="5" t="s">
        <v>12619</v>
      </c>
      <c r="K1053" s="5">
        <v>24810595</v>
      </c>
      <c r="L1053" s="5">
        <v>24810595</v>
      </c>
    </row>
    <row r="1054" spans="1:12" x14ac:dyDescent="0.2">
      <c r="A1054" s="5" t="s">
        <v>2311</v>
      </c>
      <c r="B1054" s="5" t="s">
        <v>1299</v>
      </c>
      <c r="D1054" s="5" t="s">
        <v>180</v>
      </c>
      <c r="E1054" s="5" t="s">
        <v>2819</v>
      </c>
      <c r="F1054" s="5" t="s">
        <v>2820</v>
      </c>
      <c r="G1054" s="5" t="s">
        <v>73</v>
      </c>
      <c r="H1054" s="5" t="s">
        <v>13</v>
      </c>
      <c r="I1054" s="5" t="s">
        <v>13894</v>
      </c>
      <c r="J1054" s="5" t="s">
        <v>12126</v>
      </c>
      <c r="K1054" s="5">
        <v>24798284</v>
      </c>
      <c r="L1054" s="5">
        <v>24798284</v>
      </c>
    </row>
    <row r="1055" spans="1:12" x14ac:dyDescent="0.2">
      <c r="A1055" s="5" t="s">
        <v>8251</v>
      </c>
      <c r="B1055" s="5" t="s">
        <v>2306</v>
      </c>
      <c r="D1055" s="5" t="s">
        <v>2822</v>
      </c>
      <c r="E1055" s="5" t="s">
        <v>2823</v>
      </c>
      <c r="F1055" s="5" t="s">
        <v>2824</v>
      </c>
      <c r="G1055" s="5" t="s">
        <v>188</v>
      </c>
      <c r="H1055" s="5" t="s">
        <v>9</v>
      </c>
      <c r="I1055" s="5" t="s">
        <v>13894</v>
      </c>
      <c r="J1055" s="5" t="s">
        <v>14121</v>
      </c>
      <c r="K1055" s="5">
        <v>24691501</v>
      </c>
      <c r="L1055" s="5">
        <v>24691501</v>
      </c>
    </row>
    <row r="1056" spans="1:12" x14ac:dyDescent="0.2">
      <c r="A1056" s="5" t="s">
        <v>2545</v>
      </c>
      <c r="B1056" s="5" t="s">
        <v>2462</v>
      </c>
      <c r="D1056" s="5" t="s">
        <v>2826</v>
      </c>
      <c r="E1056" s="5" t="s">
        <v>2827</v>
      </c>
      <c r="F1056" s="5" t="s">
        <v>29</v>
      </c>
      <c r="G1056" s="5" t="s">
        <v>188</v>
      </c>
      <c r="H1056" s="5" t="s">
        <v>9</v>
      </c>
      <c r="I1056" s="5" t="s">
        <v>13894</v>
      </c>
      <c r="J1056" s="5" t="s">
        <v>13099</v>
      </c>
      <c r="K1056" s="5">
        <v>24692202</v>
      </c>
      <c r="L1056" s="5">
        <v>24692202</v>
      </c>
    </row>
    <row r="1057" spans="1:12" x14ac:dyDescent="0.2">
      <c r="A1057" s="5" t="s">
        <v>9491</v>
      </c>
      <c r="B1057" s="5" t="s">
        <v>1677</v>
      </c>
      <c r="D1057" s="5" t="s">
        <v>2176</v>
      </c>
      <c r="E1057" s="5" t="s">
        <v>2829</v>
      </c>
      <c r="F1057" s="5" t="s">
        <v>2830</v>
      </c>
      <c r="G1057" s="5" t="s">
        <v>188</v>
      </c>
      <c r="H1057" s="5" t="s">
        <v>9</v>
      </c>
      <c r="I1057" s="5" t="s">
        <v>13894</v>
      </c>
      <c r="J1057" s="5" t="s">
        <v>2825</v>
      </c>
      <c r="K1057" s="5">
        <v>24691711</v>
      </c>
      <c r="L1057" s="5">
        <v>24691711</v>
      </c>
    </row>
    <row r="1058" spans="1:12" x14ac:dyDescent="0.2">
      <c r="A1058" s="5" t="s">
        <v>9492</v>
      </c>
      <c r="B1058" s="5" t="s">
        <v>2937</v>
      </c>
      <c r="D1058" s="5" t="s">
        <v>765</v>
      </c>
      <c r="E1058" s="5" t="s">
        <v>2832</v>
      </c>
      <c r="F1058" s="5" t="s">
        <v>666</v>
      </c>
      <c r="G1058" s="5" t="s">
        <v>73</v>
      </c>
      <c r="H1058" s="5" t="s">
        <v>13</v>
      </c>
      <c r="I1058" s="5" t="s">
        <v>13894</v>
      </c>
      <c r="J1058" s="5" t="s">
        <v>14122</v>
      </c>
      <c r="K1058" s="5">
        <v>24680047</v>
      </c>
      <c r="L1058" s="5">
        <v>0</v>
      </c>
    </row>
    <row r="1059" spans="1:12" x14ac:dyDescent="0.2">
      <c r="A1059" s="5" t="s">
        <v>2745</v>
      </c>
      <c r="B1059" s="5" t="s">
        <v>939</v>
      </c>
      <c r="D1059" s="5" t="s">
        <v>113</v>
      </c>
      <c r="E1059" s="5" t="s">
        <v>2834</v>
      </c>
      <c r="F1059" s="5" t="s">
        <v>76</v>
      </c>
      <c r="G1059" s="5" t="s">
        <v>188</v>
      </c>
      <c r="H1059" s="5" t="s">
        <v>9</v>
      </c>
      <c r="I1059" s="5" t="s">
        <v>13894</v>
      </c>
      <c r="J1059" s="5" t="s">
        <v>13096</v>
      </c>
      <c r="K1059" s="5">
        <v>24691759</v>
      </c>
      <c r="L1059" s="5">
        <v>24691759</v>
      </c>
    </row>
    <row r="1060" spans="1:12" x14ac:dyDescent="0.2">
      <c r="A1060" s="5" t="s">
        <v>9493</v>
      </c>
      <c r="B1060" s="5" t="s">
        <v>3116</v>
      </c>
      <c r="D1060" s="5" t="s">
        <v>2836</v>
      </c>
      <c r="E1060" s="5" t="s">
        <v>9583</v>
      </c>
      <c r="F1060" s="5" t="s">
        <v>7903</v>
      </c>
      <c r="G1060" s="5" t="s">
        <v>188</v>
      </c>
      <c r="H1060" s="5" t="s">
        <v>17</v>
      </c>
      <c r="I1060" s="5" t="s">
        <v>13894</v>
      </c>
      <c r="J1060" s="5" t="s">
        <v>14123</v>
      </c>
      <c r="K1060" s="5">
        <v>24780158</v>
      </c>
      <c r="L1060" s="5">
        <v>0</v>
      </c>
    </row>
    <row r="1061" spans="1:12" x14ac:dyDescent="0.2">
      <c r="A1061" s="5" t="s">
        <v>2945</v>
      </c>
      <c r="B1061" s="5" t="s">
        <v>2944</v>
      </c>
      <c r="D1061" s="5" t="s">
        <v>2837</v>
      </c>
      <c r="E1061" s="5" t="s">
        <v>2838</v>
      </c>
      <c r="F1061" s="5" t="s">
        <v>1396</v>
      </c>
      <c r="G1061" s="5" t="s">
        <v>188</v>
      </c>
      <c r="H1061" s="5" t="s">
        <v>9</v>
      </c>
      <c r="I1061" s="5" t="s">
        <v>13894</v>
      </c>
      <c r="J1061" s="5" t="s">
        <v>8895</v>
      </c>
      <c r="K1061" s="5">
        <v>24799157</v>
      </c>
      <c r="L1061" s="5">
        <v>24799157</v>
      </c>
    </row>
    <row r="1062" spans="1:12" x14ac:dyDescent="0.2">
      <c r="A1062" s="5" t="s">
        <v>6897</v>
      </c>
      <c r="B1062" s="5" t="s">
        <v>3010</v>
      </c>
      <c r="D1062" s="5" t="s">
        <v>1024</v>
      </c>
      <c r="E1062" s="5" t="s">
        <v>8848</v>
      </c>
      <c r="F1062" s="5" t="s">
        <v>9067</v>
      </c>
      <c r="G1062" s="5" t="s">
        <v>188</v>
      </c>
      <c r="H1062" s="5" t="s">
        <v>17</v>
      </c>
      <c r="I1062" s="5" t="s">
        <v>13894</v>
      </c>
      <c r="J1062" s="5" t="s">
        <v>12127</v>
      </c>
      <c r="K1062" s="5">
        <v>24780439</v>
      </c>
      <c r="L1062" s="5">
        <v>0</v>
      </c>
    </row>
    <row r="1063" spans="1:12" x14ac:dyDescent="0.2">
      <c r="A1063" s="5" t="s">
        <v>9494</v>
      </c>
      <c r="B1063" s="5" t="s">
        <v>8883</v>
      </c>
      <c r="D1063" s="5" t="s">
        <v>1115</v>
      </c>
      <c r="E1063" s="5" t="s">
        <v>2839</v>
      </c>
      <c r="F1063" s="5" t="s">
        <v>2840</v>
      </c>
      <c r="G1063" s="5" t="s">
        <v>188</v>
      </c>
      <c r="H1063" s="5" t="s">
        <v>9</v>
      </c>
      <c r="I1063" s="5" t="s">
        <v>13894</v>
      </c>
      <c r="J1063" s="5" t="s">
        <v>2841</v>
      </c>
      <c r="K1063" s="5">
        <v>24791565</v>
      </c>
      <c r="L1063" s="5">
        <v>24791565</v>
      </c>
    </row>
    <row r="1064" spans="1:12" x14ac:dyDescent="0.2">
      <c r="A1064" s="5" t="s">
        <v>9495</v>
      </c>
      <c r="B1064" s="5" t="s">
        <v>350</v>
      </c>
      <c r="D1064" s="5" t="s">
        <v>1313</v>
      </c>
      <c r="E1064" s="5" t="s">
        <v>9841</v>
      </c>
      <c r="F1064" s="5" t="s">
        <v>11389</v>
      </c>
      <c r="G1064" s="5" t="s">
        <v>1657</v>
      </c>
      <c r="H1064" s="5" t="s">
        <v>5</v>
      </c>
      <c r="I1064" s="5" t="s">
        <v>13894</v>
      </c>
      <c r="J1064" s="5" t="s">
        <v>14124</v>
      </c>
      <c r="K1064" s="5">
        <v>0</v>
      </c>
      <c r="L1064" s="5">
        <v>0</v>
      </c>
    </row>
    <row r="1065" spans="1:12" x14ac:dyDescent="0.2">
      <c r="A1065" s="5" t="s">
        <v>2854</v>
      </c>
      <c r="B1065" s="5" t="s">
        <v>2853</v>
      </c>
      <c r="D1065" s="5" t="s">
        <v>10449</v>
      </c>
      <c r="E1065" s="5" t="s">
        <v>9528</v>
      </c>
      <c r="F1065" s="5" t="s">
        <v>11084</v>
      </c>
      <c r="G1065" s="5" t="s">
        <v>188</v>
      </c>
      <c r="H1065" s="5" t="s">
        <v>17</v>
      </c>
      <c r="I1065" s="5" t="s">
        <v>13894</v>
      </c>
      <c r="J1065" s="5" t="s">
        <v>12620</v>
      </c>
      <c r="K1065" s="5">
        <v>0</v>
      </c>
      <c r="L1065" s="5">
        <v>0</v>
      </c>
    </row>
    <row r="1066" spans="1:12" x14ac:dyDescent="0.2">
      <c r="A1066" s="5" t="s">
        <v>219</v>
      </c>
      <c r="B1066" s="5" t="s">
        <v>7410</v>
      </c>
      <c r="D1066" s="5" t="s">
        <v>499</v>
      </c>
      <c r="E1066" s="5" t="s">
        <v>9534</v>
      </c>
      <c r="F1066" s="5" t="s">
        <v>1263</v>
      </c>
      <c r="G1066" s="5" t="s">
        <v>188</v>
      </c>
      <c r="H1066" s="5" t="s">
        <v>9</v>
      </c>
      <c r="I1066" s="5" t="s">
        <v>13894</v>
      </c>
      <c r="J1066" s="5" t="s">
        <v>11089</v>
      </c>
      <c r="K1066" s="5">
        <v>24797100</v>
      </c>
      <c r="L1066" s="5">
        <v>24797100</v>
      </c>
    </row>
    <row r="1067" spans="1:12" x14ac:dyDescent="0.2">
      <c r="A1067" s="5" t="s">
        <v>9496</v>
      </c>
      <c r="B1067" s="5" t="s">
        <v>3011</v>
      </c>
      <c r="D1067" s="5" t="s">
        <v>734</v>
      </c>
      <c r="E1067" s="5" t="s">
        <v>8808</v>
      </c>
      <c r="F1067" s="5" t="s">
        <v>8809</v>
      </c>
      <c r="G1067" s="5" t="s">
        <v>188</v>
      </c>
      <c r="H1067" s="5" t="s">
        <v>9</v>
      </c>
      <c r="I1067" s="5" t="s">
        <v>13894</v>
      </c>
      <c r="J1067" s="5" t="s">
        <v>14125</v>
      </c>
      <c r="K1067" s="5">
        <v>24798470</v>
      </c>
      <c r="L1067" s="5">
        <v>24799162</v>
      </c>
    </row>
    <row r="1068" spans="1:12" x14ac:dyDescent="0.2">
      <c r="A1068" s="5" t="s">
        <v>9497</v>
      </c>
      <c r="B1068" s="5" t="s">
        <v>10443</v>
      </c>
      <c r="D1068" s="5" t="s">
        <v>2842</v>
      </c>
      <c r="E1068" s="5" t="s">
        <v>9517</v>
      </c>
      <c r="F1068" s="5" t="s">
        <v>11072</v>
      </c>
      <c r="G1068" s="5" t="s">
        <v>188</v>
      </c>
      <c r="H1068" s="5" t="s">
        <v>17</v>
      </c>
      <c r="I1068" s="5" t="s">
        <v>13894</v>
      </c>
      <c r="J1068" s="5" t="s">
        <v>11073</v>
      </c>
      <c r="K1068" s="5">
        <v>0</v>
      </c>
      <c r="L1068" s="5">
        <v>0</v>
      </c>
    </row>
    <row r="1069" spans="1:12" x14ac:dyDescent="0.2">
      <c r="A1069" s="5" t="s">
        <v>2641</v>
      </c>
      <c r="B1069" s="5" t="s">
        <v>931</v>
      </c>
      <c r="D1069" s="5" t="s">
        <v>89</v>
      </c>
      <c r="E1069" s="5" t="s">
        <v>9557</v>
      </c>
      <c r="F1069" s="5" t="s">
        <v>381</v>
      </c>
      <c r="G1069" s="5" t="s">
        <v>188</v>
      </c>
      <c r="H1069" s="5" t="s">
        <v>9</v>
      </c>
      <c r="I1069" s="5" t="s">
        <v>13894</v>
      </c>
      <c r="J1069" s="5" t="s">
        <v>14126</v>
      </c>
      <c r="K1069" s="5">
        <v>24691353</v>
      </c>
      <c r="L1069" s="5">
        <v>24691353</v>
      </c>
    </row>
    <row r="1070" spans="1:12" x14ac:dyDescent="0.2">
      <c r="A1070" s="5" t="s">
        <v>2520</v>
      </c>
      <c r="B1070" s="5" t="s">
        <v>1012</v>
      </c>
      <c r="D1070" s="5" t="s">
        <v>7228</v>
      </c>
      <c r="E1070" s="5" t="s">
        <v>2843</v>
      </c>
      <c r="F1070" s="5" t="s">
        <v>463</v>
      </c>
      <c r="G1070" s="5" t="s">
        <v>73</v>
      </c>
      <c r="H1070" s="5" t="s">
        <v>13</v>
      </c>
      <c r="I1070" s="5" t="s">
        <v>13894</v>
      </c>
      <c r="J1070" s="5" t="s">
        <v>12621</v>
      </c>
      <c r="K1070" s="5">
        <v>24799916</v>
      </c>
      <c r="L1070" s="5">
        <v>24799916</v>
      </c>
    </row>
    <row r="1071" spans="1:12" x14ac:dyDescent="0.2">
      <c r="A1071" s="5" t="s">
        <v>7834</v>
      </c>
      <c r="B1071" s="5" t="s">
        <v>7836</v>
      </c>
      <c r="D1071" s="5" t="s">
        <v>573</v>
      </c>
      <c r="E1071" s="5" t="s">
        <v>9562</v>
      </c>
      <c r="F1071" s="5" t="s">
        <v>12433</v>
      </c>
      <c r="G1071" s="5" t="s">
        <v>73</v>
      </c>
      <c r="H1071" s="5" t="s">
        <v>13</v>
      </c>
      <c r="I1071" s="5" t="s">
        <v>13894</v>
      </c>
      <c r="J1071" s="5" t="s">
        <v>12128</v>
      </c>
      <c r="K1071" s="5">
        <v>24680227</v>
      </c>
      <c r="L1071" s="5">
        <v>0</v>
      </c>
    </row>
    <row r="1072" spans="1:12" x14ac:dyDescent="0.2">
      <c r="A1072" s="5" t="s">
        <v>9498</v>
      </c>
      <c r="B1072" s="5" t="s">
        <v>295</v>
      </c>
      <c r="D1072" s="5" t="s">
        <v>2845</v>
      </c>
      <c r="E1072" s="5" t="s">
        <v>2846</v>
      </c>
      <c r="F1072" s="5" t="s">
        <v>134</v>
      </c>
      <c r="G1072" s="5" t="s">
        <v>73</v>
      </c>
      <c r="H1072" s="5" t="s">
        <v>13</v>
      </c>
      <c r="I1072" s="5" t="s">
        <v>13894</v>
      </c>
      <c r="J1072" s="5" t="s">
        <v>14127</v>
      </c>
      <c r="K1072" s="5">
        <v>24680855</v>
      </c>
      <c r="L1072" s="5">
        <v>24680855</v>
      </c>
    </row>
    <row r="1073" spans="1:12" x14ac:dyDescent="0.2">
      <c r="A1073" s="5" t="s">
        <v>2912</v>
      </c>
      <c r="B1073" s="5" t="s">
        <v>1970</v>
      </c>
      <c r="D1073" s="5" t="s">
        <v>2849</v>
      </c>
      <c r="E1073" s="5" t="s">
        <v>2850</v>
      </c>
      <c r="F1073" s="5" t="s">
        <v>2851</v>
      </c>
      <c r="G1073" s="5" t="s">
        <v>188</v>
      </c>
      <c r="H1073" s="5" t="s">
        <v>9</v>
      </c>
      <c r="I1073" s="5" t="s">
        <v>13894</v>
      </c>
      <c r="J1073" s="5" t="s">
        <v>9047</v>
      </c>
      <c r="K1073" s="5">
        <v>24791950</v>
      </c>
      <c r="L1073" s="5">
        <v>24791950</v>
      </c>
    </row>
    <row r="1074" spans="1:12" x14ac:dyDescent="0.2">
      <c r="A1074" s="5" t="s">
        <v>7551</v>
      </c>
      <c r="B1074" s="5" t="s">
        <v>2971</v>
      </c>
      <c r="D1074" s="5" t="s">
        <v>2853</v>
      </c>
      <c r="E1074" s="5" t="s">
        <v>2854</v>
      </c>
      <c r="F1074" s="5" t="s">
        <v>2855</v>
      </c>
      <c r="G1074" s="5" t="s">
        <v>188</v>
      </c>
      <c r="H1074" s="5" t="s">
        <v>10</v>
      </c>
      <c r="I1074" s="5" t="s">
        <v>13894</v>
      </c>
      <c r="J1074" s="5" t="s">
        <v>14128</v>
      </c>
      <c r="K1074" s="5">
        <v>24695305</v>
      </c>
      <c r="L1074" s="5">
        <v>24695049</v>
      </c>
    </row>
    <row r="1075" spans="1:12" x14ac:dyDescent="0.2">
      <c r="A1075" s="5" t="s">
        <v>9499</v>
      </c>
      <c r="B1075" s="5" t="s">
        <v>3047</v>
      </c>
      <c r="D1075" s="5" t="s">
        <v>2285</v>
      </c>
      <c r="E1075" s="5" t="s">
        <v>2857</v>
      </c>
      <c r="F1075" s="5" t="s">
        <v>2858</v>
      </c>
      <c r="G1075" s="5" t="s">
        <v>188</v>
      </c>
      <c r="H1075" s="5" t="s">
        <v>12</v>
      </c>
      <c r="I1075" s="5" t="s">
        <v>13894</v>
      </c>
      <c r="J1075" s="5" t="s">
        <v>8377</v>
      </c>
      <c r="K1075" s="5">
        <v>24777930</v>
      </c>
      <c r="L1075" s="5">
        <v>24777930</v>
      </c>
    </row>
    <row r="1076" spans="1:12" x14ac:dyDescent="0.2">
      <c r="A1076" s="5" t="s">
        <v>9500</v>
      </c>
      <c r="B1076" s="5" t="s">
        <v>715</v>
      </c>
      <c r="D1076" s="5" t="s">
        <v>2264</v>
      </c>
      <c r="E1076" s="5" t="s">
        <v>2859</v>
      </c>
      <c r="F1076" s="5" t="s">
        <v>2860</v>
      </c>
      <c r="G1076" s="5" t="s">
        <v>188</v>
      </c>
      <c r="H1076" s="5" t="s">
        <v>10</v>
      </c>
      <c r="I1076" s="5" t="s">
        <v>13894</v>
      </c>
      <c r="J1076" s="5" t="s">
        <v>2608</v>
      </c>
      <c r="K1076" s="5">
        <v>24699191</v>
      </c>
      <c r="L1076" s="5">
        <v>24699191</v>
      </c>
    </row>
    <row r="1077" spans="1:12" x14ac:dyDescent="0.2">
      <c r="A1077" s="5" t="s">
        <v>2973</v>
      </c>
      <c r="B1077" s="5" t="s">
        <v>2972</v>
      </c>
      <c r="D1077" s="5" t="s">
        <v>2370</v>
      </c>
      <c r="E1077" s="5" t="s">
        <v>2862</v>
      </c>
      <c r="F1077" s="5" t="s">
        <v>2778</v>
      </c>
      <c r="G1077" s="5" t="s">
        <v>188</v>
      </c>
      <c r="H1077" s="5" t="s">
        <v>10</v>
      </c>
      <c r="I1077" s="5" t="s">
        <v>13894</v>
      </c>
      <c r="J1077" s="5" t="s">
        <v>13104</v>
      </c>
      <c r="K1077" s="5">
        <v>24695328</v>
      </c>
      <c r="L1077" s="5">
        <v>0</v>
      </c>
    </row>
    <row r="1078" spans="1:12" x14ac:dyDescent="0.2">
      <c r="A1078" s="5" t="s">
        <v>6238</v>
      </c>
      <c r="B1078" s="5" t="s">
        <v>7506</v>
      </c>
      <c r="D1078" s="5" t="s">
        <v>6687</v>
      </c>
      <c r="E1078" s="5" t="s">
        <v>2865</v>
      </c>
      <c r="F1078" s="5" t="s">
        <v>1133</v>
      </c>
      <c r="G1078" s="5" t="s">
        <v>188</v>
      </c>
      <c r="H1078" s="5" t="s">
        <v>10</v>
      </c>
      <c r="I1078" s="5" t="s">
        <v>13894</v>
      </c>
      <c r="J1078" s="5" t="s">
        <v>13098</v>
      </c>
      <c r="K1078" s="5">
        <v>24624513</v>
      </c>
      <c r="L1078" s="5">
        <v>0</v>
      </c>
    </row>
    <row r="1079" spans="1:12" x14ac:dyDescent="0.2">
      <c r="A1079" s="5" t="s">
        <v>9501</v>
      </c>
      <c r="B1079" s="5" t="s">
        <v>10444</v>
      </c>
      <c r="D1079" s="5" t="s">
        <v>2495</v>
      </c>
      <c r="E1079" s="5" t="s">
        <v>2867</v>
      </c>
      <c r="F1079" s="5" t="s">
        <v>2868</v>
      </c>
      <c r="G1079" s="5" t="s">
        <v>188</v>
      </c>
      <c r="H1079" s="5" t="s">
        <v>18</v>
      </c>
      <c r="I1079" s="5" t="s">
        <v>13894</v>
      </c>
      <c r="J1079" s="5" t="s">
        <v>14129</v>
      </c>
      <c r="K1079" s="5">
        <v>24695543</v>
      </c>
      <c r="L1079" s="5">
        <v>24695543</v>
      </c>
    </row>
    <row r="1080" spans="1:12" x14ac:dyDescent="0.2">
      <c r="A1080" s="5" t="s">
        <v>9502</v>
      </c>
      <c r="B1080" s="5" t="s">
        <v>10445</v>
      </c>
      <c r="D1080" s="5" t="s">
        <v>2503</v>
      </c>
      <c r="E1080" s="5" t="s">
        <v>2870</v>
      </c>
      <c r="F1080" s="5" t="s">
        <v>1527</v>
      </c>
      <c r="G1080" s="5" t="s">
        <v>188</v>
      </c>
      <c r="H1080" s="5" t="s">
        <v>10</v>
      </c>
      <c r="I1080" s="5" t="s">
        <v>13894</v>
      </c>
      <c r="J1080" s="5" t="s">
        <v>14130</v>
      </c>
      <c r="K1080" s="5">
        <v>24699547</v>
      </c>
      <c r="L1080" s="5">
        <v>24699547</v>
      </c>
    </row>
    <row r="1081" spans="1:12" x14ac:dyDescent="0.2">
      <c r="A1081" s="5" t="s">
        <v>7691</v>
      </c>
      <c r="B1081" s="5" t="s">
        <v>7692</v>
      </c>
      <c r="D1081" s="5" t="s">
        <v>2500</v>
      </c>
      <c r="E1081" s="5" t="s">
        <v>8805</v>
      </c>
      <c r="F1081" s="5" t="s">
        <v>8806</v>
      </c>
      <c r="G1081" s="5" t="s">
        <v>188</v>
      </c>
      <c r="H1081" s="5" t="s">
        <v>10</v>
      </c>
      <c r="I1081" s="5" t="s">
        <v>13894</v>
      </c>
      <c r="J1081" s="5" t="s">
        <v>13100</v>
      </c>
      <c r="K1081" s="5">
        <v>24695038</v>
      </c>
      <c r="L1081" s="5">
        <v>0</v>
      </c>
    </row>
    <row r="1082" spans="1:12" x14ac:dyDescent="0.2">
      <c r="A1082" s="5" t="s">
        <v>9503</v>
      </c>
      <c r="B1082" s="5" t="s">
        <v>10446</v>
      </c>
      <c r="D1082" s="5" t="s">
        <v>2872</v>
      </c>
      <c r="E1082" s="5" t="s">
        <v>9488</v>
      </c>
      <c r="F1082" s="5" t="s">
        <v>11048</v>
      </c>
      <c r="G1082" s="5" t="s">
        <v>188</v>
      </c>
      <c r="H1082" s="5" t="s">
        <v>18</v>
      </c>
      <c r="I1082" s="5" t="s">
        <v>13894</v>
      </c>
      <c r="J1082" s="5" t="s">
        <v>12622</v>
      </c>
      <c r="K1082" s="5">
        <v>44039441</v>
      </c>
      <c r="L1082" s="5">
        <v>24673035</v>
      </c>
    </row>
    <row r="1083" spans="1:12" x14ac:dyDescent="0.2">
      <c r="A1083" s="5" t="s">
        <v>9504</v>
      </c>
      <c r="B1083" s="5" t="s">
        <v>10447</v>
      </c>
      <c r="D1083" s="5" t="s">
        <v>2130</v>
      </c>
      <c r="E1083" s="5" t="s">
        <v>9511</v>
      </c>
      <c r="F1083" s="5" t="s">
        <v>30</v>
      </c>
      <c r="G1083" s="5" t="s">
        <v>188</v>
      </c>
      <c r="H1083" s="5" t="s">
        <v>18</v>
      </c>
      <c r="I1083" s="5" t="s">
        <v>13894</v>
      </c>
      <c r="J1083" s="5" t="s">
        <v>11067</v>
      </c>
      <c r="K1083" s="5">
        <v>72984054</v>
      </c>
      <c r="L1083" s="5">
        <v>0</v>
      </c>
    </row>
    <row r="1084" spans="1:12" x14ac:dyDescent="0.2">
      <c r="A1084" s="5" t="s">
        <v>2870</v>
      </c>
      <c r="B1084" s="5" t="s">
        <v>2503</v>
      </c>
      <c r="D1084" s="5" t="s">
        <v>2873</v>
      </c>
      <c r="E1084" s="5" t="s">
        <v>9520</v>
      </c>
      <c r="F1084" s="5" t="s">
        <v>2874</v>
      </c>
      <c r="G1084" s="5" t="s">
        <v>188</v>
      </c>
      <c r="H1084" s="5" t="s">
        <v>18</v>
      </c>
      <c r="I1084" s="5" t="s">
        <v>13894</v>
      </c>
      <c r="J1084" s="5" t="s">
        <v>12623</v>
      </c>
      <c r="K1084" s="5">
        <v>24695607</v>
      </c>
      <c r="L1084" s="5">
        <v>0</v>
      </c>
    </row>
    <row r="1085" spans="1:12" x14ac:dyDescent="0.2">
      <c r="A1085" s="5" t="s">
        <v>9505</v>
      </c>
      <c r="B1085" s="5" t="s">
        <v>2969</v>
      </c>
      <c r="D1085" s="5" t="s">
        <v>2875</v>
      </c>
      <c r="E1085" s="5" t="s">
        <v>2876</v>
      </c>
      <c r="F1085" s="5" t="s">
        <v>2877</v>
      </c>
      <c r="G1085" s="5" t="s">
        <v>188</v>
      </c>
      <c r="H1085" s="5" t="s">
        <v>10</v>
      </c>
      <c r="I1085" s="5" t="s">
        <v>13894</v>
      </c>
      <c r="J1085" s="5" t="s">
        <v>14131</v>
      </c>
      <c r="K1085" s="5">
        <v>73007108</v>
      </c>
      <c r="L1085" s="5">
        <v>0</v>
      </c>
    </row>
    <row r="1086" spans="1:12" x14ac:dyDescent="0.2">
      <c r="A1086" s="5" t="s">
        <v>9506</v>
      </c>
      <c r="B1086" s="5" t="s">
        <v>7880</v>
      </c>
      <c r="D1086" s="5" t="s">
        <v>2880</v>
      </c>
      <c r="E1086" s="5" t="s">
        <v>2881</v>
      </c>
      <c r="F1086" s="5" t="s">
        <v>2882</v>
      </c>
      <c r="G1086" s="5" t="s">
        <v>188</v>
      </c>
      <c r="H1086" s="5" t="s">
        <v>10</v>
      </c>
      <c r="I1086" s="5" t="s">
        <v>13894</v>
      </c>
      <c r="J1086" s="5" t="s">
        <v>12263</v>
      </c>
      <c r="K1086" s="5">
        <v>24621324</v>
      </c>
      <c r="L1086" s="5">
        <v>0</v>
      </c>
    </row>
    <row r="1087" spans="1:12" x14ac:dyDescent="0.2">
      <c r="A1087" s="5" t="s">
        <v>9507</v>
      </c>
      <c r="B1087" s="5" t="s">
        <v>8235</v>
      </c>
      <c r="D1087" s="5" t="s">
        <v>2884</v>
      </c>
      <c r="E1087" s="5" t="s">
        <v>9526</v>
      </c>
      <c r="F1087" s="5" t="s">
        <v>2885</v>
      </c>
      <c r="G1087" s="5" t="s">
        <v>188</v>
      </c>
      <c r="H1087" s="5" t="s">
        <v>12</v>
      </c>
      <c r="I1087" s="5" t="s">
        <v>13894</v>
      </c>
      <c r="J1087" s="5" t="s">
        <v>13102</v>
      </c>
      <c r="K1087" s="5">
        <v>0</v>
      </c>
      <c r="L1087" s="5">
        <v>0</v>
      </c>
    </row>
    <row r="1088" spans="1:12" x14ac:dyDescent="0.2">
      <c r="A1088" s="5" t="s">
        <v>2947</v>
      </c>
      <c r="B1088" s="5" t="s">
        <v>7478</v>
      </c>
      <c r="D1088" s="5" t="s">
        <v>10457</v>
      </c>
      <c r="E1088" s="5" t="s">
        <v>9565</v>
      </c>
      <c r="F1088" s="5" t="s">
        <v>1453</v>
      </c>
      <c r="G1088" s="5" t="s">
        <v>188</v>
      </c>
      <c r="H1088" s="5" t="s">
        <v>10</v>
      </c>
      <c r="I1088" s="5" t="s">
        <v>13894</v>
      </c>
      <c r="J1088" s="5" t="s">
        <v>13103</v>
      </c>
      <c r="K1088" s="5">
        <v>24695032</v>
      </c>
      <c r="L1088" s="5">
        <v>73006533</v>
      </c>
    </row>
    <row r="1089" spans="1:12" x14ac:dyDescent="0.2">
      <c r="A1089" s="5" t="s">
        <v>9508</v>
      </c>
      <c r="B1089" s="5" t="s">
        <v>1725</v>
      </c>
      <c r="D1089" s="5" t="s">
        <v>2886</v>
      </c>
      <c r="E1089" s="5" t="s">
        <v>9537</v>
      </c>
      <c r="F1089" s="5" t="s">
        <v>162</v>
      </c>
      <c r="G1089" s="5" t="s">
        <v>188</v>
      </c>
      <c r="H1089" s="5" t="s">
        <v>10</v>
      </c>
      <c r="I1089" s="5" t="s">
        <v>13894</v>
      </c>
      <c r="J1089" s="5" t="s">
        <v>11467</v>
      </c>
      <c r="K1089" s="5">
        <v>22005164</v>
      </c>
      <c r="L1089" s="5">
        <v>0</v>
      </c>
    </row>
    <row r="1090" spans="1:12" x14ac:dyDescent="0.2">
      <c r="A1090" s="5" t="s">
        <v>9509</v>
      </c>
      <c r="B1090" s="5" t="s">
        <v>2623</v>
      </c>
      <c r="D1090" s="5" t="s">
        <v>10458</v>
      </c>
      <c r="E1090" s="5" t="s">
        <v>9568</v>
      </c>
      <c r="F1090" s="5" t="s">
        <v>11114</v>
      </c>
      <c r="G1090" s="5" t="s">
        <v>188</v>
      </c>
      <c r="H1090" s="5" t="s">
        <v>10</v>
      </c>
      <c r="I1090" s="5" t="s">
        <v>13894</v>
      </c>
      <c r="J1090" s="5" t="s">
        <v>14132</v>
      </c>
      <c r="K1090" s="5">
        <v>24695396</v>
      </c>
      <c r="L1090" s="5">
        <v>0</v>
      </c>
    </row>
    <row r="1091" spans="1:12" x14ac:dyDescent="0.2">
      <c r="A1091" s="5" t="s">
        <v>9510</v>
      </c>
      <c r="B1091" s="5" t="s">
        <v>2499</v>
      </c>
      <c r="D1091" s="5" t="s">
        <v>2888</v>
      </c>
      <c r="E1091" s="5" t="s">
        <v>9553</v>
      </c>
      <c r="F1091" s="5" t="s">
        <v>11101</v>
      </c>
      <c r="G1091" s="5" t="s">
        <v>188</v>
      </c>
      <c r="H1091" s="5" t="s">
        <v>18</v>
      </c>
      <c r="I1091" s="5" t="s">
        <v>13894</v>
      </c>
      <c r="J1091" s="5" t="s">
        <v>11105</v>
      </c>
      <c r="K1091" s="5">
        <v>73003758</v>
      </c>
      <c r="L1091" s="5">
        <v>24673035</v>
      </c>
    </row>
    <row r="1092" spans="1:12" x14ac:dyDescent="0.2">
      <c r="A1092" s="5" t="s">
        <v>2522</v>
      </c>
      <c r="B1092" s="5" t="s">
        <v>800</v>
      </c>
      <c r="D1092" s="5" t="s">
        <v>1764</v>
      </c>
      <c r="E1092" s="5" t="s">
        <v>8250</v>
      </c>
      <c r="F1092" s="5" t="s">
        <v>644</v>
      </c>
      <c r="G1092" s="5" t="s">
        <v>188</v>
      </c>
      <c r="H1092" s="5" t="s">
        <v>18</v>
      </c>
      <c r="I1092" s="5" t="s">
        <v>13894</v>
      </c>
      <c r="J1092" s="5" t="s">
        <v>14133</v>
      </c>
      <c r="K1092" s="5">
        <v>72984065</v>
      </c>
      <c r="L1092" s="5">
        <v>0</v>
      </c>
    </row>
    <row r="1093" spans="1:12" x14ac:dyDescent="0.2">
      <c r="A1093" s="5" t="s">
        <v>2620</v>
      </c>
      <c r="B1093" s="5" t="s">
        <v>2619</v>
      </c>
      <c r="D1093" s="5" t="s">
        <v>7411</v>
      </c>
      <c r="E1093" s="5" t="s">
        <v>2889</v>
      </c>
      <c r="F1093" s="5" t="s">
        <v>2890</v>
      </c>
      <c r="G1093" s="5" t="s">
        <v>188</v>
      </c>
      <c r="H1093" s="5" t="s">
        <v>10</v>
      </c>
      <c r="I1093" s="5" t="s">
        <v>13894</v>
      </c>
      <c r="J1093" s="5" t="s">
        <v>13479</v>
      </c>
      <c r="K1093" s="5">
        <v>73003869</v>
      </c>
      <c r="L1093" s="5">
        <v>0</v>
      </c>
    </row>
    <row r="1094" spans="1:12" x14ac:dyDescent="0.2">
      <c r="A1094" s="5" t="s">
        <v>9511</v>
      </c>
      <c r="B1094" s="5" t="s">
        <v>2130</v>
      </c>
      <c r="D1094" s="5" t="s">
        <v>1774</v>
      </c>
      <c r="E1094" s="5" t="s">
        <v>9545</v>
      </c>
      <c r="F1094" s="5" t="s">
        <v>11099</v>
      </c>
      <c r="G1094" s="5" t="s">
        <v>188</v>
      </c>
      <c r="H1094" s="5" t="s">
        <v>18</v>
      </c>
      <c r="I1094" s="5" t="s">
        <v>13894</v>
      </c>
      <c r="J1094" s="5" t="s">
        <v>11100</v>
      </c>
      <c r="K1094" s="5">
        <v>44039444</v>
      </c>
      <c r="L1094" s="5">
        <v>26853331</v>
      </c>
    </row>
    <row r="1095" spans="1:12" x14ac:dyDescent="0.2">
      <c r="A1095" s="5" t="s">
        <v>2961</v>
      </c>
      <c r="B1095" s="5" t="s">
        <v>7391</v>
      </c>
      <c r="D1095" s="5" t="s">
        <v>1846</v>
      </c>
      <c r="E1095" s="5" t="s">
        <v>2893</v>
      </c>
      <c r="F1095" s="5" t="s">
        <v>1346</v>
      </c>
      <c r="G1095" s="5" t="s">
        <v>188</v>
      </c>
      <c r="H1095" s="5" t="s">
        <v>10</v>
      </c>
      <c r="I1095" s="5" t="s">
        <v>13894</v>
      </c>
      <c r="J1095" s="5" t="s">
        <v>13105</v>
      </c>
      <c r="K1095" s="5">
        <v>24695635</v>
      </c>
      <c r="L1095" s="5">
        <v>24695635</v>
      </c>
    </row>
    <row r="1096" spans="1:12" x14ac:dyDescent="0.2">
      <c r="A1096" s="5" t="s">
        <v>2683</v>
      </c>
      <c r="B1096" s="5" t="s">
        <v>917</v>
      </c>
      <c r="D1096" s="5" t="s">
        <v>1853</v>
      </c>
      <c r="E1096" s="5" t="s">
        <v>2895</v>
      </c>
      <c r="F1096" s="5" t="s">
        <v>2896</v>
      </c>
      <c r="G1096" s="5" t="s">
        <v>12309</v>
      </c>
      <c r="H1096" s="5" t="s">
        <v>10</v>
      </c>
      <c r="I1096" s="5" t="s">
        <v>13894</v>
      </c>
      <c r="J1096" s="5" t="s">
        <v>12625</v>
      </c>
      <c r="K1096" s="5">
        <v>22001628</v>
      </c>
      <c r="L1096" s="5">
        <v>0</v>
      </c>
    </row>
    <row r="1097" spans="1:12" x14ac:dyDescent="0.2">
      <c r="A1097" s="5" t="s">
        <v>9512</v>
      </c>
      <c r="B1097" s="5" t="s">
        <v>704</v>
      </c>
      <c r="D1097" s="5" t="s">
        <v>1874</v>
      </c>
      <c r="E1097" s="5" t="s">
        <v>9582</v>
      </c>
      <c r="F1097" s="5" t="s">
        <v>2899</v>
      </c>
      <c r="G1097" s="5" t="s">
        <v>188</v>
      </c>
      <c r="H1097" s="5" t="s">
        <v>18</v>
      </c>
      <c r="I1097" s="5" t="s">
        <v>13894</v>
      </c>
      <c r="J1097" s="5" t="s">
        <v>13489</v>
      </c>
      <c r="K1097" s="5">
        <v>24673035</v>
      </c>
      <c r="L1097" s="5">
        <v>24673035</v>
      </c>
    </row>
    <row r="1098" spans="1:12" x14ac:dyDescent="0.2">
      <c r="A1098" s="5" t="s">
        <v>9513</v>
      </c>
      <c r="B1098" s="5" t="s">
        <v>8030</v>
      </c>
      <c r="D1098" s="5" t="s">
        <v>7444</v>
      </c>
      <c r="E1098" s="5" t="s">
        <v>2900</v>
      </c>
      <c r="F1098" s="5" t="s">
        <v>768</v>
      </c>
      <c r="G1098" s="5" t="s">
        <v>188</v>
      </c>
      <c r="H1098" s="5" t="s">
        <v>10</v>
      </c>
      <c r="I1098" s="5" t="s">
        <v>13894</v>
      </c>
      <c r="J1098" s="5" t="s">
        <v>13106</v>
      </c>
      <c r="K1098" s="5">
        <v>24695469</v>
      </c>
      <c r="L1098" s="5">
        <v>24695469</v>
      </c>
    </row>
    <row r="1099" spans="1:12" x14ac:dyDescent="0.2">
      <c r="A1099" s="5" t="s">
        <v>9514</v>
      </c>
      <c r="B1099" s="5" t="s">
        <v>10448</v>
      </c>
      <c r="D1099" s="5" t="s">
        <v>6688</v>
      </c>
      <c r="E1099" s="5" t="s">
        <v>2902</v>
      </c>
      <c r="F1099" s="5" t="s">
        <v>7477</v>
      </c>
      <c r="G1099" s="5" t="s">
        <v>188</v>
      </c>
      <c r="H1099" s="5" t="s">
        <v>10</v>
      </c>
      <c r="I1099" s="5" t="s">
        <v>13894</v>
      </c>
      <c r="J1099" s="5" t="s">
        <v>14134</v>
      </c>
      <c r="K1099" s="5">
        <v>44057925</v>
      </c>
      <c r="L1099" s="5">
        <v>0</v>
      </c>
    </row>
    <row r="1100" spans="1:12" x14ac:dyDescent="0.2">
      <c r="A1100" s="5" t="s">
        <v>9515</v>
      </c>
      <c r="B1100" s="5" t="s">
        <v>2970</v>
      </c>
      <c r="D1100" s="5" t="s">
        <v>1914</v>
      </c>
      <c r="E1100" s="5" t="s">
        <v>2904</v>
      </c>
      <c r="F1100" s="5" t="s">
        <v>63</v>
      </c>
      <c r="G1100" s="5" t="s">
        <v>188</v>
      </c>
      <c r="H1100" s="5" t="s">
        <v>12</v>
      </c>
      <c r="I1100" s="5" t="s">
        <v>13894</v>
      </c>
      <c r="J1100" s="5" t="s">
        <v>8379</v>
      </c>
      <c r="K1100" s="5">
        <v>24778037</v>
      </c>
      <c r="L1100" s="5">
        <v>24778037</v>
      </c>
    </row>
    <row r="1101" spans="1:12" x14ac:dyDescent="0.2">
      <c r="A1101" s="5" t="s">
        <v>9516</v>
      </c>
      <c r="B1101" s="5" t="s">
        <v>2106</v>
      </c>
      <c r="D1101" s="5" t="s">
        <v>1929</v>
      </c>
      <c r="E1101" s="5" t="s">
        <v>2906</v>
      </c>
      <c r="F1101" s="5" t="s">
        <v>2907</v>
      </c>
      <c r="G1101" s="5" t="s">
        <v>188</v>
      </c>
      <c r="H1101" s="5" t="s">
        <v>18</v>
      </c>
      <c r="I1101" s="5" t="s">
        <v>13894</v>
      </c>
      <c r="J1101" s="5" t="s">
        <v>11083</v>
      </c>
      <c r="K1101" s="5">
        <v>24673060</v>
      </c>
      <c r="L1101" s="5">
        <v>24673060</v>
      </c>
    </row>
    <row r="1102" spans="1:12" x14ac:dyDescent="0.2">
      <c r="A1102" s="5" t="s">
        <v>9517</v>
      </c>
      <c r="B1102" s="5" t="s">
        <v>2842</v>
      </c>
      <c r="D1102" s="5" t="s">
        <v>2909</v>
      </c>
      <c r="E1102" s="5" t="s">
        <v>2910</v>
      </c>
      <c r="F1102" s="5" t="s">
        <v>381</v>
      </c>
      <c r="G1102" s="5" t="s">
        <v>188</v>
      </c>
      <c r="H1102" s="5" t="s">
        <v>19</v>
      </c>
      <c r="I1102" s="5" t="s">
        <v>13894</v>
      </c>
      <c r="J1102" s="5" t="s">
        <v>12624</v>
      </c>
      <c r="K1102" s="5">
        <v>44056199</v>
      </c>
      <c r="L1102" s="5">
        <v>0</v>
      </c>
    </row>
    <row r="1103" spans="1:12" x14ac:dyDescent="0.2">
      <c r="A1103" s="5" t="s">
        <v>8252</v>
      </c>
      <c r="B1103" s="5" t="s">
        <v>3137</v>
      </c>
      <c r="D1103" s="5" t="s">
        <v>1970</v>
      </c>
      <c r="E1103" s="5" t="s">
        <v>2912</v>
      </c>
      <c r="F1103" s="5" t="s">
        <v>2913</v>
      </c>
      <c r="G1103" s="5" t="s">
        <v>188</v>
      </c>
      <c r="H1103" s="5" t="s">
        <v>12</v>
      </c>
      <c r="I1103" s="5" t="s">
        <v>13894</v>
      </c>
      <c r="J1103" s="5" t="s">
        <v>13491</v>
      </c>
      <c r="K1103" s="5">
        <v>24778391</v>
      </c>
      <c r="L1103" s="5">
        <v>24778391</v>
      </c>
    </row>
    <row r="1104" spans="1:12" x14ac:dyDescent="0.2">
      <c r="A1104" s="5" t="s">
        <v>9518</v>
      </c>
      <c r="B1104" s="5" t="s">
        <v>700</v>
      </c>
      <c r="D1104" s="5" t="s">
        <v>1980</v>
      </c>
      <c r="E1104" s="5" t="s">
        <v>2915</v>
      </c>
      <c r="F1104" s="5" t="s">
        <v>2354</v>
      </c>
      <c r="G1104" s="5" t="s">
        <v>188</v>
      </c>
      <c r="H1104" s="5" t="s">
        <v>12</v>
      </c>
      <c r="I1104" s="5" t="s">
        <v>13894</v>
      </c>
      <c r="J1104" s="5" t="s">
        <v>14135</v>
      </c>
      <c r="K1104" s="5">
        <v>24778564</v>
      </c>
      <c r="L1104" s="5">
        <v>24778564</v>
      </c>
    </row>
    <row r="1105" spans="1:12" x14ac:dyDescent="0.2">
      <c r="A1105" s="5" t="s">
        <v>9519</v>
      </c>
      <c r="B1105" s="5" t="s">
        <v>3052</v>
      </c>
      <c r="D1105" s="5" t="s">
        <v>741</v>
      </c>
      <c r="E1105" s="5" t="s">
        <v>2917</v>
      </c>
      <c r="F1105" s="5" t="s">
        <v>841</v>
      </c>
      <c r="G1105" s="5" t="s">
        <v>188</v>
      </c>
      <c r="H1105" s="5" t="s">
        <v>18</v>
      </c>
      <c r="I1105" s="5" t="s">
        <v>13894</v>
      </c>
      <c r="J1105" s="5" t="s">
        <v>12626</v>
      </c>
      <c r="K1105" s="5">
        <v>24673179</v>
      </c>
      <c r="L1105" s="5">
        <v>24673179</v>
      </c>
    </row>
    <row r="1106" spans="1:12" x14ac:dyDescent="0.2">
      <c r="A1106" s="5" t="s">
        <v>9520</v>
      </c>
      <c r="B1106" s="5" t="s">
        <v>2873</v>
      </c>
      <c r="D1106" s="5" t="s">
        <v>2919</v>
      </c>
      <c r="E1106" s="5" t="s">
        <v>2920</v>
      </c>
      <c r="F1106" s="5" t="s">
        <v>1263</v>
      </c>
      <c r="G1106" s="5" t="s">
        <v>188</v>
      </c>
      <c r="H1106" s="5" t="s">
        <v>19</v>
      </c>
      <c r="I1106" s="5" t="s">
        <v>13894</v>
      </c>
      <c r="J1106" s="5" t="s">
        <v>2942</v>
      </c>
      <c r="K1106" s="5">
        <v>44030311</v>
      </c>
      <c r="L1106" s="5">
        <v>24777082</v>
      </c>
    </row>
    <row r="1107" spans="1:12" x14ac:dyDescent="0.2">
      <c r="A1107" s="5" t="s">
        <v>2749</v>
      </c>
      <c r="B1107" s="5" t="s">
        <v>965</v>
      </c>
      <c r="D1107" s="5" t="s">
        <v>2072</v>
      </c>
      <c r="E1107" s="5" t="s">
        <v>9540</v>
      </c>
      <c r="F1107" s="5" t="s">
        <v>11093</v>
      </c>
      <c r="G1107" s="5" t="s">
        <v>188</v>
      </c>
      <c r="H1107" s="5" t="s">
        <v>19</v>
      </c>
      <c r="I1107" s="5" t="s">
        <v>13894</v>
      </c>
      <c r="J1107" s="5" t="s">
        <v>14136</v>
      </c>
      <c r="K1107" s="5">
        <v>73003747</v>
      </c>
      <c r="L1107" s="5">
        <v>0</v>
      </c>
    </row>
    <row r="1108" spans="1:12" x14ac:dyDescent="0.2">
      <c r="A1108" s="5" t="s">
        <v>2951</v>
      </c>
      <c r="B1108" s="5" t="s">
        <v>6690</v>
      </c>
      <c r="D1108" s="5" t="s">
        <v>2189</v>
      </c>
      <c r="E1108" s="5" t="s">
        <v>2921</v>
      </c>
      <c r="F1108" s="5" t="s">
        <v>2922</v>
      </c>
      <c r="G1108" s="5" t="s">
        <v>188</v>
      </c>
      <c r="H1108" s="5" t="s">
        <v>19</v>
      </c>
      <c r="I1108" s="5" t="s">
        <v>13894</v>
      </c>
      <c r="J1108" s="5" t="s">
        <v>12131</v>
      </c>
      <c r="K1108" s="5">
        <v>22065927</v>
      </c>
      <c r="L1108" s="5">
        <v>22065927</v>
      </c>
    </row>
    <row r="1109" spans="1:12" x14ac:dyDescent="0.2">
      <c r="A1109" s="5" t="s">
        <v>9521</v>
      </c>
      <c r="B1109" s="5" t="s">
        <v>301</v>
      </c>
      <c r="D1109" s="5" t="s">
        <v>2218</v>
      </c>
      <c r="E1109" s="5" t="s">
        <v>2924</v>
      </c>
      <c r="F1109" s="5" t="s">
        <v>7443</v>
      </c>
      <c r="G1109" s="5" t="s">
        <v>188</v>
      </c>
      <c r="H1109" s="5" t="s">
        <v>19</v>
      </c>
      <c r="I1109" s="5" t="s">
        <v>13894</v>
      </c>
      <c r="J1109" s="5" t="s">
        <v>14137</v>
      </c>
      <c r="K1109" s="5">
        <v>72984061</v>
      </c>
      <c r="L1109" s="5">
        <v>0</v>
      </c>
    </row>
    <row r="1110" spans="1:12" x14ac:dyDescent="0.2">
      <c r="A1110" s="5" t="s">
        <v>2876</v>
      </c>
      <c r="B1110" s="5" t="s">
        <v>2875</v>
      </c>
      <c r="D1110" s="5" t="s">
        <v>2136</v>
      </c>
      <c r="E1110" s="5" t="s">
        <v>2926</v>
      </c>
      <c r="F1110" s="5" t="s">
        <v>2927</v>
      </c>
      <c r="G1110" s="5" t="s">
        <v>188</v>
      </c>
      <c r="H1110" s="5" t="s">
        <v>12</v>
      </c>
      <c r="I1110" s="5" t="s">
        <v>13894</v>
      </c>
      <c r="J1110" s="5" t="s">
        <v>7693</v>
      </c>
      <c r="K1110" s="5">
        <v>24777220</v>
      </c>
      <c r="L1110" s="5">
        <v>24777220</v>
      </c>
    </row>
    <row r="1111" spans="1:12" x14ac:dyDescent="0.2">
      <c r="A1111" s="5" t="s">
        <v>2549</v>
      </c>
      <c r="B1111" s="5" t="s">
        <v>2438</v>
      </c>
      <c r="D1111" s="5" t="s">
        <v>2930</v>
      </c>
      <c r="E1111" s="5" t="s">
        <v>2931</v>
      </c>
      <c r="F1111" s="5" t="s">
        <v>1105</v>
      </c>
      <c r="G1111" s="5" t="s">
        <v>188</v>
      </c>
      <c r="H1111" s="5" t="s">
        <v>12</v>
      </c>
      <c r="I1111" s="5" t="s">
        <v>13894</v>
      </c>
      <c r="J1111" s="5" t="s">
        <v>6625</v>
      </c>
      <c r="K1111" s="5">
        <v>24777443</v>
      </c>
      <c r="L1111" s="5">
        <v>24777443</v>
      </c>
    </row>
    <row r="1112" spans="1:12" x14ac:dyDescent="0.2">
      <c r="A1112" s="5" t="s">
        <v>2806</v>
      </c>
      <c r="B1112" s="5" t="s">
        <v>6683</v>
      </c>
      <c r="D1112" s="5" t="s">
        <v>2932</v>
      </c>
      <c r="E1112" s="5" t="s">
        <v>2933</v>
      </c>
      <c r="F1112" s="5" t="s">
        <v>2934</v>
      </c>
      <c r="G1112" s="5" t="s">
        <v>188</v>
      </c>
      <c r="H1112" s="5" t="s">
        <v>12</v>
      </c>
      <c r="I1112" s="5" t="s">
        <v>13894</v>
      </c>
      <c r="J1112" s="5" t="s">
        <v>9035</v>
      </c>
      <c r="K1112" s="5">
        <v>24778334</v>
      </c>
      <c r="L1112" s="5">
        <v>24777627</v>
      </c>
    </row>
    <row r="1113" spans="1:12" x14ac:dyDescent="0.2">
      <c r="A1113" s="5" t="s">
        <v>2816</v>
      </c>
      <c r="B1113" s="5" t="s">
        <v>6684</v>
      </c>
      <c r="D1113" s="5" t="s">
        <v>2937</v>
      </c>
      <c r="E1113" s="5" t="s">
        <v>9492</v>
      </c>
      <c r="F1113" s="5" t="s">
        <v>11052</v>
      </c>
      <c r="G1113" s="5" t="s">
        <v>188</v>
      </c>
      <c r="H1113" s="5" t="s">
        <v>12</v>
      </c>
      <c r="I1113" s="5" t="s">
        <v>13894</v>
      </c>
      <c r="J1113" s="5" t="s">
        <v>11053</v>
      </c>
      <c r="K1113" s="5">
        <v>73003744</v>
      </c>
      <c r="L1113" s="5">
        <v>0</v>
      </c>
    </row>
    <row r="1114" spans="1:12" x14ac:dyDescent="0.2">
      <c r="A1114" s="5" t="s">
        <v>9522</v>
      </c>
      <c r="B1114" s="5" t="s">
        <v>2964</v>
      </c>
      <c r="D1114" s="5" t="s">
        <v>350</v>
      </c>
      <c r="E1114" s="5" t="s">
        <v>9495</v>
      </c>
      <c r="F1114" s="5" t="s">
        <v>1266</v>
      </c>
      <c r="G1114" s="5" t="s">
        <v>188</v>
      </c>
      <c r="H1114" s="5" t="s">
        <v>18</v>
      </c>
      <c r="I1114" s="5" t="s">
        <v>13894</v>
      </c>
      <c r="J1114" s="5" t="s">
        <v>11056</v>
      </c>
      <c r="K1114" s="5">
        <v>73006495</v>
      </c>
      <c r="L1114" s="5">
        <v>0</v>
      </c>
    </row>
    <row r="1115" spans="1:12" x14ac:dyDescent="0.2">
      <c r="A1115" s="5" t="s">
        <v>2808</v>
      </c>
      <c r="B1115" s="5" t="s">
        <v>7076</v>
      </c>
      <c r="D1115" s="5" t="s">
        <v>2939</v>
      </c>
      <c r="E1115" s="5" t="s">
        <v>2940</v>
      </c>
      <c r="F1115" s="5" t="s">
        <v>2941</v>
      </c>
      <c r="G1115" s="5" t="s">
        <v>188</v>
      </c>
      <c r="H1115" s="5" t="s">
        <v>19</v>
      </c>
      <c r="I1115" s="5" t="s">
        <v>13894</v>
      </c>
      <c r="J1115" s="5" t="s">
        <v>13109</v>
      </c>
      <c r="K1115" s="5">
        <v>22005588</v>
      </c>
      <c r="L1115" s="5">
        <v>22005588</v>
      </c>
    </row>
    <row r="1116" spans="1:12" x14ac:dyDescent="0.2">
      <c r="A1116" s="5" t="s">
        <v>2921</v>
      </c>
      <c r="B1116" s="5" t="s">
        <v>2189</v>
      </c>
      <c r="D1116" s="5" t="s">
        <v>2944</v>
      </c>
      <c r="E1116" s="5" t="s">
        <v>2945</v>
      </c>
      <c r="F1116" s="5" t="s">
        <v>12434</v>
      </c>
      <c r="G1116" s="5" t="s">
        <v>73</v>
      </c>
      <c r="H1116" s="5" t="s">
        <v>13</v>
      </c>
      <c r="I1116" s="5" t="s">
        <v>13894</v>
      </c>
      <c r="J1116" s="5" t="s">
        <v>12627</v>
      </c>
      <c r="K1116" s="5">
        <v>24797480</v>
      </c>
      <c r="L1116" s="5">
        <v>24797480</v>
      </c>
    </row>
    <row r="1117" spans="1:12" x14ac:dyDescent="0.2">
      <c r="A1117" s="5" t="s">
        <v>9523</v>
      </c>
      <c r="B1117" s="5" t="s">
        <v>8017</v>
      </c>
      <c r="D1117" s="5" t="s">
        <v>10447</v>
      </c>
      <c r="E1117" s="5" t="s">
        <v>9504</v>
      </c>
      <c r="F1117" s="5" t="s">
        <v>2946</v>
      </c>
      <c r="G1117" s="5" t="s">
        <v>188</v>
      </c>
      <c r="H1117" s="5" t="s">
        <v>18</v>
      </c>
      <c r="I1117" s="5" t="s">
        <v>13894</v>
      </c>
      <c r="J1117" s="5" t="s">
        <v>13110</v>
      </c>
      <c r="K1117" s="5">
        <v>22064823</v>
      </c>
      <c r="L1117" s="5">
        <v>24673035</v>
      </c>
    </row>
    <row r="1118" spans="1:12" x14ac:dyDescent="0.2">
      <c r="A1118" s="5" t="s">
        <v>9524</v>
      </c>
      <c r="B1118" s="5" t="s">
        <v>1884</v>
      </c>
      <c r="D1118" s="5" t="s">
        <v>10454</v>
      </c>
      <c r="E1118" s="5" t="s">
        <v>9556</v>
      </c>
      <c r="F1118" s="5" t="s">
        <v>960</v>
      </c>
      <c r="G1118" s="5" t="s">
        <v>188</v>
      </c>
      <c r="H1118" s="5" t="s">
        <v>12</v>
      </c>
      <c r="I1118" s="5" t="s">
        <v>13894</v>
      </c>
      <c r="J1118" s="5" t="s">
        <v>11107</v>
      </c>
      <c r="K1118" s="5">
        <v>72984030</v>
      </c>
      <c r="L1118" s="5">
        <v>0</v>
      </c>
    </row>
    <row r="1119" spans="1:12" x14ac:dyDescent="0.2">
      <c r="A1119" s="5" t="s">
        <v>2643</v>
      </c>
      <c r="B1119" s="5" t="s">
        <v>6681</v>
      </c>
      <c r="D1119" s="5" t="s">
        <v>7478</v>
      </c>
      <c r="E1119" s="5" t="s">
        <v>2947</v>
      </c>
      <c r="F1119" s="5" t="s">
        <v>227</v>
      </c>
      <c r="G1119" s="5" t="s">
        <v>188</v>
      </c>
      <c r="H1119" s="5" t="s">
        <v>19</v>
      </c>
      <c r="I1119" s="5" t="s">
        <v>13894</v>
      </c>
      <c r="J1119" s="5" t="s">
        <v>14138</v>
      </c>
      <c r="K1119" s="5">
        <v>22064586</v>
      </c>
      <c r="L1119" s="5">
        <v>0</v>
      </c>
    </row>
    <row r="1120" spans="1:12" x14ac:dyDescent="0.2">
      <c r="A1120" s="5" t="s">
        <v>2811</v>
      </c>
      <c r="B1120" s="5" t="s">
        <v>2810</v>
      </c>
      <c r="D1120" s="5" t="s">
        <v>10459</v>
      </c>
      <c r="E1120" s="5" t="s">
        <v>9570</v>
      </c>
      <c r="F1120" s="5" t="s">
        <v>2949</v>
      </c>
      <c r="G1120" s="5" t="s">
        <v>188</v>
      </c>
      <c r="H1120" s="5" t="s">
        <v>19</v>
      </c>
      <c r="I1120" s="5" t="s">
        <v>13894</v>
      </c>
      <c r="J1120" s="5" t="s">
        <v>13493</v>
      </c>
      <c r="K1120" s="5">
        <v>44030146</v>
      </c>
      <c r="L1120" s="5">
        <v>0</v>
      </c>
    </row>
    <row r="1121" spans="1:12" x14ac:dyDescent="0.2">
      <c r="A1121" s="5" t="s">
        <v>3755</v>
      </c>
      <c r="B1121" s="5" t="s">
        <v>1397</v>
      </c>
      <c r="D1121" s="5" t="s">
        <v>10448</v>
      </c>
      <c r="E1121" s="5" t="s">
        <v>9514</v>
      </c>
      <c r="F1121" s="5" t="s">
        <v>2950</v>
      </c>
      <c r="G1121" s="5" t="s">
        <v>188</v>
      </c>
      <c r="H1121" s="5" t="s">
        <v>19</v>
      </c>
      <c r="I1121" s="5" t="s">
        <v>13894</v>
      </c>
      <c r="J1121" s="5" t="s">
        <v>11070</v>
      </c>
      <c r="K1121" s="5">
        <v>44039442</v>
      </c>
      <c r="L1121" s="5">
        <v>0</v>
      </c>
    </row>
    <row r="1122" spans="1:12" x14ac:dyDescent="0.2">
      <c r="A1122" s="5" t="s">
        <v>2881</v>
      </c>
      <c r="B1122" s="5" t="s">
        <v>2880</v>
      </c>
      <c r="D1122" s="5" t="s">
        <v>6690</v>
      </c>
      <c r="E1122" s="5" t="s">
        <v>2951</v>
      </c>
      <c r="F1122" s="5" t="s">
        <v>2952</v>
      </c>
      <c r="G1122" s="5" t="s">
        <v>188</v>
      </c>
      <c r="H1122" s="5" t="s">
        <v>19</v>
      </c>
      <c r="I1122" s="5" t="s">
        <v>13894</v>
      </c>
      <c r="J1122" s="5" t="s">
        <v>13112</v>
      </c>
      <c r="K1122" s="5">
        <v>72984064</v>
      </c>
      <c r="L1122" s="5">
        <v>0</v>
      </c>
    </row>
    <row r="1123" spans="1:12" x14ac:dyDescent="0.2">
      <c r="A1123" s="5" t="s">
        <v>9525</v>
      </c>
      <c r="B1123" s="5" t="s">
        <v>1049</v>
      </c>
      <c r="D1123" s="5" t="s">
        <v>10462</v>
      </c>
      <c r="E1123" s="5" t="s">
        <v>9577</v>
      </c>
      <c r="F1123" s="5" t="s">
        <v>2746</v>
      </c>
      <c r="G1123" s="5" t="s">
        <v>188</v>
      </c>
      <c r="H1123" s="5" t="s">
        <v>18</v>
      </c>
      <c r="I1123" s="5" t="s">
        <v>13894</v>
      </c>
      <c r="J1123" s="5" t="s">
        <v>13494</v>
      </c>
      <c r="K1123" s="5">
        <v>71121323</v>
      </c>
      <c r="L1123" s="5">
        <v>24673035</v>
      </c>
    </row>
    <row r="1124" spans="1:12" x14ac:dyDescent="0.2">
      <c r="A1124" s="5" t="s">
        <v>2694</v>
      </c>
      <c r="B1124" s="5" t="s">
        <v>1056</v>
      </c>
      <c r="D1124" s="5" t="s">
        <v>8017</v>
      </c>
      <c r="E1124" s="5" t="s">
        <v>9523</v>
      </c>
      <c r="F1124" s="5" t="s">
        <v>11079</v>
      </c>
      <c r="G1124" s="5" t="s">
        <v>188</v>
      </c>
      <c r="H1124" s="5" t="s">
        <v>18</v>
      </c>
      <c r="I1124" s="5" t="s">
        <v>13894</v>
      </c>
      <c r="J1124" s="5" t="s">
        <v>11080</v>
      </c>
      <c r="K1124" s="5">
        <v>24673035</v>
      </c>
      <c r="L1124" s="5">
        <v>24673035</v>
      </c>
    </row>
    <row r="1125" spans="1:12" x14ac:dyDescent="0.2">
      <c r="A1125" s="5" t="s">
        <v>3057</v>
      </c>
      <c r="B1125" s="5" t="s">
        <v>3056</v>
      </c>
      <c r="D1125" s="5" t="s">
        <v>10463</v>
      </c>
      <c r="E1125" s="5" t="s">
        <v>9578</v>
      </c>
      <c r="F1125" s="5" t="s">
        <v>2955</v>
      </c>
      <c r="G1125" s="5" t="s">
        <v>188</v>
      </c>
      <c r="H1125" s="5" t="s">
        <v>19</v>
      </c>
      <c r="I1125" s="5" t="s">
        <v>13894</v>
      </c>
      <c r="J1125" s="5" t="s">
        <v>13108</v>
      </c>
      <c r="K1125" s="5">
        <v>44056195</v>
      </c>
      <c r="L1125" s="5">
        <v>0</v>
      </c>
    </row>
    <row r="1126" spans="1:12" x14ac:dyDescent="0.2">
      <c r="A1126" s="5" t="s">
        <v>2917</v>
      </c>
      <c r="B1126" s="5" t="s">
        <v>741</v>
      </c>
      <c r="D1126" s="5" t="s">
        <v>10450</v>
      </c>
      <c r="E1126" s="5" t="s">
        <v>9538</v>
      </c>
      <c r="F1126" s="5" t="s">
        <v>11092</v>
      </c>
      <c r="G1126" s="5" t="s">
        <v>188</v>
      </c>
      <c r="H1126" s="5" t="s">
        <v>18</v>
      </c>
      <c r="I1126" s="5" t="s">
        <v>13894</v>
      </c>
      <c r="J1126" s="5" t="s">
        <v>12628</v>
      </c>
      <c r="K1126" s="5">
        <v>22064287</v>
      </c>
      <c r="L1126" s="5">
        <v>24673035</v>
      </c>
    </row>
    <row r="1127" spans="1:12" x14ac:dyDescent="0.2">
      <c r="A1127" s="5" t="s">
        <v>9526</v>
      </c>
      <c r="B1127" s="5" t="s">
        <v>2884</v>
      </c>
      <c r="D1127" s="5" t="s">
        <v>2956</v>
      </c>
      <c r="E1127" s="5" t="s">
        <v>2957</v>
      </c>
      <c r="F1127" s="5" t="s">
        <v>2958</v>
      </c>
      <c r="G1127" s="5" t="s">
        <v>12309</v>
      </c>
      <c r="H1127" s="5" t="s">
        <v>4</v>
      </c>
      <c r="I1127" s="5" t="s">
        <v>13894</v>
      </c>
      <c r="J1127" s="5" t="s">
        <v>2959</v>
      </c>
      <c r="K1127" s="5">
        <v>27985497</v>
      </c>
      <c r="L1127" s="5">
        <v>27985497</v>
      </c>
    </row>
    <row r="1128" spans="1:12" x14ac:dyDescent="0.2">
      <c r="A1128" s="5" t="s">
        <v>2666</v>
      </c>
      <c r="B1128" s="5" t="s">
        <v>836</v>
      </c>
      <c r="D1128" s="5" t="s">
        <v>2960</v>
      </c>
      <c r="E1128" s="5" t="s">
        <v>9589</v>
      </c>
      <c r="F1128" s="5" t="s">
        <v>1456</v>
      </c>
      <c r="G1128" s="5" t="s">
        <v>188</v>
      </c>
      <c r="H1128" s="5" t="s">
        <v>12</v>
      </c>
      <c r="I1128" s="5" t="s">
        <v>13894</v>
      </c>
      <c r="J1128" s="5" t="s">
        <v>11122</v>
      </c>
      <c r="K1128" s="5">
        <v>24777541</v>
      </c>
      <c r="L1128" s="5">
        <v>0</v>
      </c>
    </row>
    <row r="1129" spans="1:12" x14ac:dyDescent="0.2">
      <c r="A1129" s="5" t="s">
        <v>2979</v>
      </c>
      <c r="B1129" s="5" t="s">
        <v>2978</v>
      </c>
      <c r="D1129" s="5" t="s">
        <v>7391</v>
      </c>
      <c r="E1129" s="5" t="s">
        <v>2961</v>
      </c>
      <c r="F1129" s="5" t="s">
        <v>2962</v>
      </c>
      <c r="G1129" s="5" t="s">
        <v>188</v>
      </c>
      <c r="H1129" s="5" t="s">
        <v>19</v>
      </c>
      <c r="I1129" s="5" t="s">
        <v>13894</v>
      </c>
      <c r="J1129" s="5" t="s">
        <v>13490</v>
      </c>
      <c r="K1129" s="5">
        <v>44030125</v>
      </c>
      <c r="L1129" s="5">
        <v>0</v>
      </c>
    </row>
    <row r="1130" spans="1:12" x14ac:dyDescent="0.2">
      <c r="A1130" s="5" t="s">
        <v>2566</v>
      </c>
      <c r="B1130" s="5" t="s">
        <v>2565</v>
      </c>
      <c r="D1130" s="5" t="s">
        <v>2964</v>
      </c>
      <c r="E1130" s="5" t="s">
        <v>9522</v>
      </c>
      <c r="F1130" s="5" t="s">
        <v>11076</v>
      </c>
      <c r="G1130" s="5" t="s">
        <v>188</v>
      </c>
      <c r="H1130" s="5" t="s">
        <v>12</v>
      </c>
      <c r="I1130" s="5" t="s">
        <v>13894</v>
      </c>
      <c r="J1130" s="5" t="s">
        <v>13113</v>
      </c>
      <c r="K1130" s="5">
        <v>41051026</v>
      </c>
      <c r="L1130" s="5">
        <v>0</v>
      </c>
    </row>
    <row r="1131" spans="1:12" x14ac:dyDescent="0.2">
      <c r="A1131" s="5" t="s">
        <v>9527</v>
      </c>
      <c r="B1131" s="5" t="s">
        <v>3138</v>
      </c>
      <c r="D1131" s="5" t="s">
        <v>2965</v>
      </c>
      <c r="E1131" s="5" t="s">
        <v>9533</v>
      </c>
      <c r="F1131" s="5" t="s">
        <v>11088</v>
      </c>
      <c r="G1131" s="5" t="s">
        <v>188</v>
      </c>
      <c r="H1131" s="5" t="s">
        <v>18</v>
      </c>
      <c r="I1131" s="5" t="s">
        <v>13894</v>
      </c>
      <c r="J1131" s="5" t="s">
        <v>14139</v>
      </c>
      <c r="K1131" s="5">
        <v>70159689</v>
      </c>
      <c r="L1131" s="5">
        <v>0</v>
      </c>
    </row>
    <row r="1132" spans="1:12" x14ac:dyDescent="0.2">
      <c r="A1132" s="5" t="s">
        <v>8846</v>
      </c>
      <c r="B1132" s="5" t="s">
        <v>3121</v>
      </c>
      <c r="D1132" s="5" t="s">
        <v>2966</v>
      </c>
      <c r="E1132" s="5" t="s">
        <v>2967</v>
      </c>
      <c r="F1132" s="5" t="s">
        <v>228</v>
      </c>
      <c r="G1132" s="5" t="s">
        <v>188</v>
      </c>
      <c r="H1132" s="5" t="s">
        <v>19</v>
      </c>
      <c r="I1132" s="5" t="s">
        <v>13894</v>
      </c>
      <c r="J1132" s="5" t="s">
        <v>14140</v>
      </c>
      <c r="K1132" s="5">
        <v>22064073</v>
      </c>
      <c r="L1132" s="5">
        <v>24777082</v>
      </c>
    </row>
    <row r="1133" spans="1:12" x14ac:dyDescent="0.2">
      <c r="A1133" s="5" t="s">
        <v>2685</v>
      </c>
      <c r="B1133" s="5" t="s">
        <v>1030</v>
      </c>
      <c r="D1133" s="5" t="s">
        <v>2969</v>
      </c>
      <c r="E1133" s="5" t="s">
        <v>9505</v>
      </c>
      <c r="F1133" s="5" t="s">
        <v>307</v>
      </c>
      <c r="G1133" s="5" t="s">
        <v>188</v>
      </c>
      <c r="H1133" s="5" t="s">
        <v>18</v>
      </c>
      <c r="I1133" s="5" t="s">
        <v>13894</v>
      </c>
      <c r="J1133" s="5" t="s">
        <v>12629</v>
      </c>
      <c r="K1133" s="5">
        <v>0</v>
      </c>
      <c r="L1133" s="5">
        <v>24673035</v>
      </c>
    </row>
    <row r="1134" spans="1:12" x14ac:dyDescent="0.2">
      <c r="A1134" s="5" t="s">
        <v>9528</v>
      </c>
      <c r="B1134" s="5" t="s">
        <v>10449</v>
      </c>
      <c r="D1134" s="5" t="s">
        <v>2970</v>
      </c>
      <c r="E1134" s="5" t="s">
        <v>9515</v>
      </c>
      <c r="F1134" s="5" t="s">
        <v>1849</v>
      </c>
      <c r="G1134" s="5" t="s">
        <v>188</v>
      </c>
      <c r="H1134" s="5" t="s">
        <v>19</v>
      </c>
      <c r="I1134" s="5" t="s">
        <v>13894</v>
      </c>
      <c r="J1134" s="5" t="s">
        <v>11071</v>
      </c>
      <c r="K1134" s="5">
        <v>73003745</v>
      </c>
      <c r="L1134" s="5">
        <v>0</v>
      </c>
    </row>
    <row r="1135" spans="1:12" x14ac:dyDescent="0.2">
      <c r="A1135" s="5" t="s">
        <v>2645</v>
      </c>
      <c r="B1135" s="5" t="s">
        <v>2077</v>
      </c>
      <c r="D1135" s="5" t="s">
        <v>2971</v>
      </c>
      <c r="E1135" s="5" t="s">
        <v>7551</v>
      </c>
      <c r="F1135" s="5" t="s">
        <v>1840</v>
      </c>
      <c r="G1135" s="5" t="s">
        <v>188</v>
      </c>
      <c r="H1135" s="5" t="s">
        <v>13</v>
      </c>
      <c r="I1135" s="5" t="s">
        <v>13894</v>
      </c>
      <c r="J1135" s="5" t="s">
        <v>12633</v>
      </c>
      <c r="K1135" s="5">
        <v>22064869</v>
      </c>
      <c r="L1135" s="5">
        <v>0</v>
      </c>
    </row>
    <row r="1136" spans="1:12" x14ac:dyDescent="0.2">
      <c r="A1136" s="5" t="s">
        <v>2647</v>
      </c>
      <c r="B1136" s="5" t="s">
        <v>1036</v>
      </c>
      <c r="D1136" s="5" t="s">
        <v>2972</v>
      </c>
      <c r="E1136" s="5" t="s">
        <v>2973</v>
      </c>
      <c r="F1136" s="5" t="s">
        <v>2974</v>
      </c>
      <c r="G1136" s="5" t="s">
        <v>169</v>
      </c>
      <c r="H1136" s="5" t="s">
        <v>12</v>
      </c>
      <c r="I1136" s="5" t="s">
        <v>13894</v>
      </c>
      <c r="J1136" s="5" t="s">
        <v>13115</v>
      </c>
      <c r="K1136" s="5">
        <v>41051023</v>
      </c>
      <c r="L1136" s="5">
        <v>24711460</v>
      </c>
    </row>
    <row r="1137" spans="1:12" x14ac:dyDescent="0.2">
      <c r="A1137" s="5" t="s">
        <v>9529</v>
      </c>
      <c r="B1137" s="5" t="s">
        <v>8024</v>
      </c>
      <c r="D1137" s="5" t="s">
        <v>2978</v>
      </c>
      <c r="E1137" s="5" t="s">
        <v>2979</v>
      </c>
      <c r="F1137" s="5" t="s">
        <v>29</v>
      </c>
      <c r="G1137" s="5" t="s">
        <v>188</v>
      </c>
      <c r="H1137" s="5" t="s">
        <v>14</v>
      </c>
      <c r="I1137" s="5" t="s">
        <v>13894</v>
      </c>
      <c r="J1137" s="5" t="s">
        <v>8382</v>
      </c>
      <c r="K1137" s="5">
        <v>24717140</v>
      </c>
      <c r="L1137" s="5">
        <v>24717140</v>
      </c>
    </row>
    <row r="1138" spans="1:12" x14ac:dyDescent="0.2">
      <c r="A1138" s="5" t="s">
        <v>6039</v>
      </c>
      <c r="B1138" s="5" t="s">
        <v>7495</v>
      </c>
      <c r="D1138" s="5" t="s">
        <v>7376</v>
      </c>
      <c r="E1138" s="5" t="s">
        <v>2982</v>
      </c>
      <c r="F1138" s="5" t="s">
        <v>2983</v>
      </c>
      <c r="G1138" s="5" t="s">
        <v>188</v>
      </c>
      <c r="H1138" s="5" t="s">
        <v>13</v>
      </c>
      <c r="I1138" s="5" t="s">
        <v>13894</v>
      </c>
      <c r="J1138" s="5" t="s">
        <v>12630</v>
      </c>
      <c r="K1138" s="5">
        <v>41051027</v>
      </c>
      <c r="L1138" s="5">
        <v>0</v>
      </c>
    </row>
    <row r="1139" spans="1:12" x14ac:dyDescent="0.2">
      <c r="A1139" s="5" t="s">
        <v>6049</v>
      </c>
      <c r="B1139" s="5" t="s">
        <v>7197</v>
      </c>
      <c r="D1139" s="5" t="s">
        <v>2577</v>
      </c>
      <c r="E1139" s="5" t="s">
        <v>2985</v>
      </c>
      <c r="F1139" s="5" t="s">
        <v>2986</v>
      </c>
      <c r="G1139" s="5" t="s">
        <v>188</v>
      </c>
      <c r="H1139" s="5" t="s">
        <v>13</v>
      </c>
      <c r="I1139" s="5" t="s">
        <v>13894</v>
      </c>
      <c r="J1139" s="5" t="s">
        <v>13116</v>
      </c>
      <c r="K1139" s="5">
        <v>41051068</v>
      </c>
      <c r="L1139" s="5">
        <v>0</v>
      </c>
    </row>
    <row r="1140" spans="1:12" x14ac:dyDescent="0.2">
      <c r="A1140" s="5" t="s">
        <v>2862</v>
      </c>
      <c r="B1140" s="5" t="s">
        <v>2370</v>
      </c>
      <c r="D1140" s="5" t="s">
        <v>2988</v>
      </c>
      <c r="E1140" s="5" t="s">
        <v>2989</v>
      </c>
      <c r="F1140" s="5" t="s">
        <v>206</v>
      </c>
      <c r="G1140" s="5" t="s">
        <v>188</v>
      </c>
      <c r="H1140" s="5" t="s">
        <v>14</v>
      </c>
      <c r="I1140" s="5" t="s">
        <v>13894</v>
      </c>
      <c r="J1140" s="5" t="s">
        <v>8378</v>
      </c>
      <c r="K1140" s="5">
        <v>24718060</v>
      </c>
      <c r="L1140" s="5">
        <v>24718060</v>
      </c>
    </row>
    <row r="1141" spans="1:12" x14ac:dyDescent="0.2">
      <c r="A1141" s="5" t="s">
        <v>2558</v>
      </c>
      <c r="B1141" s="5" t="s">
        <v>2557</v>
      </c>
      <c r="D1141" s="5" t="s">
        <v>2991</v>
      </c>
      <c r="E1141" s="5" t="s">
        <v>2992</v>
      </c>
      <c r="F1141" s="5" t="s">
        <v>1565</v>
      </c>
      <c r="G1141" s="5" t="s">
        <v>169</v>
      </c>
      <c r="H1141" s="5" t="s">
        <v>12</v>
      </c>
      <c r="I1141" s="5" t="s">
        <v>13894</v>
      </c>
      <c r="J1141" s="5" t="s">
        <v>12631</v>
      </c>
      <c r="K1141" s="5">
        <v>24804525</v>
      </c>
      <c r="L1141" s="5">
        <v>24804525</v>
      </c>
    </row>
    <row r="1142" spans="1:12" x14ac:dyDescent="0.2">
      <c r="A1142" s="5" t="s">
        <v>3021</v>
      </c>
      <c r="B1142" s="5" t="s">
        <v>7084</v>
      </c>
      <c r="D1142" s="5" t="s">
        <v>6692</v>
      </c>
      <c r="E1142" s="5" t="s">
        <v>2994</v>
      </c>
      <c r="F1142" s="5" t="s">
        <v>2995</v>
      </c>
      <c r="G1142" s="5" t="s">
        <v>188</v>
      </c>
      <c r="H1142" s="5" t="s">
        <v>13</v>
      </c>
      <c r="I1142" s="5" t="s">
        <v>13894</v>
      </c>
      <c r="J1142" s="5" t="s">
        <v>14141</v>
      </c>
      <c r="K1142" s="5">
        <v>41051049</v>
      </c>
      <c r="L1142" s="5">
        <v>0</v>
      </c>
    </row>
    <row r="1143" spans="1:12" x14ac:dyDescent="0.2">
      <c r="A1143" s="5" t="s">
        <v>2624</v>
      </c>
      <c r="B1143" s="5" t="s">
        <v>2410</v>
      </c>
      <c r="D1143" s="5" t="s">
        <v>1511</v>
      </c>
      <c r="E1143" s="5" t="s">
        <v>2997</v>
      </c>
      <c r="F1143" s="5" t="s">
        <v>2998</v>
      </c>
      <c r="G1143" s="5" t="s">
        <v>188</v>
      </c>
      <c r="H1143" s="5" t="s">
        <v>13</v>
      </c>
      <c r="I1143" s="5" t="s">
        <v>13894</v>
      </c>
      <c r="J1143" s="5" t="s">
        <v>14142</v>
      </c>
      <c r="K1143" s="5">
        <v>41051056</v>
      </c>
      <c r="L1143" s="5">
        <v>0</v>
      </c>
    </row>
    <row r="1144" spans="1:12" x14ac:dyDescent="0.2">
      <c r="A1144" s="5" t="s">
        <v>2780</v>
      </c>
      <c r="B1144" s="5" t="s">
        <v>2256</v>
      </c>
      <c r="D1144" s="5" t="s">
        <v>7002</v>
      </c>
      <c r="E1144" s="5" t="s">
        <v>3000</v>
      </c>
      <c r="F1144" s="5" t="s">
        <v>3001</v>
      </c>
      <c r="G1144" s="5" t="s">
        <v>188</v>
      </c>
      <c r="H1144" s="5" t="s">
        <v>13</v>
      </c>
      <c r="I1144" s="5" t="s">
        <v>13894</v>
      </c>
      <c r="J1144" s="5" t="s">
        <v>11108</v>
      </c>
      <c r="K1144" s="5">
        <v>24713090</v>
      </c>
      <c r="L1144" s="5">
        <v>24713090</v>
      </c>
    </row>
    <row r="1145" spans="1:12" x14ac:dyDescent="0.2">
      <c r="A1145" s="5" t="s">
        <v>2569</v>
      </c>
      <c r="B1145" s="5" t="s">
        <v>2568</v>
      </c>
      <c r="D1145" s="5" t="s">
        <v>8021</v>
      </c>
      <c r="E1145" s="5" t="s">
        <v>9555</v>
      </c>
      <c r="F1145" s="5" t="s">
        <v>11106</v>
      </c>
      <c r="G1145" s="5" t="s">
        <v>188</v>
      </c>
      <c r="H1145" s="5" t="s">
        <v>14</v>
      </c>
      <c r="I1145" s="5" t="s">
        <v>13894</v>
      </c>
      <c r="J1145" s="5" t="s">
        <v>13117</v>
      </c>
      <c r="K1145" s="5">
        <v>41051136</v>
      </c>
      <c r="L1145" s="5">
        <v>0</v>
      </c>
    </row>
    <row r="1146" spans="1:12" x14ac:dyDescent="0.2">
      <c r="A1146" s="5" t="s">
        <v>2573</v>
      </c>
      <c r="B1146" s="5" t="s">
        <v>2572</v>
      </c>
      <c r="D1146" s="5" t="s">
        <v>3004</v>
      </c>
      <c r="E1146" s="5" t="s">
        <v>9479</v>
      </c>
      <c r="F1146" s="5" t="s">
        <v>3005</v>
      </c>
      <c r="G1146" s="5" t="s">
        <v>188</v>
      </c>
      <c r="H1146" s="5" t="s">
        <v>13</v>
      </c>
      <c r="I1146" s="5" t="s">
        <v>13894</v>
      </c>
      <c r="J1146" s="5" t="s">
        <v>12632</v>
      </c>
      <c r="K1146" s="5">
        <v>41051066</v>
      </c>
      <c r="L1146" s="5">
        <v>41051066</v>
      </c>
    </row>
    <row r="1147" spans="1:12" x14ac:dyDescent="0.2">
      <c r="A1147" s="5" t="s">
        <v>6037</v>
      </c>
      <c r="B1147" s="5" t="s">
        <v>7287</v>
      </c>
      <c r="D1147" s="5" t="s">
        <v>3006</v>
      </c>
      <c r="E1147" s="5" t="s">
        <v>3007</v>
      </c>
      <c r="F1147" s="5" t="s">
        <v>3008</v>
      </c>
      <c r="G1147" s="5" t="s">
        <v>188</v>
      </c>
      <c r="H1147" s="5" t="s">
        <v>13</v>
      </c>
      <c r="I1147" s="5" t="s">
        <v>13894</v>
      </c>
      <c r="J1147" s="5" t="s">
        <v>14143</v>
      </c>
      <c r="K1147" s="5">
        <v>41051134</v>
      </c>
      <c r="L1147" s="5">
        <v>0</v>
      </c>
    </row>
    <row r="1148" spans="1:12" x14ac:dyDescent="0.2">
      <c r="A1148" s="5" t="s">
        <v>3088</v>
      </c>
      <c r="B1148" s="5" t="s">
        <v>3087</v>
      </c>
      <c r="D1148" s="5" t="s">
        <v>3010</v>
      </c>
      <c r="E1148" s="5" t="s">
        <v>6897</v>
      </c>
      <c r="F1148" s="5" t="s">
        <v>433</v>
      </c>
      <c r="G1148" s="5" t="s">
        <v>188</v>
      </c>
      <c r="H1148" s="5" t="s">
        <v>14</v>
      </c>
      <c r="I1148" s="5" t="s">
        <v>13894</v>
      </c>
      <c r="J1148" s="5" t="s">
        <v>6899</v>
      </c>
      <c r="K1148" s="5">
        <v>41051132</v>
      </c>
      <c r="L1148" s="5">
        <v>0</v>
      </c>
    </row>
    <row r="1149" spans="1:12" x14ac:dyDescent="0.2">
      <c r="A1149" s="5" t="s">
        <v>2799</v>
      </c>
      <c r="B1149" s="5" t="s">
        <v>640</v>
      </c>
      <c r="D1149" s="5" t="s">
        <v>3011</v>
      </c>
      <c r="E1149" s="5" t="s">
        <v>9496</v>
      </c>
      <c r="F1149" s="5" t="s">
        <v>205</v>
      </c>
      <c r="G1149" s="5" t="s">
        <v>188</v>
      </c>
      <c r="H1149" s="5" t="s">
        <v>14</v>
      </c>
      <c r="I1149" s="5" t="s">
        <v>13894</v>
      </c>
      <c r="J1149" s="5" t="s">
        <v>13118</v>
      </c>
      <c r="K1149" s="5">
        <v>41051042</v>
      </c>
      <c r="L1149" s="5">
        <v>0</v>
      </c>
    </row>
    <row r="1150" spans="1:12" x14ac:dyDescent="0.2">
      <c r="A1150" s="5" t="s">
        <v>2753</v>
      </c>
      <c r="B1150" s="5" t="s">
        <v>7074</v>
      </c>
      <c r="D1150" s="5" t="s">
        <v>8024</v>
      </c>
      <c r="E1150" s="5" t="s">
        <v>9529</v>
      </c>
      <c r="F1150" s="5" t="s">
        <v>11085</v>
      </c>
      <c r="G1150" s="5" t="s">
        <v>188</v>
      </c>
      <c r="H1150" s="5" t="s">
        <v>13</v>
      </c>
      <c r="I1150" s="5" t="s">
        <v>13894</v>
      </c>
      <c r="J1150" s="5" t="s">
        <v>14144</v>
      </c>
      <c r="K1150" s="5">
        <v>41051128</v>
      </c>
      <c r="L1150" s="5">
        <v>0</v>
      </c>
    </row>
    <row r="1151" spans="1:12" x14ac:dyDescent="0.2">
      <c r="A1151" s="5" t="s">
        <v>2756</v>
      </c>
      <c r="B1151" s="5" t="s">
        <v>2325</v>
      </c>
      <c r="D1151" s="5" t="s">
        <v>8025</v>
      </c>
      <c r="E1151" s="5" t="s">
        <v>9571</v>
      </c>
      <c r="F1151" s="5" t="s">
        <v>11115</v>
      </c>
      <c r="G1151" s="5" t="s">
        <v>188</v>
      </c>
      <c r="H1151" s="5" t="s">
        <v>13</v>
      </c>
      <c r="I1151" s="5" t="s">
        <v>13894</v>
      </c>
      <c r="J1151" s="5" t="s">
        <v>12133</v>
      </c>
      <c r="K1151" s="5">
        <v>87629074</v>
      </c>
      <c r="L1151" s="5">
        <v>0</v>
      </c>
    </row>
    <row r="1152" spans="1:12" x14ac:dyDescent="0.2">
      <c r="A1152" s="5" t="s">
        <v>3124</v>
      </c>
      <c r="B1152" s="5" t="s">
        <v>2248</v>
      </c>
      <c r="D1152" s="5" t="s">
        <v>894</v>
      </c>
      <c r="E1152" s="5" t="s">
        <v>9532</v>
      </c>
      <c r="F1152" s="5" t="s">
        <v>11086</v>
      </c>
      <c r="G1152" s="5" t="s">
        <v>188</v>
      </c>
      <c r="H1152" s="5" t="s">
        <v>13</v>
      </c>
      <c r="I1152" s="5" t="s">
        <v>13894</v>
      </c>
      <c r="J1152" s="5" t="s">
        <v>13119</v>
      </c>
      <c r="K1152" s="5">
        <v>41051037</v>
      </c>
      <c r="L1152" s="5">
        <v>0</v>
      </c>
    </row>
    <row r="1153" spans="1:12" x14ac:dyDescent="0.2">
      <c r="A1153" s="5" t="s">
        <v>9530</v>
      </c>
      <c r="B1153" s="5" t="s">
        <v>2627</v>
      </c>
      <c r="D1153" s="5" t="s">
        <v>10460</v>
      </c>
      <c r="E1153" s="5" t="s">
        <v>9572</v>
      </c>
      <c r="F1153" s="5" t="s">
        <v>177</v>
      </c>
      <c r="G1153" s="5" t="s">
        <v>188</v>
      </c>
      <c r="H1153" s="5" t="s">
        <v>13</v>
      </c>
      <c r="I1153" s="5" t="s">
        <v>13894</v>
      </c>
      <c r="J1153" s="5" t="s">
        <v>12134</v>
      </c>
      <c r="K1153" s="5">
        <v>41051053</v>
      </c>
      <c r="L1153" s="5">
        <v>0</v>
      </c>
    </row>
    <row r="1154" spans="1:12" x14ac:dyDescent="0.2">
      <c r="A1154" s="5" t="s">
        <v>7552</v>
      </c>
      <c r="B1154" s="5" t="s">
        <v>7553</v>
      </c>
      <c r="D1154" s="5" t="s">
        <v>8026</v>
      </c>
      <c r="E1154" s="5" t="s">
        <v>8849</v>
      </c>
      <c r="F1154" s="5" t="s">
        <v>211</v>
      </c>
      <c r="G1154" s="5" t="s">
        <v>169</v>
      </c>
      <c r="H1154" s="5" t="s">
        <v>12</v>
      </c>
      <c r="I1154" s="5" t="s">
        <v>13894</v>
      </c>
      <c r="J1154" s="5" t="s">
        <v>13719</v>
      </c>
      <c r="K1154" s="5">
        <v>41051057</v>
      </c>
      <c r="L1154" s="5">
        <v>0</v>
      </c>
    </row>
    <row r="1155" spans="1:12" x14ac:dyDescent="0.2">
      <c r="A1155" s="5" t="s">
        <v>2697</v>
      </c>
      <c r="B1155" s="5" t="s">
        <v>1026</v>
      </c>
      <c r="D1155" s="5" t="s">
        <v>7524</v>
      </c>
      <c r="E1155" s="5" t="s">
        <v>3013</v>
      </c>
      <c r="F1155" s="5" t="s">
        <v>3014</v>
      </c>
      <c r="G1155" s="5" t="s">
        <v>188</v>
      </c>
      <c r="H1155" s="5" t="s">
        <v>13</v>
      </c>
      <c r="I1155" s="5" t="s">
        <v>13894</v>
      </c>
      <c r="J1155" s="5" t="s">
        <v>11077</v>
      </c>
      <c r="K1155" s="5">
        <v>41051036</v>
      </c>
      <c r="L1155" s="5">
        <v>41051036</v>
      </c>
    </row>
    <row r="1156" spans="1:12" x14ac:dyDescent="0.2">
      <c r="A1156" s="5" t="s">
        <v>2648</v>
      </c>
      <c r="B1156" s="5" t="s">
        <v>6917</v>
      </c>
      <c r="D1156" s="5" t="s">
        <v>8028</v>
      </c>
      <c r="E1156" s="5" t="s">
        <v>9575</v>
      </c>
      <c r="F1156" s="5" t="s">
        <v>1034</v>
      </c>
      <c r="G1156" s="5" t="s">
        <v>188</v>
      </c>
      <c r="H1156" s="5" t="s">
        <v>13</v>
      </c>
      <c r="I1156" s="5" t="s">
        <v>13894</v>
      </c>
      <c r="J1156" s="5" t="s">
        <v>13496</v>
      </c>
      <c r="K1156" s="5">
        <v>41051017</v>
      </c>
      <c r="L1156" s="5">
        <v>24711101</v>
      </c>
    </row>
    <row r="1157" spans="1:12" x14ac:dyDescent="0.2">
      <c r="A1157" s="5" t="s">
        <v>9531</v>
      </c>
      <c r="B1157" s="5" t="s">
        <v>9147</v>
      </c>
      <c r="D1157" s="5" t="s">
        <v>8030</v>
      </c>
      <c r="E1157" s="5" t="s">
        <v>9513</v>
      </c>
      <c r="F1157" s="5" t="s">
        <v>7810</v>
      </c>
      <c r="G1157" s="5" t="s">
        <v>188</v>
      </c>
      <c r="H1157" s="5" t="s">
        <v>13</v>
      </c>
      <c r="I1157" s="5" t="s">
        <v>13894</v>
      </c>
      <c r="J1157" s="5" t="s">
        <v>14145</v>
      </c>
      <c r="K1157" s="5">
        <v>83915091</v>
      </c>
      <c r="L1157" s="5">
        <v>0</v>
      </c>
    </row>
    <row r="1158" spans="1:12" x14ac:dyDescent="0.2">
      <c r="A1158" s="5" t="s">
        <v>186</v>
      </c>
      <c r="B1158" s="5" t="s">
        <v>125</v>
      </c>
      <c r="D1158" s="5" t="s">
        <v>6693</v>
      </c>
      <c r="E1158" s="5" t="s">
        <v>3016</v>
      </c>
      <c r="F1158" s="5" t="s">
        <v>3017</v>
      </c>
      <c r="G1158" s="5" t="s">
        <v>188</v>
      </c>
      <c r="H1158" s="5" t="s">
        <v>3</v>
      </c>
      <c r="I1158" s="5" t="s">
        <v>13894</v>
      </c>
      <c r="J1158" s="5" t="s">
        <v>8540</v>
      </c>
      <c r="K1158" s="5">
        <v>24650778</v>
      </c>
      <c r="L1158" s="5">
        <v>24650778</v>
      </c>
    </row>
    <row r="1159" spans="1:12" x14ac:dyDescent="0.2">
      <c r="A1159" s="5" t="s">
        <v>215</v>
      </c>
      <c r="B1159" s="5" t="s">
        <v>7445</v>
      </c>
      <c r="D1159" s="5" t="s">
        <v>6694</v>
      </c>
      <c r="E1159" s="5" t="s">
        <v>3019</v>
      </c>
      <c r="F1159" s="5" t="s">
        <v>3020</v>
      </c>
      <c r="G1159" s="5" t="s">
        <v>188</v>
      </c>
      <c r="H1159" s="5" t="s">
        <v>13</v>
      </c>
      <c r="I1159" s="5" t="s">
        <v>13894</v>
      </c>
      <c r="J1159" s="5" t="s">
        <v>3002</v>
      </c>
      <c r="K1159" s="5">
        <v>24711678</v>
      </c>
      <c r="L1159" s="5">
        <v>24711678</v>
      </c>
    </row>
    <row r="1160" spans="1:12" x14ac:dyDescent="0.2">
      <c r="A1160" s="5" t="s">
        <v>9532</v>
      </c>
      <c r="B1160" s="5" t="s">
        <v>894</v>
      </c>
      <c r="D1160" s="5" t="s">
        <v>7084</v>
      </c>
      <c r="E1160" s="5" t="s">
        <v>3021</v>
      </c>
      <c r="F1160" s="5" t="s">
        <v>3022</v>
      </c>
      <c r="G1160" s="5" t="s">
        <v>188</v>
      </c>
      <c r="H1160" s="5" t="s">
        <v>13</v>
      </c>
      <c r="I1160" s="5" t="s">
        <v>13894</v>
      </c>
      <c r="J1160" s="5" t="s">
        <v>14146</v>
      </c>
      <c r="K1160" s="5">
        <v>24713025</v>
      </c>
      <c r="L1160" s="5">
        <v>0</v>
      </c>
    </row>
    <row r="1161" spans="1:12" x14ac:dyDescent="0.2">
      <c r="A1161" s="5" t="s">
        <v>2674</v>
      </c>
      <c r="B1161" s="5" t="s">
        <v>879</v>
      </c>
      <c r="D1161" s="5" t="s">
        <v>8035</v>
      </c>
      <c r="E1161" s="5" t="s">
        <v>9585</v>
      </c>
      <c r="F1161" s="5" t="s">
        <v>11120</v>
      </c>
      <c r="G1161" s="5" t="s">
        <v>169</v>
      </c>
      <c r="H1161" s="5" t="s">
        <v>12</v>
      </c>
      <c r="I1161" s="5" t="s">
        <v>13894</v>
      </c>
      <c r="J1161" s="5" t="s">
        <v>12634</v>
      </c>
      <c r="K1161" s="5">
        <v>41051019</v>
      </c>
      <c r="L1161" s="5">
        <v>0</v>
      </c>
    </row>
    <row r="1162" spans="1:12" x14ac:dyDescent="0.2">
      <c r="A1162" s="5" t="s">
        <v>2669</v>
      </c>
      <c r="B1162" s="5" t="s">
        <v>2668</v>
      </c>
      <c r="D1162" s="5" t="s">
        <v>3025</v>
      </c>
      <c r="E1162" s="5" t="s">
        <v>7831</v>
      </c>
      <c r="F1162" s="5" t="s">
        <v>7833</v>
      </c>
      <c r="G1162" s="5" t="s">
        <v>188</v>
      </c>
      <c r="H1162" s="5" t="s">
        <v>14</v>
      </c>
      <c r="I1162" s="5" t="s">
        <v>13894</v>
      </c>
      <c r="J1162" s="5" t="s">
        <v>11044</v>
      </c>
      <c r="K1162" s="5">
        <v>41051034</v>
      </c>
      <c r="L1162" s="5">
        <v>22064735</v>
      </c>
    </row>
    <row r="1163" spans="1:12" x14ac:dyDescent="0.2">
      <c r="A1163" s="5" t="s">
        <v>2575</v>
      </c>
      <c r="B1163" s="5" t="s">
        <v>2574</v>
      </c>
      <c r="D1163" s="5" t="s">
        <v>3026</v>
      </c>
      <c r="E1163" s="5" t="s">
        <v>3027</v>
      </c>
      <c r="F1163" s="5" t="s">
        <v>3028</v>
      </c>
      <c r="G1163" s="5" t="s">
        <v>188</v>
      </c>
      <c r="H1163" s="5" t="s">
        <v>14</v>
      </c>
      <c r="I1163" s="5" t="s">
        <v>13894</v>
      </c>
      <c r="J1163" s="5" t="s">
        <v>12635</v>
      </c>
      <c r="K1163" s="5">
        <v>24718443</v>
      </c>
      <c r="L1163" s="5">
        <v>24718393</v>
      </c>
    </row>
    <row r="1164" spans="1:12" x14ac:dyDescent="0.2">
      <c r="A1164" s="5" t="s">
        <v>2579</v>
      </c>
      <c r="B1164" s="5" t="s">
        <v>2578</v>
      </c>
      <c r="D1164" s="5" t="s">
        <v>3030</v>
      </c>
      <c r="E1164" s="5" t="s">
        <v>3031</v>
      </c>
      <c r="F1164" s="5" t="s">
        <v>3032</v>
      </c>
      <c r="G1164" s="5" t="s">
        <v>188</v>
      </c>
      <c r="H1164" s="5" t="s">
        <v>14</v>
      </c>
      <c r="I1164" s="5" t="s">
        <v>13894</v>
      </c>
      <c r="J1164" s="5" t="s">
        <v>13107</v>
      </c>
      <c r="K1164" s="5">
        <v>24717058</v>
      </c>
      <c r="L1164" s="5">
        <v>24717058</v>
      </c>
    </row>
    <row r="1165" spans="1:12" x14ac:dyDescent="0.2">
      <c r="A1165" s="5" t="s">
        <v>3079</v>
      </c>
      <c r="B1165" s="5" t="s">
        <v>6697</v>
      </c>
      <c r="D1165" s="5" t="s">
        <v>3034</v>
      </c>
      <c r="E1165" s="5" t="s">
        <v>3035</v>
      </c>
      <c r="F1165" s="5" t="s">
        <v>61</v>
      </c>
      <c r="G1165" s="5" t="s">
        <v>188</v>
      </c>
      <c r="H1165" s="5" t="s">
        <v>14</v>
      </c>
      <c r="I1165" s="5" t="s">
        <v>13894</v>
      </c>
      <c r="J1165" s="5" t="s">
        <v>11118</v>
      </c>
      <c r="K1165" s="5">
        <v>41051028</v>
      </c>
      <c r="L1165" s="5">
        <v>41051028</v>
      </c>
    </row>
    <row r="1166" spans="1:12" x14ac:dyDescent="0.2">
      <c r="A1166" s="5" t="s">
        <v>2607</v>
      </c>
      <c r="B1166" s="5" t="s">
        <v>2606</v>
      </c>
      <c r="D1166" s="5" t="s">
        <v>3037</v>
      </c>
      <c r="E1166" s="5" t="s">
        <v>6909</v>
      </c>
      <c r="F1166" s="5" t="s">
        <v>6911</v>
      </c>
      <c r="G1166" s="5" t="s">
        <v>188</v>
      </c>
      <c r="H1166" s="5" t="s">
        <v>14</v>
      </c>
      <c r="I1166" s="5" t="s">
        <v>13894</v>
      </c>
      <c r="J1166" s="5" t="s">
        <v>14147</v>
      </c>
      <c r="K1166" s="5">
        <v>41051064</v>
      </c>
      <c r="L1166" s="5">
        <v>0</v>
      </c>
    </row>
    <row r="1167" spans="1:12" x14ac:dyDescent="0.2">
      <c r="A1167" s="5" t="s">
        <v>2818</v>
      </c>
      <c r="B1167" s="5" t="s">
        <v>6919</v>
      </c>
      <c r="D1167" s="5" t="s">
        <v>3039</v>
      </c>
      <c r="E1167" s="5" t="s">
        <v>9544</v>
      </c>
      <c r="F1167" s="5" t="s">
        <v>11098</v>
      </c>
      <c r="G1167" s="5" t="s">
        <v>188</v>
      </c>
      <c r="H1167" s="5" t="s">
        <v>14</v>
      </c>
      <c r="I1167" s="5" t="s">
        <v>13894</v>
      </c>
      <c r="J1167" s="5" t="s">
        <v>14148</v>
      </c>
      <c r="K1167" s="5">
        <v>41051030</v>
      </c>
      <c r="L1167" s="5">
        <v>0</v>
      </c>
    </row>
    <row r="1168" spans="1:12" x14ac:dyDescent="0.2">
      <c r="A1168" s="5" t="s">
        <v>2554</v>
      </c>
      <c r="B1168" s="5" t="s">
        <v>2553</v>
      </c>
      <c r="D1168" s="5" t="s">
        <v>3040</v>
      </c>
      <c r="E1168" s="5" t="s">
        <v>3041</v>
      </c>
      <c r="F1168" s="5" t="s">
        <v>3042</v>
      </c>
      <c r="G1168" s="5" t="s">
        <v>188</v>
      </c>
      <c r="H1168" s="5" t="s">
        <v>14</v>
      </c>
      <c r="I1168" s="5" t="s">
        <v>13894</v>
      </c>
      <c r="J1168" s="5" t="s">
        <v>3043</v>
      </c>
      <c r="K1168" s="5">
        <v>24719913</v>
      </c>
      <c r="L1168" s="5">
        <v>24719913</v>
      </c>
    </row>
    <row r="1169" spans="1:12" x14ac:dyDescent="0.2">
      <c r="A1169" s="5" t="s">
        <v>9533</v>
      </c>
      <c r="B1169" s="5" t="s">
        <v>2965</v>
      </c>
      <c r="D1169" s="5" t="s">
        <v>3045</v>
      </c>
      <c r="E1169" s="5" t="s">
        <v>9475</v>
      </c>
      <c r="F1169" s="5" t="s">
        <v>11036</v>
      </c>
      <c r="G1169" s="5" t="s">
        <v>188</v>
      </c>
      <c r="H1169" s="5" t="s">
        <v>14</v>
      </c>
      <c r="I1169" s="5" t="s">
        <v>13894</v>
      </c>
      <c r="J1169" s="5" t="s">
        <v>11037</v>
      </c>
      <c r="K1169" s="5">
        <v>41051029</v>
      </c>
      <c r="L1169" s="5">
        <v>0</v>
      </c>
    </row>
    <row r="1170" spans="1:12" x14ac:dyDescent="0.2">
      <c r="A1170" s="5" t="s">
        <v>2838</v>
      </c>
      <c r="B1170" s="5" t="s">
        <v>2837</v>
      </c>
      <c r="D1170" s="5" t="s">
        <v>3046</v>
      </c>
      <c r="E1170" s="5" t="s">
        <v>10115</v>
      </c>
      <c r="F1170" s="5" t="s">
        <v>1527</v>
      </c>
      <c r="G1170" s="5" t="s">
        <v>12309</v>
      </c>
      <c r="H1170" s="5" t="s">
        <v>5</v>
      </c>
      <c r="I1170" s="5" t="s">
        <v>13894</v>
      </c>
      <c r="J1170" s="5" t="s">
        <v>13120</v>
      </c>
      <c r="K1170" s="5">
        <v>83027722</v>
      </c>
      <c r="L1170" s="5">
        <v>0</v>
      </c>
    </row>
    <row r="1171" spans="1:12" x14ac:dyDescent="0.2">
      <c r="A1171" s="5" t="s">
        <v>9534</v>
      </c>
      <c r="B1171" s="5" t="s">
        <v>499</v>
      </c>
      <c r="D1171" s="5" t="s">
        <v>3047</v>
      </c>
      <c r="E1171" s="5" t="s">
        <v>9499</v>
      </c>
      <c r="F1171" s="5" t="s">
        <v>2001</v>
      </c>
      <c r="G1171" s="5" t="s">
        <v>188</v>
      </c>
      <c r="H1171" s="5" t="s">
        <v>14</v>
      </c>
      <c r="I1171" s="5" t="s">
        <v>13894</v>
      </c>
      <c r="J1171" s="5" t="s">
        <v>12135</v>
      </c>
      <c r="K1171" s="5">
        <v>41051071</v>
      </c>
      <c r="L1171" s="5">
        <v>0</v>
      </c>
    </row>
    <row r="1172" spans="1:12" x14ac:dyDescent="0.2">
      <c r="A1172" s="5" t="s">
        <v>3067</v>
      </c>
      <c r="B1172" s="5" t="s">
        <v>2043</v>
      </c>
      <c r="D1172" s="5" t="s">
        <v>8235</v>
      </c>
      <c r="E1172" s="5" t="s">
        <v>9507</v>
      </c>
      <c r="F1172" s="5" t="s">
        <v>11063</v>
      </c>
      <c r="G1172" s="5" t="s">
        <v>188</v>
      </c>
      <c r="H1172" s="5" t="s">
        <v>14</v>
      </c>
      <c r="I1172" s="5" t="s">
        <v>13894</v>
      </c>
      <c r="J1172" s="5" t="s">
        <v>12132</v>
      </c>
      <c r="K1172" s="5">
        <v>41051138</v>
      </c>
      <c r="L1172" s="5">
        <v>24718393</v>
      </c>
    </row>
    <row r="1173" spans="1:12" x14ac:dyDescent="0.2">
      <c r="A1173" s="5" t="s">
        <v>2790</v>
      </c>
      <c r="B1173" s="5" t="s">
        <v>468</v>
      </c>
      <c r="D1173" s="5" t="s">
        <v>3048</v>
      </c>
      <c r="E1173" s="5" t="s">
        <v>3049</v>
      </c>
      <c r="F1173" s="5" t="s">
        <v>557</v>
      </c>
      <c r="G1173" s="5" t="s">
        <v>188</v>
      </c>
      <c r="H1173" s="5" t="s">
        <v>12</v>
      </c>
      <c r="I1173" s="5" t="s">
        <v>13894</v>
      </c>
      <c r="J1173" s="5" t="s">
        <v>13497</v>
      </c>
      <c r="K1173" s="5">
        <v>24713789</v>
      </c>
      <c r="L1173" s="5">
        <v>24713789</v>
      </c>
    </row>
    <row r="1174" spans="1:12" x14ac:dyDescent="0.2">
      <c r="A1174" s="5" t="s">
        <v>2689</v>
      </c>
      <c r="B1174" s="5" t="s">
        <v>2688</v>
      </c>
      <c r="D1174" s="5" t="s">
        <v>3052</v>
      </c>
      <c r="E1174" s="5" t="s">
        <v>9519</v>
      </c>
      <c r="F1174" s="5" t="s">
        <v>228</v>
      </c>
      <c r="G1174" s="5" t="s">
        <v>188</v>
      </c>
      <c r="H1174" s="5" t="s">
        <v>14</v>
      </c>
      <c r="I1174" s="5" t="s">
        <v>13894</v>
      </c>
      <c r="J1174" s="5" t="s">
        <v>14149</v>
      </c>
      <c r="K1174" s="5">
        <v>41051062</v>
      </c>
      <c r="L1174" s="5">
        <v>0</v>
      </c>
    </row>
    <row r="1175" spans="1:12" x14ac:dyDescent="0.2">
      <c r="A1175" s="5" t="s">
        <v>9535</v>
      </c>
      <c r="B1175" s="5" t="s">
        <v>3062</v>
      </c>
      <c r="D1175" s="5" t="s">
        <v>3054</v>
      </c>
      <c r="E1175" s="5" t="s">
        <v>9489</v>
      </c>
      <c r="F1175" s="5" t="s">
        <v>3055</v>
      </c>
      <c r="G1175" s="5" t="s">
        <v>188</v>
      </c>
      <c r="H1175" s="5" t="s">
        <v>7</v>
      </c>
      <c r="I1175" s="5" t="s">
        <v>13894</v>
      </c>
      <c r="J1175" s="5" t="s">
        <v>13090</v>
      </c>
      <c r="K1175" s="5">
        <v>24734878</v>
      </c>
      <c r="L1175" s="5">
        <v>0</v>
      </c>
    </row>
    <row r="1176" spans="1:12" x14ac:dyDescent="0.2">
      <c r="A1176" s="5" t="s">
        <v>2757</v>
      </c>
      <c r="B1176" s="5" t="s">
        <v>2644</v>
      </c>
      <c r="D1176" s="5" t="s">
        <v>3056</v>
      </c>
      <c r="E1176" s="5" t="s">
        <v>3057</v>
      </c>
      <c r="F1176" s="5" t="s">
        <v>3058</v>
      </c>
      <c r="G1176" s="5" t="s">
        <v>188</v>
      </c>
      <c r="H1176" s="5" t="s">
        <v>14</v>
      </c>
      <c r="I1176" s="5" t="s">
        <v>13894</v>
      </c>
      <c r="J1176" s="5" t="s">
        <v>3059</v>
      </c>
      <c r="K1176" s="5">
        <v>41051126</v>
      </c>
      <c r="L1176" s="5">
        <v>0</v>
      </c>
    </row>
    <row r="1177" spans="1:12" x14ac:dyDescent="0.2">
      <c r="A1177" s="5" t="s">
        <v>2590</v>
      </c>
      <c r="B1177" s="5" t="s">
        <v>7645</v>
      </c>
      <c r="D1177" s="5" t="s">
        <v>3061</v>
      </c>
      <c r="E1177" s="5" t="s">
        <v>9580</v>
      </c>
      <c r="F1177" s="5" t="s">
        <v>1934</v>
      </c>
      <c r="G1177" s="5" t="s">
        <v>188</v>
      </c>
      <c r="H1177" s="5" t="s">
        <v>14</v>
      </c>
      <c r="I1177" s="5" t="s">
        <v>13894</v>
      </c>
      <c r="J1177" s="5" t="s">
        <v>13495</v>
      </c>
      <c r="K1177" s="5">
        <v>41051056</v>
      </c>
      <c r="L1177" s="5">
        <v>0</v>
      </c>
    </row>
    <row r="1178" spans="1:12" x14ac:dyDescent="0.2">
      <c r="A1178" s="5" t="s">
        <v>9536</v>
      </c>
      <c r="B1178" s="5" t="s">
        <v>2483</v>
      </c>
      <c r="D1178" s="5" t="s">
        <v>3062</v>
      </c>
      <c r="E1178" s="5" t="s">
        <v>9535</v>
      </c>
      <c r="F1178" s="5" t="s">
        <v>11090</v>
      </c>
      <c r="G1178" s="5" t="s">
        <v>188</v>
      </c>
      <c r="H1178" s="5" t="s">
        <v>14</v>
      </c>
      <c r="I1178" s="5" t="s">
        <v>13894</v>
      </c>
      <c r="J1178" s="5" t="s">
        <v>11091</v>
      </c>
      <c r="K1178" s="5">
        <v>41051039</v>
      </c>
      <c r="L1178" s="5">
        <v>0</v>
      </c>
    </row>
    <row r="1179" spans="1:12" x14ac:dyDescent="0.2">
      <c r="A1179" s="5" t="s">
        <v>9537</v>
      </c>
      <c r="B1179" s="5" t="s">
        <v>2886</v>
      </c>
      <c r="D1179" s="5" t="s">
        <v>3063</v>
      </c>
      <c r="E1179" s="5" t="s">
        <v>9586</v>
      </c>
      <c r="F1179" s="5" t="s">
        <v>460</v>
      </c>
      <c r="G1179" s="5" t="s">
        <v>188</v>
      </c>
      <c r="H1179" s="5" t="s">
        <v>17</v>
      </c>
      <c r="I1179" s="5" t="s">
        <v>13894</v>
      </c>
      <c r="J1179" s="5" t="s">
        <v>12636</v>
      </c>
      <c r="K1179" s="5">
        <v>24780158</v>
      </c>
      <c r="L1179" s="5">
        <v>0</v>
      </c>
    </row>
    <row r="1180" spans="1:12" x14ac:dyDescent="0.2">
      <c r="A1180" s="5" t="s">
        <v>2759</v>
      </c>
      <c r="B1180" s="5" t="s">
        <v>2650</v>
      </c>
      <c r="D1180" s="5" t="s">
        <v>3064</v>
      </c>
      <c r="E1180" s="5" t="s">
        <v>9574</v>
      </c>
      <c r="F1180" s="5" t="s">
        <v>11116</v>
      </c>
      <c r="G1180" s="5" t="s">
        <v>169</v>
      </c>
      <c r="H1180" s="5" t="s">
        <v>7</v>
      </c>
      <c r="I1180" s="5" t="s">
        <v>13894</v>
      </c>
      <c r="J1180" s="5" t="s">
        <v>11117</v>
      </c>
      <c r="K1180" s="5">
        <v>41051035</v>
      </c>
      <c r="L1180" s="5">
        <v>24640011</v>
      </c>
    </row>
    <row r="1181" spans="1:12" x14ac:dyDescent="0.2">
      <c r="A1181" s="5" t="s">
        <v>3027</v>
      </c>
      <c r="B1181" s="5" t="s">
        <v>3026</v>
      </c>
      <c r="D1181" s="5" t="s">
        <v>8037</v>
      </c>
      <c r="E1181" s="5" t="s">
        <v>9588</v>
      </c>
      <c r="F1181" s="5" t="s">
        <v>358</v>
      </c>
      <c r="G1181" s="5" t="s">
        <v>188</v>
      </c>
      <c r="H1181" s="5" t="s">
        <v>14</v>
      </c>
      <c r="I1181" s="5" t="s">
        <v>13894</v>
      </c>
      <c r="J1181" s="5" t="s">
        <v>11121</v>
      </c>
      <c r="K1181" s="5">
        <v>41051033</v>
      </c>
      <c r="L1181" s="5">
        <v>0</v>
      </c>
    </row>
    <row r="1182" spans="1:12" x14ac:dyDescent="0.2">
      <c r="A1182" s="5" t="s">
        <v>2924</v>
      </c>
      <c r="B1182" s="5" t="s">
        <v>2218</v>
      </c>
      <c r="D1182" s="5" t="s">
        <v>715</v>
      </c>
      <c r="E1182" s="5" t="s">
        <v>9500</v>
      </c>
      <c r="F1182" s="5" t="s">
        <v>11059</v>
      </c>
      <c r="G1182" s="5" t="s">
        <v>169</v>
      </c>
      <c r="H1182" s="5" t="s">
        <v>7</v>
      </c>
      <c r="I1182" s="5" t="s">
        <v>13894</v>
      </c>
      <c r="J1182" s="5" t="s">
        <v>14150</v>
      </c>
      <c r="K1182" s="5">
        <v>41051022</v>
      </c>
      <c r="L1182" s="5">
        <v>0</v>
      </c>
    </row>
    <row r="1183" spans="1:12" x14ac:dyDescent="0.2">
      <c r="A1183" s="5" t="s">
        <v>2982</v>
      </c>
      <c r="B1183" s="5" t="s">
        <v>7376</v>
      </c>
      <c r="D1183" s="5" t="s">
        <v>3065</v>
      </c>
      <c r="E1183" s="5" t="s">
        <v>9590</v>
      </c>
      <c r="F1183" s="5" t="s">
        <v>11123</v>
      </c>
      <c r="G1183" s="5" t="s">
        <v>188</v>
      </c>
      <c r="H1183" s="5" t="s">
        <v>12</v>
      </c>
      <c r="I1183" s="5" t="s">
        <v>13894</v>
      </c>
      <c r="J1183" s="5" t="s">
        <v>12136</v>
      </c>
      <c r="K1183" s="5">
        <v>41051060</v>
      </c>
      <c r="L1183" s="5">
        <v>0</v>
      </c>
    </row>
    <row r="1184" spans="1:12" x14ac:dyDescent="0.2">
      <c r="A1184" s="5" t="s">
        <v>9538</v>
      </c>
      <c r="B1184" s="5" t="s">
        <v>10450</v>
      </c>
      <c r="D1184" s="5" t="s">
        <v>1884</v>
      </c>
      <c r="E1184" s="5" t="s">
        <v>9524</v>
      </c>
      <c r="F1184" s="5" t="s">
        <v>11081</v>
      </c>
      <c r="G1184" s="5" t="s">
        <v>188</v>
      </c>
      <c r="H1184" s="5" t="s">
        <v>12</v>
      </c>
      <c r="I1184" s="5" t="s">
        <v>13894</v>
      </c>
      <c r="J1184" s="5" t="s">
        <v>12637</v>
      </c>
      <c r="K1184" s="5">
        <v>41051130</v>
      </c>
      <c r="L1184" s="5">
        <v>24777082</v>
      </c>
    </row>
    <row r="1185" spans="1:12" x14ac:dyDescent="0.2">
      <c r="A1185" s="5" t="s">
        <v>2525</v>
      </c>
      <c r="B1185" s="5" t="s">
        <v>2243</v>
      </c>
      <c r="D1185" s="5" t="s">
        <v>2041</v>
      </c>
      <c r="E1185" s="5" t="s">
        <v>9543</v>
      </c>
      <c r="F1185" s="5" t="s">
        <v>3066</v>
      </c>
      <c r="G1185" s="5" t="s">
        <v>188</v>
      </c>
      <c r="H1185" s="5" t="s">
        <v>12</v>
      </c>
      <c r="I1185" s="5" t="s">
        <v>13894</v>
      </c>
      <c r="J1185" s="5" t="s">
        <v>14151</v>
      </c>
      <c r="K1185" s="5">
        <v>41051024</v>
      </c>
      <c r="L1185" s="5">
        <v>0</v>
      </c>
    </row>
    <row r="1186" spans="1:12" x14ac:dyDescent="0.2">
      <c r="A1186" s="5" t="s">
        <v>7695</v>
      </c>
      <c r="B1186" s="5" t="s">
        <v>7538</v>
      </c>
      <c r="D1186" s="5" t="s">
        <v>2055</v>
      </c>
      <c r="E1186" s="5" t="s">
        <v>9477</v>
      </c>
      <c r="F1186" s="5" t="s">
        <v>11039</v>
      </c>
      <c r="G1186" s="5" t="s">
        <v>188</v>
      </c>
      <c r="H1186" s="5" t="s">
        <v>17</v>
      </c>
      <c r="I1186" s="5" t="s">
        <v>13894</v>
      </c>
      <c r="J1186" s="5" t="s">
        <v>12250</v>
      </c>
      <c r="K1186" s="5">
        <v>0</v>
      </c>
      <c r="L1186" s="5">
        <v>0</v>
      </c>
    </row>
    <row r="1187" spans="1:12" x14ac:dyDescent="0.2">
      <c r="A1187" s="5" t="s">
        <v>2611</v>
      </c>
      <c r="B1187" s="5" t="s">
        <v>2610</v>
      </c>
      <c r="D1187" s="5" t="s">
        <v>2043</v>
      </c>
      <c r="E1187" s="5" t="s">
        <v>3067</v>
      </c>
      <c r="F1187" s="5" t="s">
        <v>211</v>
      </c>
      <c r="G1187" s="5" t="s">
        <v>188</v>
      </c>
      <c r="H1187" s="5" t="s">
        <v>14</v>
      </c>
      <c r="I1187" s="5" t="s">
        <v>13894</v>
      </c>
      <c r="J1187" s="5" t="s">
        <v>13498</v>
      </c>
      <c r="K1187" s="5">
        <v>24718296</v>
      </c>
      <c r="L1187" s="5">
        <v>0</v>
      </c>
    </row>
    <row r="1188" spans="1:12" x14ac:dyDescent="0.2">
      <c r="A1188" s="5" t="s">
        <v>2724</v>
      </c>
      <c r="B1188" s="5" t="s">
        <v>2723</v>
      </c>
      <c r="D1188" s="5" t="s">
        <v>7163</v>
      </c>
      <c r="E1188" s="5" t="s">
        <v>3069</v>
      </c>
      <c r="F1188" s="5" t="s">
        <v>3070</v>
      </c>
      <c r="G1188" s="5" t="s">
        <v>169</v>
      </c>
      <c r="H1188" s="5" t="s">
        <v>9</v>
      </c>
      <c r="I1188" s="5" t="s">
        <v>13894</v>
      </c>
      <c r="J1188" s="5" t="s">
        <v>14152</v>
      </c>
      <c r="K1188" s="5">
        <v>24022842</v>
      </c>
      <c r="L1188" s="5">
        <v>24022842</v>
      </c>
    </row>
    <row r="1189" spans="1:12" x14ac:dyDescent="0.2">
      <c r="A1189" s="5" t="s">
        <v>6454</v>
      </c>
      <c r="B1189" s="5" t="s">
        <v>7229</v>
      </c>
      <c r="D1189" s="5" t="s">
        <v>6696</v>
      </c>
      <c r="E1189" s="5" t="s">
        <v>3072</v>
      </c>
      <c r="F1189" s="5" t="s">
        <v>3073</v>
      </c>
      <c r="G1189" s="5" t="s">
        <v>169</v>
      </c>
      <c r="H1189" s="5" t="s">
        <v>9</v>
      </c>
      <c r="I1189" s="5" t="s">
        <v>13894</v>
      </c>
      <c r="J1189" s="5" t="s">
        <v>13122</v>
      </c>
      <c r="K1189" s="5">
        <v>24021397</v>
      </c>
      <c r="L1189" s="5">
        <v>24021397</v>
      </c>
    </row>
    <row r="1190" spans="1:12" x14ac:dyDescent="0.2">
      <c r="A1190" s="5" t="s">
        <v>2649</v>
      </c>
      <c r="B1190" s="5" t="s">
        <v>7031</v>
      </c>
      <c r="D1190" s="5" t="s">
        <v>3075</v>
      </c>
      <c r="E1190" s="5" t="s">
        <v>3076</v>
      </c>
      <c r="F1190" s="5" t="s">
        <v>3077</v>
      </c>
      <c r="G1190" s="5" t="s">
        <v>169</v>
      </c>
      <c r="H1190" s="5" t="s">
        <v>9</v>
      </c>
      <c r="I1190" s="5" t="s">
        <v>13894</v>
      </c>
      <c r="J1190" s="5" t="s">
        <v>3078</v>
      </c>
      <c r="K1190" s="5">
        <v>24021157</v>
      </c>
      <c r="L1190" s="5">
        <v>24021157</v>
      </c>
    </row>
    <row r="1191" spans="1:12" x14ac:dyDescent="0.2">
      <c r="A1191" s="5" t="s">
        <v>9539</v>
      </c>
      <c r="B1191" s="5" t="s">
        <v>2397</v>
      </c>
      <c r="D1191" s="5" t="s">
        <v>6697</v>
      </c>
      <c r="E1191" s="5" t="s">
        <v>3079</v>
      </c>
      <c r="F1191" s="5" t="s">
        <v>3080</v>
      </c>
      <c r="G1191" s="5" t="s">
        <v>169</v>
      </c>
      <c r="H1191" s="5" t="s">
        <v>7</v>
      </c>
      <c r="I1191" s="5" t="s">
        <v>13894</v>
      </c>
      <c r="J1191" s="5" t="s">
        <v>3111</v>
      </c>
      <c r="K1191" s="5">
        <v>24641505</v>
      </c>
      <c r="L1191" s="5">
        <v>24641505</v>
      </c>
    </row>
    <row r="1192" spans="1:12" x14ac:dyDescent="0.2">
      <c r="A1192" s="5" t="s">
        <v>2920</v>
      </c>
      <c r="B1192" s="5" t="s">
        <v>2919</v>
      </c>
      <c r="D1192" s="5" t="s">
        <v>3082</v>
      </c>
      <c r="E1192" s="5" t="s">
        <v>3083</v>
      </c>
      <c r="F1192" s="5" t="s">
        <v>3084</v>
      </c>
      <c r="G1192" s="5" t="s">
        <v>169</v>
      </c>
      <c r="H1192" s="5" t="s">
        <v>9</v>
      </c>
      <c r="I1192" s="5" t="s">
        <v>13894</v>
      </c>
      <c r="J1192" s="5" t="s">
        <v>7696</v>
      </c>
      <c r="K1192" s="5">
        <v>24610908</v>
      </c>
      <c r="L1192" s="5">
        <v>24610908</v>
      </c>
    </row>
    <row r="1193" spans="1:12" x14ac:dyDescent="0.2">
      <c r="A1193" s="5" t="s">
        <v>9540</v>
      </c>
      <c r="B1193" s="5" t="s">
        <v>2072</v>
      </c>
      <c r="D1193" s="5" t="s">
        <v>456</v>
      </c>
      <c r="E1193" s="5" t="s">
        <v>10210</v>
      </c>
      <c r="F1193" s="5" t="s">
        <v>11718</v>
      </c>
      <c r="G1193" s="5" t="s">
        <v>169</v>
      </c>
      <c r="H1193" s="5" t="s">
        <v>9</v>
      </c>
      <c r="I1193" s="5" t="s">
        <v>13894</v>
      </c>
      <c r="J1193" s="5" t="s">
        <v>11719</v>
      </c>
      <c r="K1193" s="5">
        <v>41051099</v>
      </c>
      <c r="L1193" s="5">
        <v>0</v>
      </c>
    </row>
    <row r="1194" spans="1:12" x14ac:dyDescent="0.2">
      <c r="A1194" s="5" t="s">
        <v>2967</v>
      </c>
      <c r="B1194" s="5" t="s">
        <v>2966</v>
      </c>
      <c r="D1194" s="5" t="s">
        <v>3087</v>
      </c>
      <c r="E1194" s="5" t="s">
        <v>3088</v>
      </c>
      <c r="F1194" s="5" t="s">
        <v>3089</v>
      </c>
      <c r="G1194" s="5" t="s">
        <v>169</v>
      </c>
      <c r="H1194" s="5" t="s">
        <v>7</v>
      </c>
      <c r="I1194" s="5" t="s">
        <v>13894</v>
      </c>
      <c r="J1194" s="5" t="s">
        <v>14153</v>
      </c>
      <c r="K1194" s="5">
        <v>24641211</v>
      </c>
      <c r="L1194" s="5">
        <v>0</v>
      </c>
    </row>
    <row r="1195" spans="1:12" x14ac:dyDescent="0.2">
      <c r="A1195" s="5" t="s">
        <v>3083</v>
      </c>
      <c r="B1195" s="5" t="s">
        <v>3082</v>
      </c>
      <c r="D1195" s="5" t="s">
        <v>3091</v>
      </c>
      <c r="E1195" s="5" t="s">
        <v>3092</v>
      </c>
      <c r="F1195" s="5" t="s">
        <v>3093</v>
      </c>
      <c r="G1195" s="5" t="s">
        <v>169</v>
      </c>
      <c r="H1195" s="5" t="s">
        <v>9</v>
      </c>
      <c r="I1195" s="5" t="s">
        <v>13894</v>
      </c>
      <c r="J1195" s="5" t="s">
        <v>12993</v>
      </c>
      <c r="K1195" s="5">
        <v>41051123</v>
      </c>
      <c r="L1195" s="5">
        <v>0</v>
      </c>
    </row>
    <row r="1196" spans="1:12" x14ac:dyDescent="0.2">
      <c r="A1196" s="5" t="s">
        <v>9541</v>
      </c>
      <c r="B1196" s="5" t="s">
        <v>2391</v>
      </c>
      <c r="D1196" s="5" t="s">
        <v>414</v>
      </c>
      <c r="E1196" s="5" t="s">
        <v>9546</v>
      </c>
      <c r="F1196" s="5" t="s">
        <v>1364</v>
      </c>
      <c r="G1196" s="5" t="s">
        <v>169</v>
      </c>
      <c r="H1196" s="5" t="s">
        <v>7</v>
      </c>
      <c r="I1196" s="5" t="s">
        <v>13894</v>
      </c>
      <c r="J1196" s="5" t="s">
        <v>11102</v>
      </c>
      <c r="K1196" s="5">
        <v>41051076</v>
      </c>
      <c r="L1196" s="5">
        <v>0</v>
      </c>
    </row>
    <row r="1197" spans="1:12" x14ac:dyDescent="0.2">
      <c r="A1197" s="5" t="s">
        <v>9542</v>
      </c>
      <c r="B1197" s="5" t="s">
        <v>2445</v>
      </c>
      <c r="D1197" s="5" t="s">
        <v>1059</v>
      </c>
      <c r="E1197" s="5" t="s">
        <v>10090</v>
      </c>
      <c r="F1197" s="5" t="s">
        <v>11594</v>
      </c>
      <c r="G1197" s="5" t="s">
        <v>12309</v>
      </c>
      <c r="H1197" s="5" t="s">
        <v>9</v>
      </c>
      <c r="I1197" s="5" t="s">
        <v>13894</v>
      </c>
      <c r="J1197" s="5" t="s">
        <v>13499</v>
      </c>
      <c r="K1197" s="5">
        <v>22001813</v>
      </c>
      <c r="L1197" s="5">
        <v>0</v>
      </c>
    </row>
    <row r="1198" spans="1:12" x14ac:dyDescent="0.2">
      <c r="A1198" s="5" t="s">
        <v>9543</v>
      </c>
      <c r="B1198" s="5" t="s">
        <v>2041</v>
      </c>
      <c r="D1198" s="5" t="s">
        <v>7247</v>
      </c>
      <c r="E1198" s="5" t="s">
        <v>3095</v>
      </c>
      <c r="F1198" s="5" t="s">
        <v>3096</v>
      </c>
      <c r="G1198" s="5" t="s">
        <v>169</v>
      </c>
      <c r="H1198" s="5" t="s">
        <v>9</v>
      </c>
      <c r="I1198" s="5" t="s">
        <v>13894</v>
      </c>
      <c r="J1198" s="5" t="s">
        <v>3097</v>
      </c>
      <c r="K1198" s="5">
        <v>41051119</v>
      </c>
      <c r="L1198" s="5">
        <v>0</v>
      </c>
    </row>
    <row r="1199" spans="1:12" x14ac:dyDescent="0.2">
      <c r="A1199" s="5" t="s">
        <v>3019</v>
      </c>
      <c r="B1199" s="5" t="s">
        <v>6694</v>
      </c>
      <c r="D1199" s="5" t="s">
        <v>1116</v>
      </c>
      <c r="E1199" s="5" t="s">
        <v>10194</v>
      </c>
      <c r="F1199" s="5" t="s">
        <v>10834</v>
      </c>
      <c r="G1199" s="5" t="s">
        <v>169</v>
      </c>
      <c r="H1199" s="5" t="s">
        <v>9</v>
      </c>
      <c r="I1199" s="5" t="s">
        <v>13894</v>
      </c>
      <c r="J1199" s="5" t="s">
        <v>11705</v>
      </c>
      <c r="K1199" s="5">
        <v>85799206</v>
      </c>
      <c r="L1199" s="5">
        <v>24021628</v>
      </c>
    </row>
    <row r="1200" spans="1:12" x14ac:dyDescent="0.2">
      <c r="A1200" s="5" t="s">
        <v>2700</v>
      </c>
      <c r="B1200" s="5" t="s">
        <v>1052</v>
      </c>
      <c r="D1200" s="5" t="s">
        <v>10451</v>
      </c>
      <c r="E1200" s="5" t="s">
        <v>9549</v>
      </c>
      <c r="F1200" s="5" t="s">
        <v>1533</v>
      </c>
      <c r="G1200" s="5" t="s">
        <v>169</v>
      </c>
      <c r="H1200" s="5" t="s">
        <v>7</v>
      </c>
      <c r="I1200" s="5" t="s">
        <v>13894</v>
      </c>
      <c r="J1200" s="5" t="s">
        <v>11102</v>
      </c>
      <c r="K1200" s="5">
        <v>41051076</v>
      </c>
      <c r="L1200" s="5">
        <v>0</v>
      </c>
    </row>
    <row r="1201" spans="1:12" x14ac:dyDescent="0.2">
      <c r="A1201" s="5" t="s">
        <v>3031</v>
      </c>
      <c r="B1201" s="5" t="s">
        <v>3030</v>
      </c>
      <c r="D1201" s="5" t="s">
        <v>3100</v>
      </c>
      <c r="E1201" s="5" t="s">
        <v>3101</v>
      </c>
      <c r="F1201" s="5" t="s">
        <v>7532</v>
      </c>
      <c r="G1201" s="5" t="s">
        <v>12309</v>
      </c>
      <c r="H1201" s="5" t="s">
        <v>7</v>
      </c>
      <c r="I1201" s="5" t="s">
        <v>13894</v>
      </c>
      <c r="J1201" s="5" t="s">
        <v>13500</v>
      </c>
      <c r="K1201" s="5">
        <v>60166018</v>
      </c>
      <c r="L1201" s="5">
        <v>0</v>
      </c>
    </row>
    <row r="1202" spans="1:12" x14ac:dyDescent="0.2">
      <c r="A1202" s="5" t="s">
        <v>2727</v>
      </c>
      <c r="B1202" s="5" t="s">
        <v>2726</v>
      </c>
      <c r="D1202" s="5" t="s">
        <v>3103</v>
      </c>
      <c r="E1202" s="5" t="s">
        <v>9490</v>
      </c>
      <c r="F1202" s="5" t="s">
        <v>11050</v>
      </c>
      <c r="G1202" s="5" t="s">
        <v>188</v>
      </c>
      <c r="H1202" s="5" t="s">
        <v>7</v>
      </c>
      <c r="I1202" s="5" t="s">
        <v>13894</v>
      </c>
      <c r="J1202" s="5" t="s">
        <v>11051</v>
      </c>
      <c r="K1202" s="5">
        <v>0</v>
      </c>
      <c r="L1202" s="5">
        <v>0</v>
      </c>
    </row>
    <row r="1203" spans="1:12" x14ac:dyDescent="0.2">
      <c r="A1203" s="5" t="s">
        <v>2526</v>
      </c>
      <c r="B1203" s="5" t="s">
        <v>7028</v>
      </c>
      <c r="D1203" s="5" t="s">
        <v>1725</v>
      </c>
      <c r="E1203" s="5" t="s">
        <v>9508</v>
      </c>
      <c r="F1203" s="5" t="s">
        <v>147</v>
      </c>
      <c r="G1203" s="5" t="s">
        <v>169</v>
      </c>
      <c r="H1203" s="5" t="s">
        <v>7</v>
      </c>
      <c r="I1203" s="5" t="s">
        <v>13894</v>
      </c>
      <c r="J1203" s="5" t="s">
        <v>13501</v>
      </c>
      <c r="K1203" s="5">
        <v>41051080</v>
      </c>
      <c r="L1203" s="5">
        <v>0</v>
      </c>
    </row>
    <row r="1204" spans="1:12" x14ac:dyDescent="0.2">
      <c r="A1204" s="5" t="s">
        <v>2994</v>
      </c>
      <c r="B1204" s="5" t="s">
        <v>6692</v>
      </c>
      <c r="D1204" s="5" t="s">
        <v>3104</v>
      </c>
      <c r="E1204" s="5" t="s">
        <v>10228</v>
      </c>
      <c r="F1204" s="5" t="s">
        <v>11733</v>
      </c>
      <c r="G1204" s="5" t="s">
        <v>169</v>
      </c>
      <c r="H1204" s="5" t="s">
        <v>9</v>
      </c>
      <c r="I1204" s="5" t="s">
        <v>13894</v>
      </c>
      <c r="J1204" s="5" t="s">
        <v>11734</v>
      </c>
      <c r="K1204" s="5">
        <v>24020015</v>
      </c>
      <c r="L1204" s="5">
        <v>0</v>
      </c>
    </row>
    <row r="1205" spans="1:12" x14ac:dyDescent="0.2">
      <c r="A1205" s="5" t="s">
        <v>8848</v>
      </c>
      <c r="B1205" s="5" t="s">
        <v>1024</v>
      </c>
      <c r="D1205" s="5" t="s">
        <v>1754</v>
      </c>
      <c r="E1205" s="5" t="s">
        <v>3106</v>
      </c>
      <c r="F1205" s="5" t="s">
        <v>3107</v>
      </c>
      <c r="G1205" s="5" t="s">
        <v>5791</v>
      </c>
      <c r="H1205" s="5" t="s">
        <v>5</v>
      </c>
      <c r="I1205" s="5" t="s">
        <v>13894</v>
      </c>
      <c r="J1205" s="5" t="s">
        <v>14154</v>
      </c>
      <c r="K1205" s="5">
        <v>27677009</v>
      </c>
      <c r="L1205" s="5">
        <v>27677009</v>
      </c>
    </row>
    <row r="1206" spans="1:12" x14ac:dyDescent="0.2">
      <c r="A1206" s="5" t="s">
        <v>3147</v>
      </c>
      <c r="B1206" s="5" t="s">
        <v>2487</v>
      </c>
      <c r="D1206" s="5" t="s">
        <v>627</v>
      </c>
      <c r="E1206" s="5" t="s">
        <v>9587</v>
      </c>
      <c r="F1206" s="5" t="s">
        <v>307</v>
      </c>
      <c r="G1206" s="5" t="s">
        <v>169</v>
      </c>
      <c r="H1206" s="5" t="s">
        <v>7</v>
      </c>
      <c r="I1206" s="5" t="s">
        <v>13894</v>
      </c>
      <c r="J1206" s="5" t="s">
        <v>12638</v>
      </c>
      <c r="K1206" s="5">
        <v>85570510</v>
      </c>
      <c r="L1206" s="5">
        <v>0</v>
      </c>
    </row>
    <row r="1207" spans="1:12" x14ac:dyDescent="0.2">
      <c r="A1207" s="5" t="s">
        <v>2910</v>
      </c>
      <c r="B1207" s="5" t="s">
        <v>2909</v>
      </c>
      <c r="D1207" s="5" t="s">
        <v>3108</v>
      </c>
      <c r="E1207" s="5" t="s">
        <v>3109</v>
      </c>
      <c r="F1207" s="5" t="s">
        <v>3110</v>
      </c>
      <c r="G1207" s="5" t="s">
        <v>169</v>
      </c>
      <c r="H1207" s="5" t="s">
        <v>7</v>
      </c>
      <c r="I1207" s="5" t="s">
        <v>13894</v>
      </c>
      <c r="J1207" s="5" t="s">
        <v>14155</v>
      </c>
      <c r="K1207" s="5">
        <v>41051101</v>
      </c>
      <c r="L1207" s="5">
        <v>0</v>
      </c>
    </row>
    <row r="1208" spans="1:12" x14ac:dyDescent="0.2">
      <c r="A1208" s="5" t="s">
        <v>9544</v>
      </c>
      <c r="B1208" s="5" t="s">
        <v>3039</v>
      </c>
      <c r="D1208" s="5" t="s">
        <v>3114</v>
      </c>
      <c r="E1208" s="5" t="s">
        <v>3115</v>
      </c>
      <c r="F1208" s="5" t="s">
        <v>134</v>
      </c>
      <c r="G1208" s="5" t="s">
        <v>169</v>
      </c>
      <c r="H1208" s="5" t="s">
        <v>7</v>
      </c>
      <c r="I1208" s="5" t="s">
        <v>13894</v>
      </c>
      <c r="J1208" s="5" t="s">
        <v>8457</v>
      </c>
      <c r="K1208" s="5">
        <v>24641158</v>
      </c>
      <c r="L1208" s="5">
        <v>24641158</v>
      </c>
    </row>
    <row r="1209" spans="1:12" x14ac:dyDescent="0.2">
      <c r="A1209" s="5" t="s">
        <v>3041</v>
      </c>
      <c r="B1209" s="5" t="s">
        <v>3040</v>
      </c>
      <c r="D1209" s="5" t="s">
        <v>3116</v>
      </c>
      <c r="E1209" s="5" t="s">
        <v>9493</v>
      </c>
      <c r="F1209" s="5" t="s">
        <v>162</v>
      </c>
      <c r="G1209" s="5" t="s">
        <v>169</v>
      </c>
      <c r="H1209" s="5" t="s">
        <v>7</v>
      </c>
      <c r="I1209" s="5" t="s">
        <v>13894</v>
      </c>
      <c r="J1209" s="5" t="s">
        <v>12639</v>
      </c>
      <c r="K1209" s="5">
        <v>41051106</v>
      </c>
      <c r="L1209" s="5">
        <v>0</v>
      </c>
    </row>
    <row r="1210" spans="1:12" x14ac:dyDescent="0.2">
      <c r="A1210" s="5" t="s">
        <v>2985</v>
      </c>
      <c r="B1210" s="5" t="s">
        <v>2577</v>
      </c>
      <c r="D1210" s="5" t="s">
        <v>663</v>
      </c>
      <c r="E1210" s="5" t="s">
        <v>3118</v>
      </c>
      <c r="F1210" s="5" t="s">
        <v>3119</v>
      </c>
      <c r="G1210" s="5" t="s">
        <v>169</v>
      </c>
      <c r="H1210" s="5" t="s">
        <v>9</v>
      </c>
      <c r="I1210" s="5" t="s">
        <v>13894</v>
      </c>
      <c r="J1210" s="5" t="s">
        <v>8385</v>
      </c>
      <c r="K1210" s="5">
        <v>24021067</v>
      </c>
      <c r="L1210" s="5">
        <v>24021067</v>
      </c>
    </row>
    <row r="1211" spans="1:12" x14ac:dyDescent="0.2">
      <c r="A1211" s="5" t="s">
        <v>3109</v>
      </c>
      <c r="B1211" s="5" t="s">
        <v>3108</v>
      </c>
      <c r="D1211" s="5" t="s">
        <v>704</v>
      </c>
      <c r="E1211" s="5" t="s">
        <v>9512</v>
      </c>
      <c r="F1211" s="5" t="s">
        <v>11068</v>
      </c>
      <c r="G1211" s="5" t="s">
        <v>169</v>
      </c>
      <c r="H1211" s="5" t="s">
        <v>9</v>
      </c>
      <c r="I1211" s="5" t="s">
        <v>13894</v>
      </c>
      <c r="J1211" s="5" t="s">
        <v>11069</v>
      </c>
      <c r="K1211" s="5">
        <v>41051115</v>
      </c>
      <c r="L1211" s="5">
        <v>0</v>
      </c>
    </row>
    <row r="1212" spans="1:12" x14ac:dyDescent="0.2">
      <c r="A1212" s="5" t="s">
        <v>9545</v>
      </c>
      <c r="B1212" s="5" t="s">
        <v>1774</v>
      </c>
      <c r="D1212" s="5" t="s">
        <v>3121</v>
      </c>
      <c r="E1212" s="5" t="s">
        <v>8846</v>
      </c>
      <c r="F1212" s="5" t="s">
        <v>9022</v>
      </c>
      <c r="G1212" s="5" t="s">
        <v>169</v>
      </c>
      <c r="H1212" s="5" t="s">
        <v>7</v>
      </c>
      <c r="I1212" s="5" t="s">
        <v>13894</v>
      </c>
      <c r="J1212" s="5" t="s">
        <v>13502</v>
      </c>
      <c r="K1212" s="5">
        <v>41051124</v>
      </c>
      <c r="L1212" s="5">
        <v>24641251</v>
      </c>
    </row>
    <row r="1213" spans="1:12" x14ac:dyDescent="0.2">
      <c r="A1213" s="5" t="s">
        <v>2839</v>
      </c>
      <c r="B1213" s="5" t="s">
        <v>1115</v>
      </c>
      <c r="D1213" s="5" t="s">
        <v>1252</v>
      </c>
      <c r="E1213" s="5" t="s">
        <v>3122</v>
      </c>
      <c r="F1213" s="5" t="s">
        <v>29</v>
      </c>
      <c r="G1213" s="5" t="s">
        <v>169</v>
      </c>
      <c r="H1213" s="5" t="s">
        <v>9</v>
      </c>
      <c r="I1213" s="5" t="s">
        <v>13894</v>
      </c>
      <c r="J1213" s="5" t="s">
        <v>12634</v>
      </c>
      <c r="K1213" s="5">
        <v>41051116</v>
      </c>
      <c r="L1213" s="5">
        <v>0</v>
      </c>
    </row>
    <row r="1214" spans="1:12" x14ac:dyDescent="0.2">
      <c r="A1214" s="5" t="s">
        <v>2940</v>
      </c>
      <c r="B1214" s="5" t="s">
        <v>2939</v>
      </c>
      <c r="D1214" s="5" t="s">
        <v>2248</v>
      </c>
      <c r="E1214" s="5" t="s">
        <v>3124</v>
      </c>
      <c r="F1214" s="5" t="s">
        <v>3125</v>
      </c>
      <c r="G1214" s="5" t="s">
        <v>188</v>
      </c>
      <c r="H1214" s="5" t="s">
        <v>17</v>
      </c>
      <c r="I1214" s="5" t="s">
        <v>13894</v>
      </c>
      <c r="J1214" s="5" t="s">
        <v>13121</v>
      </c>
      <c r="K1214" s="5">
        <v>24788067</v>
      </c>
      <c r="L1214" s="5">
        <v>24788067</v>
      </c>
    </row>
    <row r="1215" spans="1:12" x14ac:dyDescent="0.2">
      <c r="A1215" s="5" t="s">
        <v>9546</v>
      </c>
      <c r="B1215" s="5" t="s">
        <v>414</v>
      </c>
      <c r="D1215" s="5" t="s">
        <v>31</v>
      </c>
      <c r="E1215" s="5" t="s">
        <v>10295</v>
      </c>
      <c r="F1215" s="5" t="s">
        <v>1034</v>
      </c>
      <c r="G1215" s="5" t="s">
        <v>188</v>
      </c>
      <c r="H1215" s="5" t="s">
        <v>17</v>
      </c>
      <c r="I1215" s="5" t="s">
        <v>13894</v>
      </c>
      <c r="J1215" s="5" t="s">
        <v>11796</v>
      </c>
      <c r="K1215" s="5">
        <v>24780521</v>
      </c>
      <c r="L1215" s="5">
        <v>0</v>
      </c>
    </row>
    <row r="1216" spans="1:12" x14ac:dyDescent="0.2">
      <c r="A1216" s="5" t="s">
        <v>9547</v>
      </c>
      <c r="B1216" s="5" t="s">
        <v>236</v>
      </c>
      <c r="D1216" s="5" t="s">
        <v>2299</v>
      </c>
      <c r="E1216" s="5" t="s">
        <v>9560</v>
      </c>
      <c r="F1216" s="5" t="s">
        <v>45</v>
      </c>
      <c r="G1216" s="5" t="s">
        <v>188</v>
      </c>
      <c r="H1216" s="5" t="s">
        <v>17</v>
      </c>
      <c r="I1216" s="5" t="s">
        <v>13894</v>
      </c>
      <c r="J1216" s="5" t="s">
        <v>11109</v>
      </c>
      <c r="K1216" s="5">
        <v>24780631</v>
      </c>
      <c r="L1216" s="5">
        <v>0</v>
      </c>
    </row>
    <row r="1217" spans="1:12" x14ac:dyDescent="0.2">
      <c r="A1217" s="5" t="s">
        <v>9548</v>
      </c>
      <c r="B1217" s="5" t="s">
        <v>2407</v>
      </c>
      <c r="D1217" s="5" t="s">
        <v>339</v>
      </c>
      <c r="E1217" s="5" t="s">
        <v>3128</v>
      </c>
      <c r="F1217" s="5" t="s">
        <v>3129</v>
      </c>
      <c r="G1217" s="5" t="s">
        <v>188</v>
      </c>
      <c r="H1217" s="5" t="s">
        <v>17</v>
      </c>
      <c r="I1217" s="5" t="s">
        <v>13894</v>
      </c>
      <c r="J1217" s="5" t="s">
        <v>6455</v>
      </c>
      <c r="K1217" s="5">
        <v>24780175</v>
      </c>
      <c r="L1217" s="5">
        <v>24780175</v>
      </c>
    </row>
    <row r="1218" spans="1:12" x14ac:dyDescent="0.2">
      <c r="A1218" s="5" t="s">
        <v>9549</v>
      </c>
      <c r="B1218" s="5" t="s">
        <v>10451</v>
      </c>
      <c r="D1218" s="5" t="s">
        <v>317</v>
      </c>
      <c r="E1218" s="5" t="s">
        <v>10136</v>
      </c>
      <c r="F1218" s="5" t="s">
        <v>11649</v>
      </c>
      <c r="G1218" s="5" t="s">
        <v>12354</v>
      </c>
      <c r="H1218" s="5" t="s">
        <v>7</v>
      </c>
      <c r="I1218" s="5" t="s">
        <v>13894</v>
      </c>
      <c r="J1218" s="5" t="s">
        <v>13503</v>
      </c>
      <c r="K1218" s="5">
        <v>83269554</v>
      </c>
      <c r="L1218" s="5">
        <v>0</v>
      </c>
    </row>
    <row r="1219" spans="1:12" x14ac:dyDescent="0.2">
      <c r="A1219" s="5" t="s">
        <v>9550</v>
      </c>
      <c r="B1219" s="5" t="s">
        <v>10452</v>
      </c>
      <c r="D1219" s="5" t="s">
        <v>2306</v>
      </c>
      <c r="E1219" s="5" t="s">
        <v>8251</v>
      </c>
      <c r="F1219" s="5" t="s">
        <v>8386</v>
      </c>
      <c r="G1219" s="5" t="s">
        <v>188</v>
      </c>
      <c r="H1219" s="5" t="s">
        <v>17</v>
      </c>
      <c r="I1219" s="5" t="s">
        <v>13894</v>
      </c>
      <c r="J1219" s="5" t="s">
        <v>13504</v>
      </c>
      <c r="K1219" s="5">
        <v>24780607</v>
      </c>
      <c r="L1219" s="5">
        <v>0</v>
      </c>
    </row>
    <row r="1220" spans="1:12" x14ac:dyDescent="0.2">
      <c r="A1220" s="5" t="s">
        <v>2787</v>
      </c>
      <c r="B1220" s="5" t="s">
        <v>208</v>
      </c>
      <c r="D1220" s="5" t="s">
        <v>295</v>
      </c>
      <c r="E1220" s="5" t="s">
        <v>9498</v>
      </c>
      <c r="F1220" s="5" t="s">
        <v>11058</v>
      </c>
      <c r="G1220" s="5" t="s">
        <v>169</v>
      </c>
      <c r="H1220" s="5" t="s">
        <v>7</v>
      </c>
      <c r="I1220" s="5" t="s">
        <v>13894</v>
      </c>
      <c r="J1220" s="5" t="s">
        <v>14156</v>
      </c>
      <c r="K1220" s="5">
        <v>24640036</v>
      </c>
      <c r="L1220" s="5">
        <v>0</v>
      </c>
    </row>
    <row r="1221" spans="1:12" x14ac:dyDescent="0.2">
      <c r="A1221" s="5" t="s">
        <v>2598</v>
      </c>
      <c r="B1221" s="5" t="s">
        <v>2597</v>
      </c>
      <c r="D1221" s="5" t="s">
        <v>567</v>
      </c>
      <c r="E1221" s="5" t="s">
        <v>3131</v>
      </c>
      <c r="F1221" s="5" t="s">
        <v>3001</v>
      </c>
      <c r="G1221" s="5" t="s">
        <v>5791</v>
      </c>
      <c r="H1221" s="5" t="s">
        <v>9</v>
      </c>
      <c r="I1221" s="5" t="s">
        <v>13894</v>
      </c>
      <c r="J1221" s="5" t="s">
        <v>14157</v>
      </c>
      <c r="K1221" s="5">
        <v>44025595</v>
      </c>
      <c r="L1221" s="5">
        <v>27677382</v>
      </c>
    </row>
    <row r="1222" spans="1:12" x14ac:dyDescent="0.2">
      <c r="A1222" s="5" t="s">
        <v>2989</v>
      </c>
      <c r="B1222" s="5" t="s">
        <v>2988</v>
      </c>
      <c r="D1222" s="5" t="s">
        <v>2355</v>
      </c>
      <c r="E1222" s="5" t="s">
        <v>9567</v>
      </c>
      <c r="F1222" s="5" t="s">
        <v>3055</v>
      </c>
      <c r="G1222" s="5" t="s">
        <v>188</v>
      </c>
      <c r="H1222" s="5" t="s">
        <v>17</v>
      </c>
      <c r="I1222" s="5" t="s">
        <v>13894</v>
      </c>
      <c r="J1222" s="5" t="s">
        <v>11113</v>
      </c>
      <c r="K1222" s="5">
        <v>24780158</v>
      </c>
      <c r="L1222" s="5">
        <v>0</v>
      </c>
    </row>
    <row r="1223" spans="1:12" x14ac:dyDescent="0.2">
      <c r="A1223" s="5" t="s">
        <v>6360</v>
      </c>
      <c r="B1223" s="5" t="s">
        <v>7210</v>
      </c>
      <c r="D1223" s="5" t="s">
        <v>2365</v>
      </c>
      <c r="E1223" s="5" t="s">
        <v>3134</v>
      </c>
      <c r="F1223" s="5" t="s">
        <v>3135</v>
      </c>
      <c r="G1223" s="5" t="s">
        <v>169</v>
      </c>
      <c r="H1223" s="5" t="s">
        <v>7</v>
      </c>
      <c r="I1223" s="5" t="s">
        <v>13894</v>
      </c>
      <c r="J1223" s="5" t="s">
        <v>12970</v>
      </c>
      <c r="K1223" s="5">
        <v>41051111</v>
      </c>
      <c r="L1223" s="5">
        <v>0</v>
      </c>
    </row>
    <row r="1224" spans="1:12" x14ac:dyDescent="0.2">
      <c r="A1224" s="5" t="s">
        <v>2702</v>
      </c>
      <c r="B1224" s="5" t="s">
        <v>1014</v>
      </c>
      <c r="D1224" s="5" t="s">
        <v>3137</v>
      </c>
      <c r="E1224" s="5" t="s">
        <v>8252</v>
      </c>
      <c r="F1224" s="5" t="s">
        <v>2737</v>
      </c>
      <c r="G1224" s="5" t="s">
        <v>169</v>
      </c>
      <c r="H1224" s="5" t="s">
        <v>7</v>
      </c>
      <c r="I1224" s="5" t="s">
        <v>13894</v>
      </c>
      <c r="J1224" s="5" t="s">
        <v>14158</v>
      </c>
      <c r="K1224" s="5">
        <v>22065048</v>
      </c>
      <c r="L1224" s="5">
        <v>22065048</v>
      </c>
    </row>
    <row r="1225" spans="1:12" x14ac:dyDescent="0.2">
      <c r="A1225" s="5" t="s">
        <v>3777</v>
      </c>
      <c r="B1225" s="5" t="s">
        <v>7442</v>
      </c>
      <c r="D1225" s="5" t="s">
        <v>3138</v>
      </c>
      <c r="E1225" s="5" t="s">
        <v>9527</v>
      </c>
      <c r="F1225" s="5" t="s">
        <v>10913</v>
      </c>
      <c r="G1225" s="5" t="s">
        <v>169</v>
      </c>
      <c r="H1225" s="5" t="s">
        <v>7</v>
      </c>
      <c r="I1225" s="5" t="s">
        <v>13894</v>
      </c>
      <c r="J1225" s="5" t="s">
        <v>14159</v>
      </c>
      <c r="K1225" s="5">
        <v>41051125</v>
      </c>
      <c r="L1225" s="5">
        <v>0</v>
      </c>
    </row>
    <row r="1226" spans="1:12" x14ac:dyDescent="0.2">
      <c r="A1226" s="5" t="s">
        <v>2663</v>
      </c>
      <c r="B1226" s="5" t="s">
        <v>2662</v>
      </c>
      <c r="D1226" s="5" t="s">
        <v>3139</v>
      </c>
      <c r="E1226" s="5" t="s">
        <v>9581</v>
      </c>
      <c r="F1226" s="5" t="s">
        <v>63</v>
      </c>
      <c r="G1226" s="5" t="s">
        <v>169</v>
      </c>
      <c r="H1226" s="5" t="s">
        <v>7</v>
      </c>
      <c r="I1226" s="5" t="s">
        <v>13894</v>
      </c>
      <c r="J1226" s="5" t="s">
        <v>8384</v>
      </c>
      <c r="K1226" s="5">
        <v>41051121</v>
      </c>
      <c r="L1226" s="5">
        <v>0</v>
      </c>
    </row>
    <row r="1227" spans="1:12" x14ac:dyDescent="0.2">
      <c r="A1227" s="5" t="s">
        <v>2732</v>
      </c>
      <c r="B1227" s="5" t="s">
        <v>2731</v>
      </c>
      <c r="D1227" s="5" t="s">
        <v>2397</v>
      </c>
      <c r="E1227" s="5" t="s">
        <v>9539</v>
      </c>
      <c r="F1227" s="5" t="s">
        <v>692</v>
      </c>
      <c r="G1227" s="5" t="s">
        <v>188</v>
      </c>
      <c r="H1227" s="5" t="s">
        <v>17</v>
      </c>
      <c r="I1227" s="5" t="s">
        <v>13894</v>
      </c>
      <c r="J1227" s="5" t="s">
        <v>14160</v>
      </c>
      <c r="K1227" s="5">
        <v>24788907</v>
      </c>
      <c r="L1227" s="5">
        <v>0</v>
      </c>
    </row>
    <row r="1228" spans="1:12" x14ac:dyDescent="0.2">
      <c r="A1228" s="5" t="s">
        <v>2629</v>
      </c>
      <c r="B1228" s="5" t="s">
        <v>2628</v>
      </c>
      <c r="D1228" s="5" t="s">
        <v>2422</v>
      </c>
      <c r="E1228" s="5" t="s">
        <v>3140</v>
      </c>
      <c r="F1228" s="5" t="s">
        <v>3141</v>
      </c>
      <c r="G1228" s="5" t="s">
        <v>169</v>
      </c>
      <c r="H1228" s="5" t="s">
        <v>7</v>
      </c>
      <c r="I1228" s="5" t="s">
        <v>13894</v>
      </c>
      <c r="J1228" s="5" t="s">
        <v>14161</v>
      </c>
      <c r="K1228" s="5">
        <v>41051118</v>
      </c>
      <c r="L1228" s="5">
        <v>0</v>
      </c>
    </row>
    <row r="1229" spans="1:12" x14ac:dyDescent="0.2">
      <c r="A1229" s="5" t="s">
        <v>9551</v>
      </c>
      <c r="B1229" s="5" t="s">
        <v>3149</v>
      </c>
      <c r="D1229" s="5" t="s">
        <v>2407</v>
      </c>
      <c r="E1229" s="5" t="s">
        <v>9548</v>
      </c>
      <c r="F1229" s="5" t="s">
        <v>11101</v>
      </c>
      <c r="G1229" s="5" t="s">
        <v>169</v>
      </c>
      <c r="H1229" s="5" t="s">
        <v>7</v>
      </c>
      <c r="I1229" s="5" t="s">
        <v>13894</v>
      </c>
      <c r="J1229" s="5" t="s">
        <v>11060</v>
      </c>
      <c r="K1229" s="5">
        <v>41051075</v>
      </c>
      <c r="L1229" s="5">
        <v>0</v>
      </c>
    </row>
    <row r="1230" spans="1:12" x14ac:dyDescent="0.2">
      <c r="A1230" s="5" t="s">
        <v>2997</v>
      </c>
      <c r="B1230" s="5" t="s">
        <v>1511</v>
      </c>
      <c r="D1230" s="5" t="s">
        <v>2424</v>
      </c>
      <c r="E1230" s="5" t="s">
        <v>9554</v>
      </c>
      <c r="F1230" s="5" t="s">
        <v>3143</v>
      </c>
      <c r="G1230" s="5" t="s">
        <v>188</v>
      </c>
      <c r="H1230" s="5" t="s">
        <v>17</v>
      </c>
      <c r="I1230" s="5" t="s">
        <v>13894</v>
      </c>
      <c r="J1230" s="5" t="s">
        <v>14162</v>
      </c>
      <c r="K1230" s="5">
        <v>24781901</v>
      </c>
      <c r="L1230" s="5">
        <v>0</v>
      </c>
    </row>
    <row r="1231" spans="1:12" x14ac:dyDescent="0.2">
      <c r="A1231" s="5" t="s">
        <v>9552</v>
      </c>
      <c r="B1231" s="5" t="s">
        <v>10453</v>
      </c>
      <c r="D1231" s="5" t="s">
        <v>2442</v>
      </c>
      <c r="E1231" s="5" t="s">
        <v>3144</v>
      </c>
      <c r="F1231" s="5" t="s">
        <v>211</v>
      </c>
      <c r="G1231" s="5" t="s">
        <v>188</v>
      </c>
      <c r="H1231" s="5" t="s">
        <v>17</v>
      </c>
      <c r="I1231" s="5" t="s">
        <v>13894</v>
      </c>
      <c r="J1231" s="5" t="s">
        <v>13124</v>
      </c>
      <c r="K1231" s="5">
        <v>24780469</v>
      </c>
      <c r="L1231" s="5">
        <v>24780469</v>
      </c>
    </row>
    <row r="1232" spans="1:12" x14ac:dyDescent="0.2">
      <c r="A1232" s="5" t="s">
        <v>2777</v>
      </c>
      <c r="B1232" s="5" t="s">
        <v>2776</v>
      </c>
      <c r="D1232" s="5" t="s">
        <v>2286</v>
      </c>
      <c r="E1232" s="5" t="s">
        <v>9559</v>
      </c>
      <c r="F1232" s="5" t="s">
        <v>147</v>
      </c>
      <c r="G1232" s="5" t="s">
        <v>188</v>
      </c>
      <c r="H1232" s="5" t="s">
        <v>17</v>
      </c>
      <c r="I1232" s="5" t="s">
        <v>13894</v>
      </c>
      <c r="J1232" s="5" t="s">
        <v>14163</v>
      </c>
      <c r="K1232" s="5">
        <v>0</v>
      </c>
      <c r="L1232" s="5">
        <v>0</v>
      </c>
    </row>
    <row r="1233" spans="1:12" x14ac:dyDescent="0.2">
      <c r="A1233" s="5" t="s">
        <v>2529</v>
      </c>
      <c r="B1233" s="5" t="s">
        <v>2425</v>
      </c>
      <c r="D1233" s="5" t="s">
        <v>2476</v>
      </c>
      <c r="E1233" s="5" t="s">
        <v>9566</v>
      </c>
      <c r="F1233" s="5" t="s">
        <v>2217</v>
      </c>
      <c r="G1233" s="5" t="s">
        <v>188</v>
      </c>
      <c r="H1233" s="5" t="s">
        <v>17</v>
      </c>
      <c r="I1233" s="5" t="s">
        <v>13894</v>
      </c>
      <c r="J1233" s="5" t="s">
        <v>12640</v>
      </c>
      <c r="K1233" s="5">
        <v>24780620</v>
      </c>
      <c r="L1233" s="5">
        <v>0</v>
      </c>
    </row>
    <row r="1234" spans="1:12" x14ac:dyDescent="0.2">
      <c r="A1234" s="5" t="s">
        <v>9553</v>
      </c>
      <c r="B1234" s="5" t="s">
        <v>2888</v>
      </c>
      <c r="D1234" s="5" t="s">
        <v>2106</v>
      </c>
      <c r="E1234" s="5" t="s">
        <v>9516</v>
      </c>
      <c r="F1234" s="5" t="s">
        <v>2555</v>
      </c>
      <c r="G1234" s="5" t="s">
        <v>169</v>
      </c>
      <c r="H1234" s="5" t="s">
        <v>7</v>
      </c>
      <c r="I1234" s="5" t="s">
        <v>13894</v>
      </c>
      <c r="J1234" s="5" t="s">
        <v>13125</v>
      </c>
      <c r="K1234" s="5">
        <v>41051108</v>
      </c>
      <c r="L1234" s="5">
        <v>24610011</v>
      </c>
    </row>
    <row r="1235" spans="1:12" x14ac:dyDescent="0.2">
      <c r="A1235" s="5" t="s">
        <v>2532</v>
      </c>
      <c r="B1235" s="5" t="s">
        <v>2454</v>
      </c>
      <c r="D1235" s="5" t="s">
        <v>700</v>
      </c>
      <c r="E1235" s="5" t="s">
        <v>9518</v>
      </c>
      <c r="F1235" s="5" t="s">
        <v>3146</v>
      </c>
      <c r="G1235" s="5" t="s">
        <v>169</v>
      </c>
      <c r="H1235" s="5" t="s">
        <v>7</v>
      </c>
      <c r="I1235" s="5" t="s">
        <v>13894</v>
      </c>
      <c r="J1235" s="5" t="s">
        <v>12641</v>
      </c>
      <c r="K1235" s="5">
        <v>41051102</v>
      </c>
      <c r="L1235" s="5">
        <v>0</v>
      </c>
    </row>
    <row r="1236" spans="1:12" x14ac:dyDescent="0.2">
      <c r="A1236" s="5" t="s">
        <v>2819</v>
      </c>
      <c r="B1236" s="5" t="s">
        <v>180</v>
      </c>
      <c r="D1236" s="5" t="s">
        <v>2483</v>
      </c>
      <c r="E1236" s="5" t="s">
        <v>9536</v>
      </c>
      <c r="F1236" s="5" t="s">
        <v>2591</v>
      </c>
      <c r="G1236" s="5" t="s">
        <v>188</v>
      </c>
      <c r="H1236" s="5" t="s">
        <v>17</v>
      </c>
      <c r="I1236" s="5" t="s">
        <v>13894</v>
      </c>
      <c r="J1236" s="5" t="s">
        <v>12642</v>
      </c>
      <c r="K1236" s="5">
        <v>24788136</v>
      </c>
      <c r="L1236" s="5">
        <v>24788136</v>
      </c>
    </row>
    <row r="1237" spans="1:12" x14ac:dyDescent="0.2">
      <c r="A1237" s="5" t="s">
        <v>2536</v>
      </c>
      <c r="B1237" s="5" t="s">
        <v>1331</v>
      </c>
      <c r="D1237" s="5" t="s">
        <v>2487</v>
      </c>
      <c r="E1237" s="5" t="s">
        <v>3147</v>
      </c>
      <c r="F1237" s="5" t="s">
        <v>282</v>
      </c>
      <c r="G1237" s="5" t="s">
        <v>188</v>
      </c>
      <c r="H1237" s="5" t="s">
        <v>17</v>
      </c>
      <c r="I1237" s="5" t="s">
        <v>13894</v>
      </c>
      <c r="J1237" s="5" t="s">
        <v>12643</v>
      </c>
      <c r="K1237" s="5">
        <v>24780248</v>
      </c>
      <c r="L1237" s="5">
        <v>0</v>
      </c>
    </row>
    <row r="1238" spans="1:12" x14ac:dyDescent="0.2">
      <c r="A1238" s="5" t="s">
        <v>2614</v>
      </c>
      <c r="B1238" s="5" t="s">
        <v>2613</v>
      </c>
      <c r="D1238" s="5" t="s">
        <v>3149</v>
      </c>
      <c r="E1238" s="5" t="s">
        <v>9551</v>
      </c>
      <c r="F1238" s="5" t="s">
        <v>11104</v>
      </c>
      <c r="G1238" s="5" t="s">
        <v>188</v>
      </c>
      <c r="H1238" s="5" t="s">
        <v>17</v>
      </c>
      <c r="I1238" s="5" t="s">
        <v>13894</v>
      </c>
      <c r="J1238" s="5" t="s">
        <v>11858</v>
      </c>
      <c r="K1238" s="5">
        <v>44039447</v>
      </c>
      <c r="L1238" s="5">
        <v>0</v>
      </c>
    </row>
    <row r="1239" spans="1:12" x14ac:dyDescent="0.2">
      <c r="A1239" s="5" t="s">
        <v>9554</v>
      </c>
      <c r="B1239" s="5" t="s">
        <v>2424</v>
      </c>
      <c r="D1239" s="5" t="s">
        <v>3150</v>
      </c>
      <c r="E1239" s="5" t="s">
        <v>3151</v>
      </c>
      <c r="F1239" s="5" t="s">
        <v>1001</v>
      </c>
      <c r="G1239" s="5" t="s">
        <v>495</v>
      </c>
      <c r="H1239" s="5" t="s">
        <v>3</v>
      </c>
      <c r="I1239" s="5" t="s">
        <v>13894</v>
      </c>
      <c r="J1239" s="5" t="s">
        <v>14164</v>
      </c>
      <c r="K1239" s="5">
        <v>25467707</v>
      </c>
      <c r="L1239" s="5">
        <v>25467707</v>
      </c>
    </row>
    <row r="1240" spans="1:12" x14ac:dyDescent="0.2">
      <c r="A1240" s="5" t="s">
        <v>9555</v>
      </c>
      <c r="B1240" s="5" t="s">
        <v>8021</v>
      </c>
      <c r="D1240" s="5" t="s">
        <v>3152</v>
      </c>
      <c r="E1240" s="5" t="s">
        <v>3153</v>
      </c>
      <c r="F1240" s="5" t="s">
        <v>540</v>
      </c>
      <c r="G1240" s="5" t="s">
        <v>495</v>
      </c>
      <c r="H1240" s="5" t="s">
        <v>3</v>
      </c>
      <c r="I1240" s="5" t="s">
        <v>13894</v>
      </c>
      <c r="J1240" s="5" t="s">
        <v>12644</v>
      </c>
      <c r="K1240" s="5">
        <v>25466008</v>
      </c>
      <c r="L1240" s="5">
        <v>25464030</v>
      </c>
    </row>
    <row r="1241" spans="1:12" x14ac:dyDescent="0.2">
      <c r="A1241" s="5" t="s">
        <v>6041</v>
      </c>
      <c r="B1241" s="5" t="s">
        <v>7289</v>
      </c>
      <c r="D1241" s="5" t="s">
        <v>3154</v>
      </c>
      <c r="E1241" s="5" t="s">
        <v>3155</v>
      </c>
      <c r="F1241" s="5" t="s">
        <v>188</v>
      </c>
      <c r="G1241" s="5" t="s">
        <v>495</v>
      </c>
      <c r="H1241" s="5" t="s">
        <v>3</v>
      </c>
      <c r="I1241" s="5" t="s">
        <v>13894</v>
      </c>
      <c r="J1241" s="5" t="s">
        <v>13128</v>
      </c>
      <c r="K1241" s="5">
        <v>25463203</v>
      </c>
      <c r="L1241" s="5">
        <v>25463202</v>
      </c>
    </row>
    <row r="1242" spans="1:12" x14ac:dyDescent="0.2">
      <c r="A1242" s="5" t="s">
        <v>5970</v>
      </c>
      <c r="B1242" s="5" t="s">
        <v>6891</v>
      </c>
      <c r="D1242" s="5" t="s">
        <v>3157</v>
      </c>
      <c r="E1242" s="5" t="s">
        <v>3158</v>
      </c>
      <c r="F1242" s="5" t="s">
        <v>376</v>
      </c>
      <c r="G1242" s="5" t="s">
        <v>495</v>
      </c>
      <c r="H1242" s="5" t="s">
        <v>3</v>
      </c>
      <c r="I1242" s="5" t="s">
        <v>13894</v>
      </c>
      <c r="J1242" s="5" t="s">
        <v>9040</v>
      </c>
      <c r="K1242" s="5">
        <v>25461741</v>
      </c>
      <c r="L1242" s="5">
        <v>0</v>
      </c>
    </row>
    <row r="1243" spans="1:12" x14ac:dyDescent="0.2">
      <c r="A1243" s="5" t="s">
        <v>3144</v>
      </c>
      <c r="B1243" s="5" t="s">
        <v>2442</v>
      </c>
      <c r="D1243" s="5" t="s">
        <v>3160</v>
      </c>
      <c r="E1243" s="5" t="s">
        <v>3161</v>
      </c>
      <c r="F1243" s="5" t="s">
        <v>590</v>
      </c>
      <c r="G1243" s="5" t="s">
        <v>495</v>
      </c>
      <c r="H1243" s="5" t="s">
        <v>3</v>
      </c>
      <c r="I1243" s="5" t="s">
        <v>13894</v>
      </c>
      <c r="J1243" s="5" t="s">
        <v>13129</v>
      </c>
      <c r="K1243" s="5">
        <v>25463132</v>
      </c>
      <c r="L1243" s="5">
        <v>25463132</v>
      </c>
    </row>
    <row r="1244" spans="1:12" x14ac:dyDescent="0.2">
      <c r="A1244" s="5" t="s">
        <v>9556</v>
      </c>
      <c r="B1244" s="5" t="s">
        <v>10454</v>
      </c>
      <c r="D1244" s="5" t="s">
        <v>3163</v>
      </c>
      <c r="E1244" s="5" t="s">
        <v>3164</v>
      </c>
      <c r="F1244" s="5" t="s">
        <v>1273</v>
      </c>
      <c r="G1244" s="5" t="s">
        <v>495</v>
      </c>
      <c r="H1244" s="5" t="s">
        <v>3</v>
      </c>
      <c r="I1244" s="5" t="s">
        <v>13894</v>
      </c>
      <c r="J1244" s="5" t="s">
        <v>3228</v>
      </c>
      <c r="K1244" s="5">
        <v>25466034</v>
      </c>
      <c r="L1244" s="5">
        <v>25466034</v>
      </c>
    </row>
    <row r="1245" spans="1:12" x14ac:dyDescent="0.2">
      <c r="A1245" s="5" t="s">
        <v>9557</v>
      </c>
      <c r="B1245" s="5" t="s">
        <v>89</v>
      </c>
      <c r="D1245" s="5" t="s">
        <v>3165</v>
      </c>
      <c r="E1245" s="5" t="s">
        <v>3166</v>
      </c>
      <c r="F1245" s="5" t="s">
        <v>1856</v>
      </c>
      <c r="G1245" s="5" t="s">
        <v>495</v>
      </c>
      <c r="H1245" s="5" t="s">
        <v>3</v>
      </c>
      <c r="I1245" s="5" t="s">
        <v>13894</v>
      </c>
      <c r="J1245" s="5" t="s">
        <v>13505</v>
      </c>
      <c r="K1245" s="5">
        <v>25466184</v>
      </c>
      <c r="L1245" s="5">
        <v>25466184</v>
      </c>
    </row>
    <row r="1246" spans="1:12" x14ac:dyDescent="0.2">
      <c r="A1246" s="5" t="s">
        <v>2843</v>
      </c>
      <c r="B1246" s="5" t="s">
        <v>7228</v>
      </c>
      <c r="D1246" s="5" t="s">
        <v>3167</v>
      </c>
      <c r="E1246" s="5" t="s">
        <v>3168</v>
      </c>
      <c r="F1246" s="5" t="s">
        <v>3169</v>
      </c>
      <c r="G1246" s="5" t="s">
        <v>495</v>
      </c>
      <c r="H1246" s="5" t="s">
        <v>3</v>
      </c>
      <c r="I1246" s="5" t="s">
        <v>13894</v>
      </c>
      <c r="J1246" s="5" t="s">
        <v>13506</v>
      </c>
      <c r="K1246" s="5">
        <v>25461843</v>
      </c>
      <c r="L1246" s="5">
        <v>25461843</v>
      </c>
    </row>
    <row r="1247" spans="1:12" x14ac:dyDescent="0.2">
      <c r="A1247" s="5" t="s">
        <v>2632</v>
      </c>
      <c r="B1247" s="5" t="s">
        <v>1078</v>
      </c>
      <c r="D1247" s="5" t="s">
        <v>3171</v>
      </c>
      <c r="E1247" s="5" t="s">
        <v>9600</v>
      </c>
      <c r="F1247" s="5" t="s">
        <v>3172</v>
      </c>
      <c r="G1247" s="5" t="s">
        <v>495</v>
      </c>
      <c r="H1247" s="5" t="s">
        <v>3</v>
      </c>
      <c r="I1247" s="5" t="s">
        <v>13894</v>
      </c>
      <c r="J1247" s="5" t="s">
        <v>11135</v>
      </c>
      <c r="K1247" s="5">
        <v>25464300</v>
      </c>
      <c r="L1247" s="5">
        <v>0</v>
      </c>
    </row>
    <row r="1248" spans="1:12" x14ac:dyDescent="0.2">
      <c r="A1248" s="5" t="s">
        <v>2704</v>
      </c>
      <c r="B1248" s="5" t="s">
        <v>1018</v>
      </c>
      <c r="D1248" s="5" t="s">
        <v>3173</v>
      </c>
      <c r="E1248" s="5" t="s">
        <v>9602</v>
      </c>
      <c r="F1248" s="5" t="s">
        <v>11137</v>
      </c>
      <c r="G1248" s="5" t="s">
        <v>495</v>
      </c>
      <c r="H1248" s="5" t="s">
        <v>3</v>
      </c>
      <c r="I1248" s="5" t="s">
        <v>13894</v>
      </c>
      <c r="J1248" s="5" t="s">
        <v>14165</v>
      </c>
      <c r="K1248" s="5">
        <v>22005021</v>
      </c>
      <c r="L1248" s="5">
        <v>0</v>
      </c>
    </row>
    <row r="1249" spans="1:12" x14ac:dyDescent="0.2">
      <c r="A1249" s="5" t="s">
        <v>2893</v>
      </c>
      <c r="B1249" s="5" t="s">
        <v>1846</v>
      </c>
      <c r="D1249" s="5" t="s">
        <v>3174</v>
      </c>
      <c r="E1249" s="5" t="s">
        <v>9606</v>
      </c>
      <c r="F1249" s="5" t="s">
        <v>11142</v>
      </c>
      <c r="G1249" s="5" t="s">
        <v>495</v>
      </c>
      <c r="H1249" s="5" t="s">
        <v>3</v>
      </c>
      <c r="I1249" s="5" t="s">
        <v>13894</v>
      </c>
      <c r="J1249" s="5" t="s">
        <v>14166</v>
      </c>
      <c r="K1249" s="5">
        <v>25463887</v>
      </c>
      <c r="L1249" s="5">
        <v>0</v>
      </c>
    </row>
    <row r="1250" spans="1:12" x14ac:dyDescent="0.2">
      <c r="A1250" s="5" t="s">
        <v>2651</v>
      </c>
      <c r="B1250" s="5" t="s">
        <v>832</v>
      </c>
      <c r="D1250" s="5" t="s">
        <v>3175</v>
      </c>
      <c r="E1250" s="5" t="s">
        <v>9622</v>
      </c>
      <c r="F1250" s="5" t="s">
        <v>75</v>
      </c>
      <c r="G1250" s="5" t="s">
        <v>495</v>
      </c>
      <c r="H1250" s="5" t="s">
        <v>3</v>
      </c>
      <c r="I1250" s="5" t="s">
        <v>13894</v>
      </c>
      <c r="J1250" s="5" t="s">
        <v>12646</v>
      </c>
      <c r="K1250" s="5">
        <v>22064201</v>
      </c>
      <c r="L1250" s="5">
        <v>0</v>
      </c>
    </row>
    <row r="1251" spans="1:12" x14ac:dyDescent="0.2">
      <c r="A1251" s="5" t="s">
        <v>2823</v>
      </c>
      <c r="B1251" s="5" t="s">
        <v>2822</v>
      </c>
      <c r="D1251" s="5" t="s">
        <v>3176</v>
      </c>
      <c r="E1251" s="5" t="s">
        <v>9611</v>
      </c>
      <c r="F1251" s="5" t="s">
        <v>11147</v>
      </c>
      <c r="G1251" s="5" t="s">
        <v>495</v>
      </c>
      <c r="H1251" s="5" t="s">
        <v>3</v>
      </c>
      <c r="I1251" s="5" t="s">
        <v>13894</v>
      </c>
      <c r="J1251" s="5" t="s">
        <v>12070</v>
      </c>
      <c r="K1251" s="5">
        <v>25465671</v>
      </c>
      <c r="L1251" s="5">
        <v>25465671</v>
      </c>
    </row>
    <row r="1252" spans="1:12" x14ac:dyDescent="0.2">
      <c r="A1252" s="5" t="s">
        <v>2603</v>
      </c>
      <c r="B1252" s="5" t="s">
        <v>2602</v>
      </c>
      <c r="D1252" s="5" t="s">
        <v>3177</v>
      </c>
      <c r="E1252" s="5" t="s">
        <v>3178</v>
      </c>
      <c r="F1252" s="5" t="s">
        <v>3179</v>
      </c>
      <c r="G1252" s="5" t="s">
        <v>495</v>
      </c>
      <c r="H1252" s="5" t="s">
        <v>3</v>
      </c>
      <c r="I1252" s="5" t="s">
        <v>13894</v>
      </c>
      <c r="J1252" s="5" t="s">
        <v>14167</v>
      </c>
      <c r="K1252" s="5">
        <v>25462032</v>
      </c>
      <c r="L1252" s="5">
        <v>24352970</v>
      </c>
    </row>
    <row r="1253" spans="1:12" x14ac:dyDescent="0.2">
      <c r="A1253" s="5" t="s">
        <v>9558</v>
      </c>
      <c r="B1253" s="5" t="s">
        <v>10455</v>
      </c>
      <c r="D1253" s="5" t="s">
        <v>3181</v>
      </c>
      <c r="E1253" s="5" t="s">
        <v>9614</v>
      </c>
      <c r="F1253" s="5" t="s">
        <v>11150</v>
      </c>
      <c r="G1253" s="5" t="s">
        <v>495</v>
      </c>
      <c r="H1253" s="5" t="s">
        <v>3</v>
      </c>
      <c r="I1253" s="5" t="s">
        <v>13894</v>
      </c>
      <c r="J1253" s="5" t="s">
        <v>14168</v>
      </c>
      <c r="K1253" s="5">
        <v>25462950</v>
      </c>
      <c r="L1253" s="5">
        <v>25462950</v>
      </c>
    </row>
    <row r="1254" spans="1:12" x14ac:dyDescent="0.2">
      <c r="A1254" s="5" t="s">
        <v>2827</v>
      </c>
      <c r="B1254" s="5" t="s">
        <v>2826</v>
      </c>
      <c r="D1254" s="5" t="s">
        <v>3182</v>
      </c>
      <c r="E1254" s="5" t="s">
        <v>9618</v>
      </c>
      <c r="F1254" s="5" t="s">
        <v>11154</v>
      </c>
      <c r="G1254" s="5" t="s">
        <v>495</v>
      </c>
      <c r="H1254" s="5" t="s">
        <v>3</v>
      </c>
      <c r="I1254" s="5" t="s">
        <v>13894</v>
      </c>
      <c r="J1254" s="5" t="s">
        <v>12648</v>
      </c>
      <c r="K1254" s="5">
        <v>83329662</v>
      </c>
      <c r="L1254" s="5">
        <v>0</v>
      </c>
    </row>
    <row r="1255" spans="1:12" x14ac:dyDescent="0.2">
      <c r="A1255" s="5" t="s">
        <v>2583</v>
      </c>
      <c r="B1255" s="5" t="s">
        <v>2582</v>
      </c>
      <c r="D1255" s="5" t="s">
        <v>469</v>
      </c>
      <c r="E1255" s="5" t="s">
        <v>9612</v>
      </c>
      <c r="F1255" s="5" t="s">
        <v>661</v>
      </c>
      <c r="G1255" s="5" t="s">
        <v>495</v>
      </c>
      <c r="H1255" s="5" t="s">
        <v>3</v>
      </c>
      <c r="I1255" s="5" t="s">
        <v>13894</v>
      </c>
      <c r="J1255" s="5" t="s">
        <v>14169</v>
      </c>
      <c r="K1255" s="5">
        <v>25462555</v>
      </c>
      <c r="L1255" s="5">
        <v>0</v>
      </c>
    </row>
    <row r="1256" spans="1:12" x14ac:dyDescent="0.2">
      <c r="A1256" s="5" t="s">
        <v>2654</v>
      </c>
      <c r="B1256" s="5" t="s">
        <v>829</v>
      </c>
      <c r="D1256" s="5" t="s">
        <v>3183</v>
      </c>
      <c r="E1256" s="5" t="s">
        <v>8850</v>
      </c>
      <c r="F1256" s="5" t="s">
        <v>9109</v>
      </c>
      <c r="G1256" s="5" t="s">
        <v>495</v>
      </c>
      <c r="H1256" s="5" t="s">
        <v>3</v>
      </c>
      <c r="I1256" s="5" t="s">
        <v>13894</v>
      </c>
      <c r="J1256" s="5" t="s">
        <v>13126</v>
      </c>
      <c r="K1256" s="5">
        <v>25463638</v>
      </c>
      <c r="L1256" s="5">
        <v>25463638</v>
      </c>
    </row>
    <row r="1257" spans="1:12" x14ac:dyDescent="0.2">
      <c r="A1257" s="5" t="s">
        <v>9559</v>
      </c>
      <c r="B1257" s="5" t="s">
        <v>2286</v>
      </c>
      <c r="D1257" s="5" t="s">
        <v>472</v>
      </c>
      <c r="E1257" s="5" t="s">
        <v>8258</v>
      </c>
      <c r="F1257" s="5" t="s">
        <v>1461</v>
      </c>
      <c r="G1257" s="5" t="s">
        <v>495</v>
      </c>
      <c r="H1257" s="5" t="s">
        <v>3</v>
      </c>
      <c r="I1257" s="5" t="s">
        <v>13894</v>
      </c>
      <c r="J1257" s="5" t="s">
        <v>11161</v>
      </c>
      <c r="K1257" s="5">
        <v>0</v>
      </c>
      <c r="L1257" s="5">
        <v>88898255</v>
      </c>
    </row>
    <row r="1258" spans="1:12" x14ac:dyDescent="0.2">
      <c r="A1258" s="5" t="s">
        <v>8250</v>
      </c>
      <c r="B1258" s="5" t="s">
        <v>1764</v>
      </c>
      <c r="D1258" s="5" t="s">
        <v>3184</v>
      </c>
      <c r="E1258" s="5" t="s">
        <v>10238</v>
      </c>
      <c r="F1258" s="5" t="s">
        <v>228</v>
      </c>
      <c r="G1258" s="5" t="s">
        <v>495</v>
      </c>
      <c r="H1258" s="5" t="s">
        <v>3</v>
      </c>
      <c r="I1258" s="5" t="s">
        <v>13894</v>
      </c>
      <c r="J1258" s="5" t="s">
        <v>12140</v>
      </c>
      <c r="K1258" s="5">
        <v>86121034</v>
      </c>
      <c r="L1258" s="5">
        <v>0</v>
      </c>
    </row>
    <row r="1259" spans="1:12" x14ac:dyDescent="0.2">
      <c r="A1259" s="5" t="s">
        <v>2667</v>
      </c>
      <c r="B1259" s="5" t="s">
        <v>840</v>
      </c>
      <c r="D1259" s="5" t="s">
        <v>647</v>
      </c>
      <c r="E1259" s="5" t="s">
        <v>3185</v>
      </c>
      <c r="F1259" s="5" t="s">
        <v>1263</v>
      </c>
      <c r="G1259" s="5" t="s">
        <v>495</v>
      </c>
      <c r="H1259" s="5" t="s">
        <v>4</v>
      </c>
      <c r="I1259" s="5" t="s">
        <v>13894</v>
      </c>
      <c r="J1259" s="5" t="s">
        <v>13267</v>
      </c>
      <c r="K1259" s="5">
        <v>25711022</v>
      </c>
      <c r="L1259" s="5">
        <v>25711022</v>
      </c>
    </row>
    <row r="1260" spans="1:12" x14ac:dyDescent="0.2">
      <c r="A1260" s="5" t="s">
        <v>3007</v>
      </c>
      <c r="B1260" s="5" t="s">
        <v>3006</v>
      </c>
      <c r="D1260" s="5" t="s">
        <v>3187</v>
      </c>
      <c r="E1260" s="5" t="s">
        <v>3188</v>
      </c>
      <c r="F1260" s="5" t="s">
        <v>1446</v>
      </c>
      <c r="G1260" s="5" t="s">
        <v>495</v>
      </c>
      <c r="H1260" s="5" t="s">
        <v>4</v>
      </c>
      <c r="I1260" s="5" t="s">
        <v>13894</v>
      </c>
      <c r="J1260" s="5" t="s">
        <v>12141</v>
      </c>
      <c r="K1260" s="5">
        <v>25712344</v>
      </c>
      <c r="L1260" s="5">
        <v>25712344</v>
      </c>
    </row>
    <row r="1261" spans="1:12" x14ac:dyDescent="0.2">
      <c r="A1261" s="5" t="s">
        <v>9560</v>
      </c>
      <c r="B1261" s="5" t="s">
        <v>2299</v>
      </c>
      <c r="D1261" s="5" t="s">
        <v>1068</v>
      </c>
      <c r="E1261" s="5" t="s">
        <v>3190</v>
      </c>
      <c r="F1261" s="5" t="s">
        <v>3191</v>
      </c>
      <c r="G1261" s="5" t="s">
        <v>495</v>
      </c>
      <c r="H1261" s="5" t="s">
        <v>4</v>
      </c>
      <c r="I1261" s="5" t="s">
        <v>13894</v>
      </c>
      <c r="J1261" s="5" t="s">
        <v>12653</v>
      </c>
      <c r="K1261" s="5">
        <v>25413000</v>
      </c>
      <c r="L1261" s="5">
        <v>0</v>
      </c>
    </row>
    <row r="1262" spans="1:12" x14ac:dyDescent="0.2">
      <c r="A1262" s="5" t="s">
        <v>9561</v>
      </c>
      <c r="B1262" s="5" t="s">
        <v>10456</v>
      </c>
      <c r="D1262" s="5" t="s">
        <v>6701</v>
      </c>
      <c r="E1262" s="5" t="s">
        <v>3193</v>
      </c>
      <c r="F1262" s="5" t="s">
        <v>3194</v>
      </c>
      <c r="G1262" s="5" t="s">
        <v>495</v>
      </c>
      <c r="H1262" s="5" t="s">
        <v>4</v>
      </c>
      <c r="I1262" s="5" t="s">
        <v>13894</v>
      </c>
      <c r="J1262" s="5" t="s">
        <v>14170</v>
      </c>
      <c r="K1262" s="5">
        <v>25712289</v>
      </c>
      <c r="L1262" s="5">
        <v>25712113</v>
      </c>
    </row>
    <row r="1263" spans="1:12" x14ac:dyDescent="0.2">
      <c r="A1263" s="5" t="s">
        <v>9562</v>
      </c>
      <c r="B1263" s="5" t="s">
        <v>573</v>
      </c>
      <c r="D1263" s="5" t="s">
        <v>682</v>
      </c>
      <c r="E1263" s="5" t="s">
        <v>3196</v>
      </c>
      <c r="F1263" s="5" t="s">
        <v>433</v>
      </c>
      <c r="G1263" s="5" t="s">
        <v>495</v>
      </c>
      <c r="H1263" s="5" t="s">
        <v>4</v>
      </c>
      <c r="I1263" s="5" t="s">
        <v>13894</v>
      </c>
      <c r="J1263" s="5" t="s">
        <v>14171</v>
      </c>
      <c r="K1263" s="5">
        <v>25712008</v>
      </c>
      <c r="L1263" s="5">
        <v>0</v>
      </c>
    </row>
    <row r="1264" spans="1:12" x14ac:dyDescent="0.2">
      <c r="A1264" s="5" t="s">
        <v>2889</v>
      </c>
      <c r="B1264" s="5" t="s">
        <v>7411</v>
      </c>
      <c r="D1264" s="5" t="s">
        <v>419</v>
      </c>
      <c r="E1264" s="5" t="s">
        <v>3198</v>
      </c>
      <c r="F1264" s="5" t="s">
        <v>12039</v>
      </c>
      <c r="G1264" s="5" t="s">
        <v>495</v>
      </c>
      <c r="H1264" s="5" t="s">
        <v>4</v>
      </c>
      <c r="I1264" s="5" t="s">
        <v>13894</v>
      </c>
      <c r="J1264" s="5" t="s">
        <v>12137</v>
      </c>
      <c r="K1264" s="5">
        <v>25712102</v>
      </c>
      <c r="L1264" s="5">
        <v>25712102</v>
      </c>
    </row>
    <row r="1265" spans="1:12" x14ac:dyDescent="0.2">
      <c r="A1265" s="5" t="s">
        <v>9563</v>
      </c>
      <c r="B1265" s="5" t="s">
        <v>595</v>
      </c>
      <c r="D1265" s="5" t="s">
        <v>3199</v>
      </c>
      <c r="E1265" s="5" t="s">
        <v>9592</v>
      </c>
      <c r="F1265" s="5" t="s">
        <v>11126</v>
      </c>
      <c r="G1265" s="5" t="s">
        <v>495</v>
      </c>
      <c r="H1265" s="5" t="s">
        <v>4</v>
      </c>
      <c r="I1265" s="5" t="s">
        <v>13894</v>
      </c>
      <c r="J1265" s="5" t="s">
        <v>8355</v>
      </c>
      <c r="K1265" s="5">
        <v>0</v>
      </c>
      <c r="L1265" s="5">
        <v>0</v>
      </c>
    </row>
    <row r="1266" spans="1:12" x14ac:dyDescent="0.2">
      <c r="A1266" s="5" t="s">
        <v>9564</v>
      </c>
      <c r="B1266" s="5" t="s">
        <v>1047</v>
      </c>
      <c r="D1266" s="5" t="s">
        <v>3200</v>
      </c>
      <c r="E1266" s="5" t="s">
        <v>3201</v>
      </c>
      <c r="F1266" s="5" t="s">
        <v>661</v>
      </c>
      <c r="G1266" s="5" t="s">
        <v>495</v>
      </c>
      <c r="H1266" s="5" t="s">
        <v>4</v>
      </c>
      <c r="I1266" s="5" t="s">
        <v>13894</v>
      </c>
      <c r="J1266" s="5" t="s">
        <v>14172</v>
      </c>
      <c r="K1266" s="5">
        <v>25711503</v>
      </c>
      <c r="L1266" s="5">
        <v>25711503</v>
      </c>
    </row>
    <row r="1267" spans="1:12" x14ac:dyDescent="0.2">
      <c r="A1267" s="5" t="s">
        <v>2675</v>
      </c>
      <c r="B1267" s="5" t="s">
        <v>866</v>
      </c>
      <c r="D1267" s="5" t="s">
        <v>3203</v>
      </c>
      <c r="E1267" s="5" t="s">
        <v>3204</v>
      </c>
      <c r="F1267" s="5" t="s">
        <v>2746</v>
      </c>
      <c r="G1267" s="5" t="s">
        <v>495</v>
      </c>
      <c r="H1267" s="5" t="s">
        <v>4</v>
      </c>
      <c r="I1267" s="5" t="s">
        <v>13894</v>
      </c>
      <c r="J1267" s="5" t="s">
        <v>3205</v>
      </c>
      <c r="K1267" s="5">
        <v>25712349</v>
      </c>
      <c r="L1267" s="5">
        <v>25712349</v>
      </c>
    </row>
    <row r="1268" spans="1:12" x14ac:dyDescent="0.2">
      <c r="A1268" s="5" t="s">
        <v>9565</v>
      </c>
      <c r="B1268" s="5" t="s">
        <v>10457</v>
      </c>
      <c r="D1268" s="5" t="s">
        <v>3207</v>
      </c>
      <c r="E1268" s="5" t="s">
        <v>3208</v>
      </c>
      <c r="F1268" s="5" t="s">
        <v>3209</v>
      </c>
      <c r="G1268" s="5" t="s">
        <v>495</v>
      </c>
      <c r="H1268" s="5" t="s">
        <v>4</v>
      </c>
      <c r="I1268" s="5" t="s">
        <v>13894</v>
      </c>
      <c r="J1268" s="5" t="s">
        <v>13127</v>
      </c>
      <c r="K1268" s="5">
        <v>22064107</v>
      </c>
      <c r="L1268" s="5">
        <v>0</v>
      </c>
    </row>
    <row r="1269" spans="1:12" x14ac:dyDescent="0.2">
      <c r="A1269" s="5" t="s">
        <v>2586</v>
      </c>
      <c r="B1269" s="5" t="s">
        <v>2585</v>
      </c>
      <c r="D1269" s="5" t="s">
        <v>6920</v>
      </c>
      <c r="E1269" s="5" t="s">
        <v>3211</v>
      </c>
      <c r="F1269" s="5" t="s">
        <v>3212</v>
      </c>
      <c r="G1269" s="5" t="s">
        <v>495</v>
      </c>
      <c r="H1269" s="5" t="s">
        <v>4</v>
      </c>
      <c r="I1269" s="5" t="s">
        <v>13894</v>
      </c>
      <c r="J1269" s="5" t="s">
        <v>8388</v>
      </c>
      <c r="K1269" s="5">
        <v>25411101</v>
      </c>
      <c r="L1269" s="5">
        <v>25411101</v>
      </c>
    </row>
    <row r="1270" spans="1:12" x14ac:dyDescent="0.2">
      <c r="A1270" s="5" t="s">
        <v>9566</v>
      </c>
      <c r="B1270" s="5" t="s">
        <v>2476</v>
      </c>
      <c r="D1270" s="5" t="s">
        <v>3213</v>
      </c>
      <c r="E1270" s="5" t="s">
        <v>3214</v>
      </c>
      <c r="F1270" s="5" t="s">
        <v>279</v>
      </c>
      <c r="G1270" s="5" t="s">
        <v>495</v>
      </c>
      <c r="H1270" s="5" t="s">
        <v>4</v>
      </c>
      <c r="I1270" s="5" t="s">
        <v>13894</v>
      </c>
      <c r="J1270" s="5" t="s">
        <v>13508</v>
      </c>
      <c r="K1270" s="5">
        <v>25712011</v>
      </c>
      <c r="L1270" s="5">
        <v>0</v>
      </c>
    </row>
    <row r="1271" spans="1:12" x14ac:dyDescent="0.2">
      <c r="A1271" s="5" t="s">
        <v>2736</v>
      </c>
      <c r="B1271" s="5" t="s">
        <v>2735</v>
      </c>
      <c r="D1271" s="5" t="s">
        <v>3216</v>
      </c>
      <c r="E1271" s="5" t="s">
        <v>3217</v>
      </c>
      <c r="F1271" s="5" t="s">
        <v>3218</v>
      </c>
      <c r="G1271" s="5" t="s">
        <v>495</v>
      </c>
      <c r="H1271" s="5" t="s">
        <v>4</v>
      </c>
      <c r="I1271" s="5" t="s">
        <v>13894</v>
      </c>
      <c r="J1271" s="5" t="s">
        <v>7703</v>
      </c>
      <c r="K1271" s="5">
        <v>25411800</v>
      </c>
      <c r="L1271" s="5">
        <v>0</v>
      </c>
    </row>
    <row r="1272" spans="1:12" x14ac:dyDescent="0.2">
      <c r="A1272" s="5" t="s">
        <v>9567</v>
      </c>
      <c r="B1272" s="5" t="s">
        <v>2355</v>
      </c>
      <c r="D1272" s="5" t="s">
        <v>3081</v>
      </c>
      <c r="E1272" s="5" t="s">
        <v>3221</v>
      </c>
      <c r="F1272" s="5" t="s">
        <v>838</v>
      </c>
      <c r="G1272" s="5" t="s">
        <v>495</v>
      </c>
      <c r="H1272" s="5" t="s">
        <v>4</v>
      </c>
      <c r="I1272" s="5" t="s">
        <v>13894</v>
      </c>
      <c r="J1272" s="5" t="s">
        <v>14173</v>
      </c>
      <c r="K1272" s="5">
        <v>25711307</v>
      </c>
      <c r="L1272" s="5">
        <v>25711307</v>
      </c>
    </row>
    <row r="1273" spans="1:12" x14ac:dyDescent="0.2">
      <c r="A1273" s="5" t="s">
        <v>2595</v>
      </c>
      <c r="B1273" s="5" t="s">
        <v>2594</v>
      </c>
      <c r="D1273" s="5" t="s">
        <v>3112</v>
      </c>
      <c r="E1273" s="5" t="s">
        <v>3223</v>
      </c>
      <c r="F1273" s="5" t="s">
        <v>3224</v>
      </c>
      <c r="G1273" s="5" t="s">
        <v>495</v>
      </c>
      <c r="H1273" s="5" t="s">
        <v>4</v>
      </c>
      <c r="I1273" s="5" t="s">
        <v>13894</v>
      </c>
      <c r="J1273" s="5" t="s">
        <v>13013</v>
      </c>
      <c r="K1273" s="5">
        <v>27401056</v>
      </c>
      <c r="L1273" s="5">
        <v>27401056</v>
      </c>
    </row>
    <row r="1274" spans="1:12" x14ac:dyDescent="0.2">
      <c r="A1274" s="5" t="s">
        <v>9568</v>
      </c>
      <c r="B1274" s="5" t="s">
        <v>10458</v>
      </c>
      <c r="D1274" s="5" t="s">
        <v>3226</v>
      </c>
      <c r="E1274" s="5" t="s">
        <v>3227</v>
      </c>
      <c r="F1274" s="5" t="s">
        <v>1849</v>
      </c>
      <c r="G1274" s="5" t="s">
        <v>495</v>
      </c>
      <c r="H1274" s="5" t="s">
        <v>5</v>
      </c>
      <c r="I1274" s="5" t="s">
        <v>13894</v>
      </c>
      <c r="J1274" s="5" t="s">
        <v>12651</v>
      </c>
      <c r="K1274" s="5">
        <v>25466152</v>
      </c>
      <c r="L1274" s="5">
        <v>25466152</v>
      </c>
    </row>
    <row r="1275" spans="1:12" x14ac:dyDescent="0.2">
      <c r="A1275" s="5" t="s">
        <v>2548</v>
      </c>
      <c r="B1275" s="5" t="s">
        <v>2458</v>
      </c>
      <c r="D1275" s="5" t="s">
        <v>3231</v>
      </c>
      <c r="E1275" s="5" t="s">
        <v>3232</v>
      </c>
      <c r="F1275" s="5" t="s">
        <v>859</v>
      </c>
      <c r="G1275" s="5" t="s">
        <v>495</v>
      </c>
      <c r="H1275" s="5" t="s">
        <v>5</v>
      </c>
      <c r="I1275" s="5" t="s">
        <v>13894</v>
      </c>
      <c r="J1275" s="5" t="s">
        <v>13738</v>
      </c>
      <c r="K1275" s="5">
        <v>25440733</v>
      </c>
      <c r="L1275" s="5">
        <v>25440733</v>
      </c>
    </row>
    <row r="1276" spans="1:12" x14ac:dyDescent="0.2">
      <c r="A1276" s="5" t="s">
        <v>2634</v>
      </c>
      <c r="B1276" s="5" t="s">
        <v>1724</v>
      </c>
      <c r="D1276" s="5" t="s">
        <v>2665</v>
      </c>
      <c r="E1276" s="5" t="s">
        <v>3234</v>
      </c>
      <c r="F1276" s="5" t="s">
        <v>406</v>
      </c>
      <c r="G1276" s="5" t="s">
        <v>495</v>
      </c>
      <c r="H1276" s="5" t="s">
        <v>5</v>
      </c>
      <c r="I1276" s="5" t="s">
        <v>13894</v>
      </c>
      <c r="J1276" s="5" t="s">
        <v>12652</v>
      </c>
      <c r="K1276" s="5">
        <v>25467671</v>
      </c>
      <c r="L1276" s="5">
        <v>25467671</v>
      </c>
    </row>
    <row r="1277" spans="1:12" x14ac:dyDescent="0.2">
      <c r="A1277" s="5" t="s">
        <v>2762</v>
      </c>
      <c r="B1277" s="5" t="s">
        <v>2349</v>
      </c>
      <c r="D1277" s="5" t="s">
        <v>3235</v>
      </c>
      <c r="E1277" s="5" t="s">
        <v>3236</v>
      </c>
      <c r="F1277" s="5" t="s">
        <v>2885</v>
      </c>
      <c r="G1277" s="5" t="s">
        <v>495</v>
      </c>
      <c r="H1277" s="5" t="s">
        <v>5</v>
      </c>
      <c r="I1277" s="5" t="s">
        <v>13894</v>
      </c>
      <c r="J1277" s="5" t="s">
        <v>14174</v>
      </c>
      <c r="K1277" s="5">
        <v>25440535</v>
      </c>
      <c r="L1277" s="5">
        <v>25440535</v>
      </c>
    </row>
    <row r="1278" spans="1:12" x14ac:dyDescent="0.2">
      <c r="A1278" s="5" t="s">
        <v>3115</v>
      </c>
      <c r="B1278" s="5" t="s">
        <v>3114</v>
      </c>
      <c r="D1278" s="5" t="s">
        <v>803</v>
      </c>
      <c r="E1278" s="5" t="s">
        <v>9626</v>
      </c>
      <c r="F1278" s="5" t="s">
        <v>3238</v>
      </c>
      <c r="G1278" s="5" t="s">
        <v>495</v>
      </c>
      <c r="H1278" s="5" t="s">
        <v>5</v>
      </c>
      <c r="I1278" s="5" t="s">
        <v>13894</v>
      </c>
      <c r="J1278" s="5" t="s">
        <v>14175</v>
      </c>
      <c r="K1278" s="5">
        <v>87523845</v>
      </c>
      <c r="L1278" s="5">
        <v>0</v>
      </c>
    </row>
    <row r="1279" spans="1:12" x14ac:dyDescent="0.2">
      <c r="A1279" s="5" t="s">
        <v>2764</v>
      </c>
      <c r="B1279" s="5" t="s">
        <v>2323</v>
      </c>
      <c r="D1279" s="5" t="s">
        <v>2692</v>
      </c>
      <c r="E1279" s="5" t="s">
        <v>9599</v>
      </c>
      <c r="F1279" s="5" t="s">
        <v>11134</v>
      </c>
      <c r="G1279" s="5" t="s">
        <v>495</v>
      </c>
      <c r="H1279" s="5" t="s">
        <v>5</v>
      </c>
      <c r="I1279" s="5" t="s">
        <v>13894</v>
      </c>
      <c r="J1279" s="5" t="s">
        <v>14176</v>
      </c>
      <c r="K1279" s="5">
        <v>25464532</v>
      </c>
      <c r="L1279" s="5">
        <v>25464532</v>
      </c>
    </row>
    <row r="1280" spans="1:12" x14ac:dyDescent="0.2">
      <c r="A1280" s="5" t="s">
        <v>2834</v>
      </c>
      <c r="B1280" s="5" t="s">
        <v>113</v>
      </c>
      <c r="D1280" s="5" t="s">
        <v>2729</v>
      </c>
      <c r="E1280" s="5" t="s">
        <v>3239</v>
      </c>
      <c r="F1280" s="5" t="s">
        <v>276</v>
      </c>
      <c r="G1280" s="5" t="s">
        <v>495</v>
      </c>
      <c r="H1280" s="5" t="s">
        <v>5</v>
      </c>
      <c r="I1280" s="5" t="s">
        <v>13894</v>
      </c>
      <c r="J1280" s="5" t="s">
        <v>14177</v>
      </c>
      <c r="K1280" s="5">
        <v>25462786</v>
      </c>
      <c r="L1280" s="5">
        <v>25467911</v>
      </c>
    </row>
    <row r="1281" spans="1:12" x14ac:dyDescent="0.2">
      <c r="A1281" s="5" t="s">
        <v>2767</v>
      </c>
      <c r="B1281" s="5" t="s">
        <v>2345</v>
      </c>
      <c r="D1281" s="5" t="s">
        <v>845</v>
      </c>
      <c r="E1281" s="5" t="s">
        <v>9603</v>
      </c>
      <c r="F1281" s="5" t="s">
        <v>11138</v>
      </c>
      <c r="G1281" s="5" t="s">
        <v>495</v>
      </c>
      <c r="H1281" s="5" t="s">
        <v>5</v>
      </c>
      <c r="I1281" s="5" t="s">
        <v>13894</v>
      </c>
      <c r="J1281" s="5" t="s">
        <v>11139</v>
      </c>
      <c r="K1281" s="5">
        <v>22005570</v>
      </c>
      <c r="L1281" s="5">
        <v>22005570</v>
      </c>
    </row>
    <row r="1282" spans="1:12" x14ac:dyDescent="0.2">
      <c r="A1282" s="5" t="s">
        <v>2793</v>
      </c>
      <c r="B1282" s="5" t="s">
        <v>6682</v>
      </c>
      <c r="D1282" s="5" t="s">
        <v>2706</v>
      </c>
      <c r="E1282" s="5" t="s">
        <v>3240</v>
      </c>
      <c r="F1282" s="5" t="s">
        <v>211</v>
      </c>
      <c r="G1282" s="5" t="s">
        <v>495</v>
      </c>
      <c r="H1282" s="5" t="s">
        <v>5</v>
      </c>
      <c r="I1282" s="5" t="s">
        <v>13894</v>
      </c>
      <c r="J1282" s="5" t="s">
        <v>14178</v>
      </c>
      <c r="K1282" s="5">
        <v>25463570</v>
      </c>
      <c r="L1282" s="5">
        <v>25443570</v>
      </c>
    </row>
    <row r="1283" spans="1:12" x14ac:dyDescent="0.2">
      <c r="A1283" s="5" t="s">
        <v>2931</v>
      </c>
      <c r="B1283" s="5" t="s">
        <v>2930</v>
      </c>
      <c r="D1283" s="5" t="s">
        <v>2738</v>
      </c>
      <c r="E1283" s="5" t="s">
        <v>9596</v>
      </c>
      <c r="F1283" s="5" t="s">
        <v>11129</v>
      </c>
      <c r="G1283" s="5" t="s">
        <v>495</v>
      </c>
      <c r="H1283" s="5" t="s">
        <v>5</v>
      </c>
      <c r="I1283" s="5" t="s">
        <v>13894</v>
      </c>
      <c r="J1283" s="5" t="s">
        <v>11130</v>
      </c>
      <c r="K1283" s="5">
        <v>86519948</v>
      </c>
      <c r="L1283" s="5">
        <v>25467360</v>
      </c>
    </row>
    <row r="1284" spans="1:12" x14ac:dyDescent="0.2">
      <c r="A1284" s="5" t="s">
        <v>2709</v>
      </c>
      <c r="B1284" s="5" t="s">
        <v>1042</v>
      </c>
      <c r="D1284" s="5" t="s">
        <v>916</v>
      </c>
      <c r="E1284" s="5" t="s">
        <v>9597</v>
      </c>
      <c r="F1284" s="5" t="s">
        <v>11131</v>
      </c>
      <c r="G1284" s="5" t="s">
        <v>495</v>
      </c>
      <c r="H1284" s="5" t="s">
        <v>5</v>
      </c>
      <c r="I1284" s="5" t="s">
        <v>13894</v>
      </c>
      <c r="J1284" s="5" t="s">
        <v>11132</v>
      </c>
      <c r="K1284" s="5">
        <v>87614292</v>
      </c>
      <c r="L1284" s="5">
        <v>0</v>
      </c>
    </row>
    <row r="1285" spans="1:12" x14ac:dyDescent="0.2">
      <c r="A1285" s="5" t="s">
        <v>8805</v>
      </c>
      <c r="B1285" s="5" t="s">
        <v>2500</v>
      </c>
      <c r="D1285" s="5" t="s">
        <v>892</v>
      </c>
      <c r="E1285" s="5" t="s">
        <v>3241</v>
      </c>
      <c r="F1285" s="5" t="s">
        <v>3242</v>
      </c>
      <c r="G1285" s="5" t="s">
        <v>495</v>
      </c>
      <c r="H1285" s="5" t="s">
        <v>5</v>
      </c>
      <c r="I1285" s="5" t="s">
        <v>13894</v>
      </c>
      <c r="J1285" s="5" t="s">
        <v>11157</v>
      </c>
      <c r="K1285" s="5">
        <v>25441671</v>
      </c>
      <c r="L1285" s="5">
        <v>25441671</v>
      </c>
    </row>
    <row r="1286" spans="1:12" x14ac:dyDescent="0.2">
      <c r="A1286" s="5" t="s">
        <v>3128</v>
      </c>
      <c r="B1286" s="5" t="s">
        <v>339</v>
      </c>
      <c r="D1286" s="5" t="s">
        <v>2267</v>
      </c>
      <c r="E1286" s="5" t="s">
        <v>3243</v>
      </c>
      <c r="F1286" s="5" t="s">
        <v>3244</v>
      </c>
      <c r="G1286" s="5" t="s">
        <v>495</v>
      </c>
      <c r="H1286" s="5" t="s">
        <v>5</v>
      </c>
      <c r="I1286" s="5" t="s">
        <v>13894</v>
      </c>
      <c r="J1286" s="5" t="s">
        <v>12649</v>
      </c>
      <c r="K1286" s="5">
        <v>89398954</v>
      </c>
      <c r="L1286" s="5">
        <v>25466076</v>
      </c>
    </row>
    <row r="1287" spans="1:12" x14ac:dyDescent="0.2">
      <c r="A1287" s="5" t="s">
        <v>3134</v>
      </c>
      <c r="B1287" s="5" t="s">
        <v>2365</v>
      </c>
      <c r="D1287" s="5" t="s">
        <v>2710</v>
      </c>
      <c r="E1287" s="5" t="s">
        <v>3245</v>
      </c>
      <c r="F1287" s="5" t="s">
        <v>1210</v>
      </c>
      <c r="G1287" s="5" t="s">
        <v>495</v>
      </c>
      <c r="H1287" s="5" t="s">
        <v>5</v>
      </c>
      <c r="I1287" s="5" t="s">
        <v>13894</v>
      </c>
      <c r="J1287" s="5" t="s">
        <v>14179</v>
      </c>
      <c r="K1287" s="5">
        <v>25442520</v>
      </c>
      <c r="L1287" s="5">
        <v>0</v>
      </c>
    </row>
    <row r="1288" spans="1:12" x14ac:dyDescent="0.2">
      <c r="A1288" s="5" t="s">
        <v>8794</v>
      </c>
      <c r="B1288" s="5" t="s">
        <v>8818</v>
      </c>
      <c r="D1288" s="5" t="s">
        <v>3247</v>
      </c>
      <c r="E1288" s="5" t="s">
        <v>3248</v>
      </c>
      <c r="F1288" s="5" t="s">
        <v>3249</v>
      </c>
      <c r="G1288" s="5" t="s">
        <v>495</v>
      </c>
      <c r="H1288" s="5" t="s">
        <v>5</v>
      </c>
      <c r="I1288" s="5" t="s">
        <v>13894</v>
      </c>
      <c r="J1288" s="5" t="s">
        <v>13507</v>
      </c>
      <c r="K1288" s="5">
        <v>25463501</v>
      </c>
      <c r="L1288" s="5">
        <v>25463501</v>
      </c>
    </row>
    <row r="1289" spans="1:12" x14ac:dyDescent="0.2">
      <c r="A1289" s="5" t="s">
        <v>9569</v>
      </c>
      <c r="B1289" s="5" t="s">
        <v>1028</v>
      </c>
      <c r="D1289" s="5" t="s">
        <v>3251</v>
      </c>
      <c r="E1289" s="5" t="s">
        <v>3252</v>
      </c>
      <c r="F1289" s="5" t="s">
        <v>3253</v>
      </c>
      <c r="G1289" s="5" t="s">
        <v>495</v>
      </c>
      <c r="H1289" s="5" t="s">
        <v>5</v>
      </c>
      <c r="I1289" s="5" t="s">
        <v>13894</v>
      </c>
      <c r="J1289" s="5" t="s">
        <v>13131</v>
      </c>
      <c r="K1289" s="5">
        <v>87026547</v>
      </c>
      <c r="L1289" s="5">
        <v>0</v>
      </c>
    </row>
    <row r="1290" spans="1:12" x14ac:dyDescent="0.2">
      <c r="A1290" s="5" t="s">
        <v>2542</v>
      </c>
      <c r="B1290" s="5" t="s">
        <v>207</v>
      </c>
      <c r="D1290" s="5" t="s">
        <v>6705</v>
      </c>
      <c r="E1290" s="5" t="s">
        <v>9623</v>
      </c>
      <c r="F1290" s="5" t="s">
        <v>463</v>
      </c>
      <c r="G1290" s="5" t="s">
        <v>495</v>
      </c>
      <c r="H1290" s="5" t="s">
        <v>5</v>
      </c>
      <c r="I1290" s="5" t="s">
        <v>13894</v>
      </c>
      <c r="J1290" s="5" t="s">
        <v>14180</v>
      </c>
      <c r="K1290" s="5">
        <v>25461483</v>
      </c>
      <c r="L1290" s="5">
        <v>0</v>
      </c>
    </row>
    <row r="1291" spans="1:12" x14ac:dyDescent="0.2">
      <c r="A1291" s="5" t="s">
        <v>2774</v>
      </c>
      <c r="B1291" s="5" t="s">
        <v>2773</v>
      </c>
      <c r="D1291" s="5" t="s">
        <v>3255</v>
      </c>
      <c r="E1291" s="5" t="s">
        <v>3256</v>
      </c>
      <c r="F1291" s="5" t="s">
        <v>228</v>
      </c>
      <c r="G1291" s="5" t="s">
        <v>495</v>
      </c>
      <c r="H1291" s="5" t="s">
        <v>5</v>
      </c>
      <c r="I1291" s="5" t="s">
        <v>13894</v>
      </c>
      <c r="J1291" s="5" t="s">
        <v>8387</v>
      </c>
      <c r="K1291" s="5">
        <v>25466129</v>
      </c>
      <c r="L1291" s="5">
        <v>25464748</v>
      </c>
    </row>
    <row r="1292" spans="1:12" x14ac:dyDescent="0.2">
      <c r="A1292" s="5" t="s">
        <v>2992</v>
      </c>
      <c r="B1292" s="5" t="s">
        <v>2991</v>
      </c>
      <c r="D1292" s="5" t="s">
        <v>2755</v>
      </c>
      <c r="E1292" s="5" t="s">
        <v>3257</v>
      </c>
      <c r="F1292" s="5" t="s">
        <v>3258</v>
      </c>
      <c r="G1292" s="5" t="s">
        <v>204</v>
      </c>
      <c r="H1292" s="5" t="s">
        <v>3</v>
      </c>
      <c r="I1292" s="5" t="s">
        <v>13894</v>
      </c>
      <c r="J1292" s="5" t="s">
        <v>3382</v>
      </c>
      <c r="K1292" s="5">
        <v>25519049</v>
      </c>
      <c r="L1292" s="5">
        <v>25519049</v>
      </c>
    </row>
    <row r="1293" spans="1:12" x14ac:dyDescent="0.2">
      <c r="A1293" s="5" t="s">
        <v>9570</v>
      </c>
      <c r="B1293" s="5" t="s">
        <v>10459</v>
      </c>
      <c r="D1293" s="5" t="s">
        <v>2528</v>
      </c>
      <c r="E1293" s="5" t="s">
        <v>3259</v>
      </c>
      <c r="F1293" s="5" t="s">
        <v>3260</v>
      </c>
      <c r="G1293" s="5" t="s">
        <v>204</v>
      </c>
      <c r="H1293" s="5" t="s">
        <v>3</v>
      </c>
      <c r="I1293" s="5" t="s">
        <v>13894</v>
      </c>
      <c r="J1293" s="5" t="s">
        <v>14181</v>
      </c>
      <c r="K1293" s="5">
        <v>25510565</v>
      </c>
      <c r="L1293" s="5">
        <v>25510565</v>
      </c>
    </row>
    <row r="1294" spans="1:12" x14ac:dyDescent="0.2">
      <c r="A1294" s="5" t="s">
        <v>2829</v>
      </c>
      <c r="B1294" s="5" t="s">
        <v>2176</v>
      </c>
      <c r="D1294" s="5" t="s">
        <v>3261</v>
      </c>
      <c r="E1294" s="5" t="s">
        <v>3262</v>
      </c>
      <c r="F1294" s="5" t="s">
        <v>3263</v>
      </c>
      <c r="G1294" s="5" t="s">
        <v>204</v>
      </c>
      <c r="H1294" s="5" t="s">
        <v>3</v>
      </c>
      <c r="I1294" s="5" t="s">
        <v>13894</v>
      </c>
      <c r="J1294" s="5" t="s">
        <v>3423</v>
      </c>
      <c r="K1294" s="5">
        <v>25527420</v>
      </c>
      <c r="L1294" s="5">
        <v>25527420</v>
      </c>
    </row>
    <row r="1295" spans="1:12" x14ac:dyDescent="0.2">
      <c r="A1295" s="5" t="s">
        <v>2637</v>
      </c>
      <c r="B1295" s="5" t="s">
        <v>1880</v>
      </c>
      <c r="D1295" s="5" t="s">
        <v>2796</v>
      </c>
      <c r="E1295" s="5" t="s">
        <v>3264</v>
      </c>
      <c r="F1295" s="5" t="s">
        <v>63</v>
      </c>
      <c r="G1295" s="5" t="s">
        <v>204</v>
      </c>
      <c r="H1295" s="5" t="s">
        <v>3</v>
      </c>
      <c r="I1295" s="5" t="s">
        <v>13894</v>
      </c>
      <c r="J1295" s="5" t="s">
        <v>12670</v>
      </c>
      <c r="K1295" s="5">
        <v>25510665</v>
      </c>
      <c r="L1295" s="5">
        <v>25510665</v>
      </c>
    </row>
    <row r="1296" spans="1:12" x14ac:dyDescent="0.2">
      <c r="A1296" s="5" t="s">
        <v>9571</v>
      </c>
      <c r="B1296" s="5" t="s">
        <v>8025</v>
      </c>
      <c r="D1296" s="5" t="s">
        <v>2593</v>
      </c>
      <c r="E1296" s="5" t="s">
        <v>3265</v>
      </c>
      <c r="F1296" s="5" t="s">
        <v>607</v>
      </c>
      <c r="G1296" s="5" t="s">
        <v>204</v>
      </c>
      <c r="H1296" s="5" t="s">
        <v>3</v>
      </c>
      <c r="I1296" s="5" t="s">
        <v>13894</v>
      </c>
      <c r="J1296" s="5" t="s">
        <v>3511</v>
      </c>
      <c r="K1296" s="5">
        <v>25523565</v>
      </c>
      <c r="L1296" s="5">
        <v>25523565</v>
      </c>
    </row>
    <row r="1297" spans="1:12" x14ac:dyDescent="0.2">
      <c r="A1297" s="5" t="s">
        <v>3049</v>
      </c>
      <c r="B1297" s="5" t="s">
        <v>3048</v>
      </c>
      <c r="D1297" s="5" t="s">
        <v>3266</v>
      </c>
      <c r="E1297" s="5" t="s">
        <v>3267</v>
      </c>
      <c r="F1297" s="5" t="s">
        <v>8896</v>
      </c>
      <c r="G1297" s="5" t="s">
        <v>204</v>
      </c>
      <c r="H1297" s="5" t="s">
        <v>3</v>
      </c>
      <c r="I1297" s="5" t="s">
        <v>13894</v>
      </c>
      <c r="J1297" s="5" t="s">
        <v>3268</v>
      </c>
      <c r="K1297" s="5">
        <v>25520428</v>
      </c>
      <c r="L1297" s="5">
        <v>25520428</v>
      </c>
    </row>
    <row r="1298" spans="1:12" x14ac:dyDescent="0.2">
      <c r="A1298" s="5" t="s">
        <v>9572</v>
      </c>
      <c r="B1298" s="5" t="s">
        <v>10460</v>
      </c>
      <c r="D1298" s="5" t="s">
        <v>2718</v>
      </c>
      <c r="E1298" s="5" t="s">
        <v>3269</v>
      </c>
      <c r="F1298" s="5" t="s">
        <v>3270</v>
      </c>
      <c r="G1298" s="5" t="s">
        <v>204</v>
      </c>
      <c r="H1298" s="5" t="s">
        <v>3</v>
      </c>
      <c r="I1298" s="5" t="s">
        <v>13894</v>
      </c>
      <c r="J1298" s="5" t="s">
        <v>12142</v>
      </c>
      <c r="K1298" s="5">
        <v>25914272</v>
      </c>
      <c r="L1298" s="5">
        <v>25914272</v>
      </c>
    </row>
    <row r="1299" spans="1:12" x14ac:dyDescent="0.2">
      <c r="A1299" s="5" t="s">
        <v>9573</v>
      </c>
      <c r="B1299" s="5" t="s">
        <v>10461</v>
      </c>
      <c r="D1299" s="5" t="s">
        <v>2711</v>
      </c>
      <c r="E1299" s="5" t="s">
        <v>9607</v>
      </c>
      <c r="F1299" s="5" t="s">
        <v>1863</v>
      </c>
      <c r="G1299" s="5" t="s">
        <v>204</v>
      </c>
      <c r="H1299" s="5" t="s">
        <v>3</v>
      </c>
      <c r="I1299" s="5" t="s">
        <v>13894</v>
      </c>
      <c r="J1299" s="5" t="s">
        <v>12987</v>
      </c>
      <c r="K1299" s="5">
        <v>25510442</v>
      </c>
      <c r="L1299" s="5">
        <v>25510442</v>
      </c>
    </row>
    <row r="1300" spans="1:12" x14ac:dyDescent="0.2">
      <c r="A1300" s="5" t="s">
        <v>2540</v>
      </c>
      <c r="B1300" s="5" t="s">
        <v>2539</v>
      </c>
      <c r="D1300" s="5" t="s">
        <v>2693</v>
      </c>
      <c r="E1300" s="5" t="s">
        <v>9610</v>
      </c>
      <c r="F1300" s="5" t="s">
        <v>11146</v>
      </c>
      <c r="G1300" s="5" t="s">
        <v>204</v>
      </c>
      <c r="H1300" s="5" t="s">
        <v>3</v>
      </c>
      <c r="I1300" s="5" t="s">
        <v>13894</v>
      </c>
      <c r="J1300" s="5" t="s">
        <v>13510</v>
      </c>
      <c r="K1300" s="5">
        <v>25524742</v>
      </c>
      <c r="L1300" s="5">
        <v>25524742</v>
      </c>
    </row>
    <row r="1301" spans="1:12" x14ac:dyDescent="0.2">
      <c r="A1301" s="5" t="s">
        <v>3035</v>
      </c>
      <c r="B1301" s="5" t="s">
        <v>3034</v>
      </c>
      <c r="D1301" s="5" t="s">
        <v>3271</v>
      </c>
      <c r="E1301" s="5" t="s">
        <v>3272</v>
      </c>
      <c r="F1301" s="5" t="s">
        <v>3273</v>
      </c>
      <c r="G1301" s="5" t="s">
        <v>204</v>
      </c>
      <c r="H1301" s="5" t="s">
        <v>10</v>
      </c>
      <c r="I1301" s="5" t="s">
        <v>13894</v>
      </c>
      <c r="J1301" s="5" t="s">
        <v>13513</v>
      </c>
      <c r="K1301" s="5">
        <v>25734285</v>
      </c>
      <c r="L1301" s="5">
        <v>25734285</v>
      </c>
    </row>
    <row r="1302" spans="1:12" x14ac:dyDescent="0.2">
      <c r="A1302" s="5" t="s">
        <v>6909</v>
      </c>
      <c r="B1302" s="5" t="s">
        <v>3037</v>
      </c>
      <c r="D1302" s="5" t="s">
        <v>3275</v>
      </c>
      <c r="E1302" s="5" t="s">
        <v>3276</v>
      </c>
      <c r="F1302" s="5" t="s">
        <v>3277</v>
      </c>
      <c r="G1302" s="5" t="s">
        <v>204</v>
      </c>
      <c r="H1302" s="5" t="s">
        <v>4</v>
      </c>
      <c r="I1302" s="5" t="s">
        <v>13894</v>
      </c>
      <c r="J1302" s="5" t="s">
        <v>13511</v>
      </c>
      <c r="K1302" s="5">
        <v>25374939</v>
      </c>
      <c r="L1302" s="5">
        <v>25374939</v>
      </c>
    </row>
    <row r="1303" spans="1:12" x14ac:dyDescent="0.2">
      <c r="A1303" s="5" t="s">
        <v>9574</v>
      </c>
      <c r="B1303" s="5" t="s">
        <v>3064</v>
      </c>
      <c r="D1303" s="5" t="s">
        <v>3278</v>
      </c>
      <c r="E1303" s="5" t="s">
        <v>3279</v>
      </c>
      <c r="F1303" s="5" t="s">
        <v>1263</v>
      </c>
      <c r="G1303" s="5" t="s">
        <v>204</v>
      </c>
      <c r="H1303" s="5" t="s">
        <v>10</v>
      </c>
      <c r="I1303" s="5" t="s">
        <v>13894</v>
      </c>
      <c r="J1303" s="5" t="s">
        <v>14182</v>
      </c>
      <c r="K1303" s="5">
        <v>25489152</v>
      </c>
      <c r="L1303" s="5">
        <v>25489152</v>
      </c>
    </row>
    <row r="1304" spans="1:12" x14ac:dyDescent="0.2">
      <c r="A1304" s="5" t="s">
        <v>8849</v>
      </c>
      <c r="B1304" s="5" t="s">
        <v>8026</v>
      </c>
      <c r="D1304" s="5" t="s">
        <v>3280</v>
      </c>
      <c r="E1304" s="5" t="s">
        <v>3281</v>
      </c>
      <c r="F1304" s="5" t="s">
        <v>3282</v>
      </c>
      <c r="G1304" s="5" t="s">
        <v>204</v>
      </c>
      <c r="H1304" s="5" t="s">
        <v>4</v>
      </c>
      <c r="I1304" s="5" t="s">
        <v>13894</v>
      </c>
      <c r="J1304" s="5" t="s">
        <v>8392</v>
      </c>
      <c r="K1304" s="5">
        <v>25371476</v>
      </c>
      <c r="L1304" s="5">
        <v>25371476</v>
      </c>
    </row>
    <row r="1305" spans="1:12" x14ac:dyDescent="0.2">
      <c r="A1305" s="5" t="s">
        <v>9575</v>
      </c>
      <c r="B1305" s="5" t="s">
        <v>8028</v>
      </c>
      <c r="D1305" s="5" t="s">
        <v>3284</v>
      </c>
      <c r="E1305" s="5" t="s">
        <v>3285</v>
      </c>
      <c r="F1305" s="5" t="s">
        <v>3286</v>
      </c>
      <c r="G1305" s="5" t="s">
        <v>204</v>
      </c>
      <c r="H1305" s="5" t="s">
        <v>10</v>
      </c>
      <c r="I1305" s="5" t="s">
        <v>13894</v>
      </c>
      <c r="J1305" s="5" t="s">
        <v>13741</v>
      </c>
      <c r="K1305" s="5">
        <v>25733467</v>
      </c>
      <c r="L1305" s="5">
        <v>25733467</v>
      </c>
    </row>
    <row r="1306" spans="1:12" x14ac:dyDescent="0.2">
      <c r="A1306" s="5" t="s">
        <v>2794</v>
      </c>
      <c r="B1306" s="5" t="s">
        <v>568</v>
      </c>
      <c r="D1306" s="5" t="s">
        <v>3287</v>
      </c>
      <c r="E1306" s="5" t="s">
        <v>3288</v>
      </c>
      <c r="F1306" s="5" t="s">
        <v>3289</v>
      </c>
      <c r="G1306" s="5" t="s">
        <v>204</v>
      </c>
      <c r="H1306" s="5" t="s">
        <v>4</v>
      </c>
      <c r="I1306" s="5" t="s">
        <v>13894</v>
      </c>
      <c r="J1306" s="5" t="s">
        <v>12668</v>
      </c>
      <c r="K1306" s="5">
        <v>25373061</v>
      </c>
      <c r="L1306" s="5">
        <v>25373061</v>
      </c>
    </row>
    <row r="1307" spans="1:12" x14ac:dyDescent="0.2">
      <c r="A1307" s="5" t="s">
        <v>2832</v>
      </c>
      <c r="B1307" s="5" t="s">
        <v>765</v>
      </c>
      <c r="D1307" s="5" t="s">
        <v>2615</v>
      </c>
      <c r="E1307" s="5" t="s">
        <v>3290</v>
      </c>
      <c r="F1307" s="5" t="s">
        <v>3291</v>
      </c>
      <c r="G1307" s="5" t="s">
        <v>204</v>
      </c>
      <c r="H1307" s="5" t="s">
        <v>10</v>
      </c>
      <c r="I1307" s="5" t="s">
        <v>13894</v>
      </c>
      <c r="J1307" s="5" t="s">
        <v>13528</v>
      </c>
      <c r="K1307" s="5">
        <v>25910118</v>
      </c>
      <c r="L1307" s="5">
        <v>87230353</v>
      </c>
    </row>
    <row r="1308" spans="1:12" x14ac:dyDescent="0.2">
      <c r="A1308" s="5" t="s">
        <v>9576</v>
      </c>
      <c r="B1308" s="5" t="s">
        <v>2164</v>
      </c>
      <c r="D1308" s="5" t="s">
        <v>3293</v>
      </c>
      <c r="E1308" s="5" t="s">
        <v>9608</v>
      </c>
      <c r="F1308" s="5" t="s">
        <v>11143</v>
      </c>
      <c r="G1308" s="5" t="s">
        <v>204</v>
      </c>
      <c r="H1308" s="5" t="s">
        <v>4</v>
      </c>
      <c r="I1308" s="5" t="s">
        <v>13894</v>
      </c>
      <c r="J1308" s="5" t="s">
        <v>11145</v>
      </c>
      <c r="K1308" s="5">
        <v>25917531</v>
      </c>
      <c r="L1308" s="5">
        <v>25917531</v>
      </c>
    </row>
    <row r="1309" spans="1:12" x14ac:dyDescent="0.2">
      <c r="A1309" s="5" t="s">
        <v>3000</v>
      </c>
      <c r="B1309" s="5" t="s">
        <v>7002</v>
      </c>
      <c r="D1309" s="5" t="s">
        <v>3294</v>
      </c>
      <c r="E1309" s="5" t="s">
        <v>3295</v>
      </c>
      <c r="F1309" s="5" t="s">
        <v>3296</v>
      </c>
      <c r="G1309" s="5" t="s">
        <v>204</v>
      </c>
      <c r="H1309" s="5" t="s">
        <v>4</v>
      </c>
      <c r="I1309" s="5" t="s">
        <v>13894</v>
      </c>
      <c r="J1309" s="5" t="s">
        <v>14183</v>
      </c>
      <c r="K1309" s="5">
        <v>25518602</v>
      </c>
      <c r="L1309" s="5">
        <v>25518602</v>
      </c>
    </row>
    <row r="1310" spans="1:12" x14ac:dyDescent="0.2">
      <c r="A1310" s="5" t="s">
        <v>2865</v>
      </c>
      <c r="B1310" s="5" t="s">
        <v>6687</v>
      </c>
      <c r="D1310" s="5" t="s">
        <v>3298</v>
      </c>
      <c r="E1310" s="5" t="s">
        <v>9609</v>
      </c>
      <c r="F1310" s="5" t="s">
        <v>11144</v>
      </c>
      <c r="G1310" s="5" t="s">
        <v>204</v>
      </c>
      <c r="H1310" s="5" t="s">
        <v>10</v>
      </c>
      <c r="I1310" s="5" t="s">
        <v>13894</v>
      </c>
      <c r="J1310" s="5" t="s">
        <v>12655</v>
      </c>
      <c r="K1310" s="5">
        <v>25526102</v>
      </c>
      <c r="L1310" s="5">
        <v>25526102</v>
      </c>
    </row>
    <row r="1311" spans="1:12" x14ac:dyDescent="0.2">
      <c r="A1311" s="5" t="s">
        <v>2617</v>
      </c>
      <c r="B1311" s="5" t="s">
        <v>2616</v>
      </c>
      <c r="D1311" s="5" t="s">
        <v>3299</v>
      </c>
      <c r="E1311" s="5" t="s">
        <v>3300</v>
      </c>
      <c r="F1311" s="5" t="s">
        <v>3301</v>
      </c>
      <c r="G1311" s="5" t="s">
        <v>204</v>
      </c>
      <c r="H1311" s="5" t="s">
        <v>10</v>
      </c>
      <c r="I1311" s="5" t="s">
        <v>13894</v>
      </c>
      <c r="J1311" s="5" t="s">
        <v>12143</v>
      </c>
      <c r="K1311" s="5">
        <v>25513501</v>
      </c>
      <c r="L1311" s="5">
        <v>25513501</v>
      </c>
    </row>
    <row r="1312" spans="1:12" x14ac:dyDescent="0.2">
      <c r="A1312" s="5" t="s">
        <v>9577</v>
      </c>
      <c r="B1312" s="5" t="s">
        <v>10462</v>
      </c>
      <c r="D1312" s="5" t="s">
        <v>3302</v>
      </c>
      <c r="E1312" s="5" t="s">
        <v>9620</v>
      </c>
      <c r="F1312" s="5" t="s">
        <v>11156</v>
      </c>
      <c r="G1312" s="5" t="s">
        <v>204</v>
      </c>
      <c r="H1312" s="5" t="s">
        <v>4</v>
      </c>
      <c r="I1312" s="5" t="s">
        <v>13894</v>
      </c>
      <c r="J1312" s="5" t="s">
        <v>6174</v>
      </c>
      <c r="K1312" s="5">
        <v>25373019</v>
      </c>
      <c r="L1312" s="5">
        <v>25373019</v>
      </c>
    </row>
    <row r="1313" spans="1:12" x14ac:dyDescent="0.2">
      <c r="A1313" s="5" t="s">
        <v>9578</v>
      </c>
      <c r="B1313" s="5" t="s">
        <v>10463</v>
      </c>
      <c r="D1313" s="5" t="s">
        <v>6707</v>
      </c>
      <c r="E1313" s="5" t="s">
        <v>3303</v>
      </c>
      <c r="F1313" s="5" t="s">
        <v>3274</v>
      </c>
      <c r="G1313" s="5" t="s">
        <v>204</v>
      </c>
      <c r="H1313" s="5" t="s">
        <v>10</v>
      </c>
      <c r="I1313" s="5" t="s">
        <v>13894</v>
      </c>
      <c r="J1313" s="5" t="s">
        <v>12149</v>
      </c>
      <c r="K1313" s="5">
        <v>25737003</v>
      </c>
      <c r="L1313" s="5">
        <v>87117407</v>
      </c>
    </row>
    <row r="1314" spans="1:12" x14ac:dyDescent="0.2">
      <c r="A1314" s="5" t="s">
        <v>2846</v>
      </c>
      <c r="B1314" s="5" t="s">
        <v>2845</v>
      </c>
      <c r="D1314" s="5" t="s">
        <v>6921</v>
      </c>
      <c r="E1314" s="5" t="s">
        <v>3304</v>
      </c>
      <c r="F1314" s="5" t="s">
        <v>6580</v>
      </c>
      <c r="G1314" s="5" t="s">
        <v>204</v>
      </c>
      <c r="H1314" s="5" t="s">
        <v>4</v>
      </c>
      <c r="I1314" s="5" t="s">
        <v>13894</v>
      </c>
      <c r="J1314" s="5" t="s">
        <v>8897</v>
      </c>
      <c r="K1314" s="5">
        <v>25513898</v>
      </c>
      <c r="L1314" s="5">
        <v>25922461</v>
      </c>
    </row>
    <row r="1315" spans="1:12" x14ac:dyDescent="0.2">
      <c r="A1315" s="5" t="s">
        <v>9579</v>
      </c>
      <c r="B1315" s="5" t="s">
        <v>2771</v>
      </c>
      <c r="D1315" s="5" t="s">
        <v>87</v>
      </c>
      <c r="E1315" s="5" t="s">
        <v>9605</v>
      </c>
      <c r="F1315" s="5" t="s">
        <v>11141</v>
      </c>
      <c r="G1315" s="5" t="s">
        <v>204</v>
      </c>
      <c r="H1315" s="5" t="s">
        <v>10</v>
      </c>
      <c r="I1315" s="5" t="s">
        <v>13894</v>
      </c>
      <c r="J1315" s="5" t="s">
        <v>12656</v>
      </c>
      <c r="K1315" s="5">
        <v>85078271</v>
      </c>
      <c r="L1315" s="5">
        <v>83559591</v>
      </c>
    </row>
    <row r="1316" spans="1:12" x14ac:dyDescent="0.2">
      <c r="A1316" s="5" t="s">
        <v>2867</v>
      </c>
      <c r="B1316" s="5" t="s">
        <v>2495</v>
      </c>
      <c r="D1316" s="5" t="s">
        <v>122</v>
      </c>
      <c r="E1316" s="5" t="s">
        <v>3305</v>
      </c>
      <c r="F1316" s="5" t="s">
        <v>3306</v>
      </c>
      <c r="G1316" s="5" t="s">
        <v>204</v>
      </c>
      <c r="H1316" s="5" t="s">
        <v>10</v>
      </c>
      <c r="I1316" s="5" t="s">
        <v>13894</v>
      </c>
      <c r="J1316" s="5" t="s">
        <v>12268</v>
      </c>
      <c r="K1316" s="5">
        <v>25481370</v>
      </c>
      <c r="L1316" s="5">
        <v>84417303</v>
      </c>
    </row>
    <row r="1317" spans="1:12" x14ac:dyDescent="0.2">
      <c r="A1317" s="5" t="s">
        <v>9580</v>
      </c>
      <c r="B1317" s="5" t="s">
        <v>3061</v>
      </c>
      <c r="D1317" s="5" t="s">
        <v>158</v>
      </c>
      <c r="E1317" s="5" t="s">
        <v>3307</v>
      </c>
      <c r="F1317" s="5" t="s">
        <v>3308</v>
      </c>
      <c r="G1317" s="5" t="s">
        <v>204</v>
      </c>
      <c r="H1317" s="5" t="s">
        <v>12</v>
      </c>
      <c r="I1317" s="5" t="s">
        <v>13894</v>
      </c>
      <c r="J1317" s="5" t="s">
        <v>14184</v>
      </c>
      <c r="K1317" s="5">
        <v>25331105</v>
      </c>
      <c r="L1317" s="5">
        <v>85269147</v>
      </c>
    </row>
    <row r="1318" spans="1:12" x14ac:dyDescent="0.2">
      <c r="A1318" s="5" t="s">
        <v>9581</v>
      </c>
      <c r="B1318" s="5" t="s">
        <v>3139</v>
      </c>
      <c r="D1318" s="5" t="s">
        <v>2779</v>
      </c>
      <c r="E1318" s="5" t="s">
        <v>3310</v>
      </c>
      <c r="F1318" s="5" t="s">
        <v>397</v>
      </c>
      <c r="G1318" s="5" t="s">
        <v>204</v>
      </c>
      <c r="H1318" s="5" t="s">
        <v>10</v>
      </c>
      <c r="I1318" s="5" t="s">
        <v>13894</v>
      </c>
      <c r="J1318" s="5" t="s">
        <v>3378</v>
      </c>
      <c r="K1318" s="5">
        <v>25489259</v>
      </c>
      <c r="L1318" s="5">
        <v>25489264</v>
      </c>
    </row>
    <row r="1319" spans="1:12" x14ac:dyDescent="0.2">
      <c r="A1319" s="5" t="s">
        <v>3140</v>
      </c>
      <c r="B1319" s="5" t="s">
        <v>2422</v>
      </c>
      <c r="D1319" s="5" t="s">
        <v>131</v>
      </c>
      <c r="E1319" s="5" t="s">
        <v>3311</v>
      </c>
      <c r="F1319" s="5" t="s">
        <v>50</v>
      </c>
      <c r="G1319" s="5" t="s">
        <v>204</v>
      </c>
      <c r="H1319" s="5" t="s">
        <v>4</v>
      </c>
      <c r="I1319" s="5" t="s">
        <v>13894</v>
      </c>
      <c r="J1319" s="5" t="s">
        <v>14185</v>
      </c>
      <c r="K1319" s="5">
        <v>25521767</v>
      </c>
      <c r="L1319" s="5">
        <v>25521767</v>
      </c>
    </row>
    <row r="1320" spans="1:12" x14ac:dyDescent="0.2">
      <c r="A1320" s="5" t="s">
        <v>2857</v>
      </c>
      <c r="B1320" s="5" t="s">
        <v>2285</v>
      </c>
      <c r="D1320" s="5" t="s">
        <v>2869</v>
      </c>
      <c r="E1320" s="5" t="s">
        <v>3312</v>
      </c>
      <c r="F1320" s="5" t="s">
        <v>3313</v>
      </c>
      <c r="G1320" s="5" t="s">
        <v>204</v>
      </c>
      <c r="H1320" s="5" t="s">
        <v>10</v>
      </c>
      <c r="I1320" s="5" t="s">
        <v>13894</v>
      </c>
      <c r="J1320" s="5" t="s">
        <v>12673</v>
      </c>
      <c r="K1320" s="5">
        <v>25489147</v>
      </c>
      <c r="L1320" s="5">
        <v>25489147</v>
      </c>
    </row>
    <row r="1321" spans="1:12" x14ac:dyDescent="0.2">
      <c r="A1321" s="5" t="s">
        <v>9582</v>
      </c>
      <c r="B1321" s="5" t="s">
        <v>1874</v>
      </c>
      <c r="D1321" s="5" t="s">
        <v>3314</v>
      </c>
      <c r="E1321" s="5" t="s">
        <v>3315</v>
      </c>
      <c r="F1321" s="5" t="s">
        <v>3316</v>
      </c>
      <c r="G1321" s="5" t="s">
        <v>204</v>
      </c>
      <c r="H1321" s="5" t="s">
        <v>10</v>
      </c>
      <c r="I1321" s="5" t="s">
        <v>13894</v>
      </c>
      <c r="J1321" s="5" t="s">
        <v>12146</v>
      </c>
      <c r="K1321" s="5">
        <v>25525275</v>
      </c>
      <c r="L1321" s="5">
        <v>25525275</v>
      </c>
    </row>
    <row r="1322" spans="1:12" x14ac:dyDescent="0.2">
      <c r="A1322" s="5" t="s">
        <v>9583</v>
      </c>
      <c r="B1322" s="5" t="s">
        <v>2836</v>
      </c>
      <c r="D1322" s="5" t="s">
        <v>2905</v>
      </c>
      <c r="E1322" s="5" t="s">
        <v>3317</v>
      </c>
      <c r="F1322" s="5" t="s">
        <v>3318</v>
      </c>
      <c r="G1322" s="5" t="s">
        <v>204</v>
      </c>
      <c r="H1322" s="5" t="s">
        <v>10</v>
      </c>
      <c r="I1322" s="5" t="s">
        <v>13894</v>
      </c>
      <c r="J1322" s="5" t="s">
        <v>6143</v>
      </c>
      <c r="K1322" s="5">
        <v>25480036</v>
      </c>
      <c r="L1322" s="5">
        <v>25480036</v>
      </c>
    </row>
    <row r="1323" spans="1:12" x14ac:dyDescent="0.2">
      <c r="A1323" s="5" t="s">
        <v>9584</v>
      </c>
      <c r="B1323" s="5" t="s">
        <v>5532</v>
      </c>
      <c r="D1323" s="5" t="s">
        <v>2916</v>
      </c>
      <c r="E1323" s="5" t="s">
        <v>3319</v>
      </c>
      <c r="F1323" s="5" t="s">
        <v>392</v>
      </c>
      <c r="G1323" s="5" t="s">
        <v>204</v>
      </c>
      <c r="H1323" s="5" t="s">
        <v>5</v>
      </c>
      <c r="I1323" s="5" t="s">
        <v>13894</v>
      </c>
      <c r="J1323" s="5" t="s">
        <v>13514</v>
      </c>
      <c r="K1323" s="5">
        <v>25711115</v>
      </c>
      <c r="L1323" s="5">
        <v>0</v>
      </c>
    </row>
    <row r="1324" spans="1:12" x14ac:dyDescent="0.2">
      <c r="A1324" s="5" t="s">
        <v>2900</v>
      </c>
      <c r="B1324" s="5" t="s">
        <v>7444</v>
      </c>
      <c r="D1324" s="5" t="s">
        <v>2928</v>
      </c>
      <c r="E1324" s="5" t="s">
        <v>3321</v>
      </c>
      <c r="F1324" s="5" t="s">
        <v>669</v>
      </c>
      <c r="G1324" s="5" t="s">
        <v>204</v>
      </c>
      <c r="H1324" s="5" t="s">
        <v>5</v>
      </c>
      <c r="I1324" s="5" t="s">
        <v>13894</v>
      </c>
      <c r="J1324" s="5" t="s">
        <v>14186</v>
      </c>
      <c r="K1324" s="5">
        <v>25481951</v>
      </c>
      <c r="L1324" s="5">
        <v>25481951</v>
      </c>
    </row>
    <row r="1325" spans="1:12" x14ac:dyDescent="0.2">
      <c r="A1325" s="5" t="s">
        <v>2740</v>
      </c>
      <c r="B1325" s="5" t="s">
        <v>2739</v>
      </c>
      <c r="D1325" s="5" t="s">
        <v>6708</v>
      </c>
      <c r="E1325" s="5" t="s">
        <v>3323</v>
      </c>
      <c r="F1325" s="5" t="s">
        <v>3324</v>
      </c>
      <c r="G1325" s="5" t="s">
        <v>204</v>
      </c>
      <c r="H1325" s="5" t="s">
        <v>5</v>
      </c>
      <c r="I1325" s="5" t="s">
        <v>13894</v>
      </c>
      <c r="J1325" s="5" t="s">
        <v>14187</v>
      </c>
      <c r="K1325" s="5">
        <v>25720057</v>
      </c>
      <c r="L1325" s="5">
        <v>25720057</v>
      </c>
    </row>
    <row r="1326" spans="1:12" x14ac:dyDescent="0.2">
      <c r="A1326" s="5" t="s">
        <v>9585</v>
      </c>
      <c r="B1326" s="5" t="s">
        <v>8035</v>
      </c>
      <c r="D1326" s="5" t="s">
        <v>7093</v>
      </c>
      <c r="E1326" s="5" t="s">
        <v>3325</v>
      </c>
      <c r="F1326" s="5" t="s">
        <v>3326</v>
      </c>
      <c r="G1326" s="5" t="s">
        <v>204</v>
      </c>
      <c r="H1326" s="5" t="s">
        <v>5</v>
      </c>
      <c r="I1326" s="5" t="s">
        <v>13894</v>
      </c>
      <c r="J1326" s="5" t="s">
        <v>14188</v>
      </c>
      <c r="K1326" s="5">
        <v>25482797</v>
      </c>
      <c r="L1326" s="5">
        <v>84739001</v>
      </c>
    </row>
    <row r="1327" spans="1:12" x14ac:dyDescent="0.2">
      <c r="A1327" s="5" t="s">
        <v>5968</v>
      </c>
      <c r="B1327" s="5" t="s">
        <v>1153</v>
      </c>
      <c r="D1327" s="5" t="s">
        <v>185</v>
      </c>
      <c r="E1327" s="5" t="s">
        <v>3328</v>
      </c>
      <c r="F1327" s="5" t="s">
        <v>8390</v>
      </c>
      <c r="G1327" s="5" t="s">
        <v>204</v>
      </c>
      <c r="H1327" s="5" t="s">
        <v>5</v>
      </c>
      <c r="I1327" s="5" t="s">
        <v>13894</v>
      </c>
      <c r="J1327" s="5" t="s">
        <v>12658</v>
      </c>
      <c r="K1327" s="5">
        <v>25735604</v>
      </c>
      <c r="L1327" s="5">
        <v>25735604</v>
      </c>
    </row>
    <row r="1328" spans="1:12" x14ac:dyDescent="0.2">
      <c r="A1328" s="5" t="s">
        <v>2658</v>
      </c>
      <c r="B1328" s="5" t="s">
        <v>820</v>
      </c>
      <c r="D1328" s="5" t="s">
        <v>3024</v>
      </c>
      <c r="E1328" s="5" t="s">
        <v>3330</v>
      </c>
      <c r="F1328" s="5" t="s">
        <v>3331</v>
      </c>
      <c r="G1328" s="5" t="s">
        <v>204</v>
      </c>
      <c r="H1328" s="5" t="s">
        <v>5</v>
      </c>
      <c r="I1328" s="5" t="s">
        <v>13894</v>
      </c>
      <c r="J1328" s="5" t="s">
        <v>11148</v>
      </c>
      <c r="K1328" s="5">
        <v>25711148</v>
      </c>
      <c r="L1328" s="5">
        <v>25711148</v>
      </c>
    </row>
    <row r="1329" spans="1:12" x14ac:dyDescent="0.2">
      <c r="A1329" s="5" t="s">
        <v>9586</v>
      </c>
      <c r="B1329" s="5" t="s">
        <v>3063</v>
      </c>
      <c r="D1329" s="5" t="s">
        <v>2990</v>
      </c>
      <c r="E1329" s="5" t="s">
        <v>9613</v>
      </c>
      <c r="F1329" s="5" t="s">
        <v>172</v>
      </c>
      <c r="G1329" s="5" t="s">
        <v>204</v>
      </c>
      <c r="H1329" s="5" t="s">
        <v>5</v>
      </c>
      <c r="I1329" s="5" t="s">
        <v>13894</v>
      </c>
      <c r="J1329" s="5" t="s">
        <v>11152</v>
      </c>
      <c r="K1329" s="5">
        <v>25711532</v>
      </c>
      <c r="L1329" s="5">
        <v>25711532</v>
      </c>
    </row>
    <row r="1330" spans="1:12" x14ac:dyDescent="0.2">
      <c r="A1330" s="5" t="s">
        <v>2902</v>
      </c>
      <c r="B1330" s="5" t="s">
        <v>6688</v>
      </c>
      <c r="D1330" s="5" t="s">
        <v>6709</v>
      </c>
      <c r="E1330" s="5" t="s">
        <v>3333</v>
      </c>
      <c r="F1330" s="5" t="s">
        <v>3334</v>
      </c>
      <c r="G1330" s="5" t="s">
        <v>204</v>
      </c>
      <c r="H1330" s="5" t="s">
        <v>5</v>
      </c>
      <c r="I1330" s="5" t="s">
        <v>13894</v>
      </c>
      <c r="J1330" s="5" t="s">
        <v>13515</v>
      </c>
      <c r="K1330" s="5">
        <v>25711162</v>
      </c>
      <c r="L1330" s="5">
        <v>25711162</v>
      </c>
    </row>
    <row r="1331" spans="1:12" x14ac:dyDescent="0.2">
      <c r="A1331" s="5" t="s">
        <v>2672</v>
      </c>
      <c r="B1331" s="5" t="s">
        <v>2671</v>
      </c>
      <c r="D1331" s="5" t="s">
        <v>2980</v>
      </c>
      <c r="E1331" s="5" t="s">
        <v>3336</v>
      </c>
      <c r="F1331" s="5" t="s">
        <v>3337</v>
      </c>
      <c r="G1331" s="5" t="s">
        <v>204</v>
      </c>
      <c r="H1331" s="5" t="s">
        <v>5</v>
      </c>
      <c r="I1331" s="5" t="s">
        <v>13894</v>
      </c>
      <c r="J1331" s="5" t="s">
        <v>3338</v>
      </c>
      <c r="K1331" s="5">
        <v>25712124</v>
      </c>
      <c r="L1331" s="5">
        <v>25712124</v>
      </c>
    </row>
    <row r="1332" spans="1:12" x14ac:dyDescent="0.2">
      <c r="A1332" s="5" t="s">
        <v>9587</v>
      </c>
      <c r="B1332" s="5" t="s">
        <v>627</v>
      </c>
      <c r="D1332" s="5" t="s">
        <v>2908</v>
      </c>
      <c r="E1332" s="5" t="s">
        <v>9616</v>
      </c>
      <c r="F1332" s="5" t="s">
        <v>571</v>
      </c>
      <c r="G1332" s="5" t="s">
        <v>204</v>
      </c>
      <c r="H1332" s="5" t="s">
        <v>5</v>
      </c>
      <c r="I1332" s="5" t="s">
        <v>13894</v>
      </c>
      <c r="J1332" s="5" t="s">
        <v>12659</v>
      </c>
      <c r="K1332" s="5">
        <v>83617029</v>
      </c>
      <c r="L1332" s="5">
        <v>71039664</v>
      </c>
    </row>
    <row r="1333" spans="1:12" x14ac:dyDescent="0.2">
      <c r="A1333" s="5" t="s">
        <v>9588</v>
      </c>
      <c r="B1333" s="5" t="s">
        <v>8037</v>
      </c>
      <c r="D1333" s="5" t="s">
        <v>6710</v>
      </c>
      <c r="E1333" s="5" t="s">
        <v>3340</v>
      </c>
      <c r="F1333" s="5" t="s">
        <v>173</v>
      </c>
      <c r="G1333" s="5" t="s">
        <v>204</v>
      </c>
      <c r="H1333" s="5" t="s">
        <v>5</v>
      </c>
      <c r="I1333" s="5" t="s">
        <v>13894</v>
      </c>
      <c r="J1333" s="5" t="s">
        <v>3450</v>
      </c>
      <c r="K1333" s="5">
        <v>25738680</v>
      </c>
      <c r="L1333" s="5">
        <v>25730349</v>
      </c>
    </row>
    <row r="1334" spans="1:12" x14ac:dyDescent="0.2">
      <c r="A1334" s="5" t="s">
        <v>2859</v>
      </c>
      <c r="B1334" s="5" t="s">
        <v>2264</v>
      </c>
      <c r="D1334" s="5" t="s">
        <v>3341</v>
      </c>
      <c r="E1334" s="5" t="s">
        <v>3342</v>
      </c>
      <c r="F1334" s="5" t="s">
        <v>3343</v>
      </c>
      <c r="G1334" s="5" t="s">
        <v>204</v>
      </c>
      <c r="H1334" s="5" t="s">
        <v>5</v>
      </c>
      <c r="I1334" s="5" t="s">
        <v>13894</v>
      </c>
      <c r="J1334" s="5" t="s">
        <v>12145</v>
      </c>
      <c r="K1334" s="5">
        <v>25720159</v>
      </c>
      <c r="L1334" s="5">
        <v>25720159</v>
      </c>
    </row>
    <row r="1335" spans="1:12" x14ac:dyDescent="0.2">
      <c r="A1335" s="5" t="s">
        <v>9589</v>
      </c>
      <c r="B1335" s="5" t="s">
        <v>2960</v>
      </c>
      <c r="D1335" s="5" t="s">
        <v>3344</v>
      </c>
      <c r="E1335" s="5" t="s">
        <v>3345</v>
      </c>
      <c r="F1335" s="5" t="s">
        <v>3346</v>
      </c>
      <c r="G1335" s="5" t="s">
        <v>204</v>
      </c>
      <c r="H1335" s="5" t="s">
        <v>5</v>
      </c>
      <c r="I1335" s="5" t="s">
        <v>13894</v>
      </c>
      <c r="J1335" s="5" t="s">
        <v>14189</v>
      </c>
      <c r="K1335" s="5">
        <v>25712348</v>
      </c>
      <c r="L1335" s="5">
        <v>25712348</v>
      </c>
    </row>
    <row r="1336" spans="1:12" x14ac:dyDescent="0.2">
      <c r="A1336" s="5" t="s">
        <v>9590</v>
      </c>
      <c r="B1336" s="5" t="s">
        <v>3065</v>
      </c>
      <c r="D1336" s="5" t="s">
        <v>1111</v>
      </c>
      <c r="E1336" s="5" t="s">
        <v>3348</v>
      </c>
      <c r="F1336" s="5" t="s">
        <v>3349</v>
      </c>
      <c r="G1336" s="5" t="s">
        <v>204</v>
      </c>
      <c r="H1336" s="5" t="s">
        <v>5</v>
      </c>
      <c r="I1336" s="5" t="s">
        <v>13894</v>
      </c>
      <c r="J1336" s="5" t="s">
        <v>13565</v>
      </c>
      <c r="K1336" s="5">
        <v>25736062</v>
      </c>
      <c r="L1336" s="5">
        <v>85848722</v>
      </c>
    </row>
    <row r="1337" spans="1:12" x14ac:dyDescent="0.2">
      <c r="A1337" s="5" t="s">
        <v>9591</v>
      </c>
      <c r="B1337" s="5" t="s">
        <v>863</v>
      </c>
      <c r="D1337" s="5" t="s">
        <v>3351</v>
      </c>
      <c r="E1337" s="5" t="s">
        <v>9628</v>
      </c>
      <c r="F1337" s="5" t="s">
        <v>838</v>
      </c>
      <c r="G1337" s="5" t="s">
        <v>204</v>
      </c>
      <c r="H1337" s="5" t="s">
        <v>5</v>
      </c>
      <c r="I1337" s="5" t="s">
        <v>13894</v>
      </c>
      <c r="J1337" s="5" t="s">
        <v>13516</v>
      </c>
      <c r="K1337" s="5">
        <v>88929543</v>
      </c>
      <c r="L1337" s="5">
        <v>0</v>
      </c>
    </row>
    <row r="1338" spans="1:12" x14ac:dyDescent="0.2">
      <c r="A1338" s="5" t="s">
        <v>2915</v>
      </c>
      <c r="B1338" s="5" t="s">
        <v>1980</v>
      </c>
      <c r="D1338" s="5" t="s">
        <v>3352</v>
      </c>
      <c r="E1338" s="5" t="s">
        <v>3353</v>
      </c>
      <c r="F1338" s="5" t="s">
        <v>3354</v>
      </c>
      <c r="G1338" s="5" t="s">
        <v>204</v>
      </c>
      <c r="H1338" s="5" t="s">
        <v>5</v>
      </c>
      <c r="I1338" s="5" t="s">
        <v>13894</v>
      </c>
      <c r="J1338" s="5" t="s">
        <v>13517</v>
      </c>
      <c r="K1338" s="5">
        <v>25720169</v>
      </c>
      <c r="L1338" s="5">
        <v>88346277</v>
      </c>
    </row>
    <row r="1339" spans="1:12" x14ac:dyDescent="0.2">
      <c r="A1339" s="5" t="s">
        <v>2926</v>
      </c>
      <c r="B1339" s="5" t="s">
        <v>2136</v>
      </c>
      <c r="D1339" s="5" t="s">
        <v>3355</v>
      </c>
      <c r="E1339" s="5" t="s">
        <v>10137</v>
      </c>
      <c r="F1339" s="5" t="s">
        <v>1527</v>
      </c>
      <c r="G1339" s="5" t="s">
        <v>5791</v>
      </c>
      <c r="H1339" s="5" t="s">
        <v>7</v>
      </c>
      <c r="I1339" s="5" t="s">
        <v>13894</v>
      </c>
      <c r="J1339" s="5" t="s">
        <v>12660</v>
      </c>
      <c r="K1339" s="5">
        <v>22004501</v>
      </c>
      <c r="L1339" s="5">
        <v>0</v>
      </c>
    </row>
    <row r="1340" spans="1:12" x14ac:dyDescent="0.2">
      <c r="A1340" s="5" t="s">
        <v>3257</v>
      </c>
      <c r="B1340" s="5" t="s">
        <v>2755</v>
      </c>
      <c r="D1340" s="5" t="s">
        <v>3357</v>
      </c>
      <c r="E1340" s="5" t="s">
        <v>3358</v>
      </c>
      <c r="F1340" s="5" t="s">
        <v>2340</v>
      </c>
      <c r="G1340" s="5" t="s">
        <v>204</v>
      </c>
      <c r="H1340" s="5" t="s">
        <v>5</v>
      </c>
      <c r="I1340" s="5" t="s">
        <v>13894</v>
      </c>
      <c r="J1340" s="5" t="s">
        <v>11854</v>
      </c>
      <c r="K1340" s="5">
        <v>25711833</v>
      </c>
      <c r="L1340" s="5">
        <v>25712347</v>
      </c>
    </row>
    <row r="1341" spans="1:12" x14ac:dyDescent="0.2">
      <c r="A1341" s="5" t="s">
        <v>3262</v>
      </c>
      <c r="B1341" s="5" t="s">
        <v>3261</v>
      </c>
      <c r="D1341" s="5" t="s">
        <v>1172</v>
      </c>
      <c r="E1341" s="5" t="s">
        <v>3360</v>
      </c>
      <c r="F1341" s="5" t="s">
        <v>3361</v>
      </c>
      <c r="G1341" s="5" t="s">
        <v>204</v>
      </c>
      <c r="H1341" s="5" t="s">
        <v>5</v>
      </c>
      <c r="I1341" s="5" t="s">
        <v>13894</v>
      </c>
      <c r="J1341" s="5" t="s">
        <v>14190</v>
      </c>
      <c r="K1341" s="5">
        <v>25712235</v>
      </c>
      <c r="L1341" s="5">
        <v>25712235</v>
      </c>
    </row>
    <row r="1342" spans="1:12" x14ac:dyDescent="0.2">
      <c r="A1342" s="5" t="s">
        <v>3494</v>
      </c>
      <c r="B1342" s="5" t="s">
        <v>2099</v>
      </c>
      <c r="D1342" s="5" t="s">
        <v>1176</v>
      </c>
      <c r="E1342" s="5" t="s">
        <v>3362</v>
      </c>
      <c r="F1342" s="5" t="s">
        <v>3363</v>
      </c>
      <c r="G1342" s="5" t="s">
        <v>204</v>
      </c>
      <c r="H1342" s="5" t="s">
        <v>5</v>
      </c>
      <c r="I1342" s="5" t="s">
        <v>13894</v>
      </c>
      <c r="J1342" s="5" t="s">
        <v>8389</v>
      </c>
      <c r="K1342" s="5">
        <v>25733306</v>
      </c>
      <c r="L1342" s="5">
        <v>25733306</v>
      </c>
    </row>
    <row r="1343" spans="1:12" x14ac:dyDescent="0.2">
      <c r="A1343" s="5" t="s">
        <v>6004</v>
      </c>
      <c r="B1343" s="5" t="s">
        <v>6907</v>
      </c>
      <c r="D1343" s="5" t="s">
        <v>2063</v>
      </c>
      <c r="E1343" s="5" t="s">
        <v>3364</v>
      </c>
      <c r="F1343" s="5" t="s">
        <v>3365</v>
      </c>
      <c r="G1343" s="5" t="s">
        <v>204</v>
      </c>
      <c r="H1343" s="5" t="s">
        <v>5</v>
      </c>
      <c r="I1343" s="5" t="s">
        <v>13894</v>
      </c>
      <c r="J1343" s="5" t="s">
        <v>14191</v>
      </c>
      <c r="K1343" s="5">
        <v>25910522</v>
      </c>
      <c r="L1343" s="5">
        <v>25517258</v>
      </c>
    </row>
    <row r="1344" spans="1:12" x14ac:dyDescent="0.2">
      <c r="A1344" s="5" t="s">
        <v>6083</v>
      </c>
      <c r="B1344" s="5" t="s">
        <v>6963</v>
      </c>
      <c r="D1344" s="5" t="s">
        <v>1231</v>
      </c>
      <c r="E1344" s="5" t="s">
        <v>3366</v>
      </c>
      <c r="F1344" s="5" t="s">
        <v>1532</v>
      </c>
      <c r="G1344" s="5" t="s">
        <v>204</v>
      </c>
      <c r="H1344" s="5" t="s">
        <v>5</v>
      </c>
      <c r="I1344" s="5" t="s">
        <v>13894</v>
      </c>
      <c r="J1344" s="5" t="s">
        <v>3367</v>
      </c>
      <c r="K1344" s="5">
        <v>25736615</v>
      </c>
      <c r="L1344" s="5">
        <v>60446043</v>
      </c>
    </row>
    <row r="1345" spans="1:12" x14ac:dyDescent="0.2">
      <c r="A1345" s="5" t="s">
        <v>3442</v>
      </c>
      <c r="B1345" s="5" t="s">
        <v>3327</v>
      </c>
      <c r="D1345" s="5" t="s">
        <v>3368</v>
      </c>
      <c r="E1345" s="5" t="s">
        <v>3369</v>
      </c>
      <c r="F1345" s="5" t="s">
        <v>3370</v>
      </c>
      <c r="G1345" s="5" t="s">
        <v>204</v>
      </c>
      <c r="H1345" s="5" t="s">
        <v>5</v>
      </c>
      <c r="I1345" s="5" t="s">
        <v>13894</v>
      </c>
      <c r="J1345" s="5" t="s">
        <v>6328</v>
      </c>
      <c r="K1345" s="5">
        <v>25738313</v>
      </c>
      <c r="L1345" s="5">
        <v>25738313</v>
      </c>
    </row>
    <row r="1346" spans="1:12" x14ac:dyDescent="0.2">
      <c r="A1346" s="5" t="s">
        <v>3482</v>
      </c>
      <c r="B1346" s="5" t="s">
        <v>1759</v>
      </c>
      <c r="D1346" s="5" t="s">
        <v>3371</v>
      </c>
      <c r="E1346" s="5" t="s">
        <v>9624</v>
      </c>
      <c r="F1346" s="5" t="s">
        <v>7660</v>
      </c>
      <c r="G1346" s="5" t="s">
        <v>204</v>
      </c>
      <c r="H1346" s="5" t="s">
        <v>5</v>
      </c>
      <c r="I1346" s="5" t="s">
        <v>13894</v>
      </c>
      <c r="J1346" s="5" t="s">
        <v>11158</v>
      </c>
      <c r="K1346" s="5">
        <v>25510804</v>
      </c>
      <c r="L1346" s="5">
        <v>25510804</v>
      </c>
    </row>
    <row r="1347" spans="1:12" x14ac:dyDescent="0.2">
      <c r="A1347" s="5" t="s">
        <v>6188</v>
      </c>
      <c r="B1347" s="5" t="s">
        <v>7285</v>
      </c>
      <c r="D1347" s="5" t="s">
        <v>6922</v>
      </c>
      <c r="E1347" s="5" t="s">
        <v>3372</v>
      </c>
      <c r="F1347" s="5" t="s">
        <v>3373</v>
      </c>
      <c r="G1347" s="5" t="s">
        <v>204</v>
      </c>
      <c r="H1347" s="5" t="s">
        <v>6</v>
      </c>
      <c r="I1347" s="5" t="s">
        <v>13894</v>
      </c>
      <c r="J1347" s="5" t="s">
        <v>3374</v>
      </c>
      <c r="K1347" s="5">
        <v>25341664</v>
      </c>
      <c r="L1347" s="5">
        <v>25341664</v>
      </c>
    </row>
    <row r="1348" spans="1:12" x14ac:dyDescent="0.2">
      <c r="A1348" s="5" t="s">
        <v>6081</v>
      </c>
      <c r="B1348" s="5" t="s">
        <v>7179</v>
      </c>
      <c r="D1348" s="5" t="s">
        <v>3375</v>
      </c>
      <c r="E1348" s="5" t="s">
        <v>3376</v>
      </c>
      <c r="F1348" s="5" t="s">
        <v>3377</v>
      </c>
      <c r="G1348" s="5" t="s">
        <v>204</v>
      </c>
      <c r="H1348" s="5" t="s">
        <v>6</v>
      </c>
      <c r="I1348" s="5" t="s">
        <v>13894</v>
      </c>
      <c r="J1348" s="5" t="s">
        <v>13519</v>
      </c>
      <c r="K1348" s="5">
        <v>25341087</v>
      </c>
      <c r="L1348" s="5">
        <v>25341087</v>
      </c>
    </row>
    <row r="1349" spans="1:12" x14ac:dyDescent="0.2">
      <c r="A1349" s="5" t="s">
        <v>6079</v>
      </c>
      <c r="B1349" s="5" t="s">
        <v>7026</v>
      </c>
      <c r="D1349" s="5" t="s">
        <v>3379</v>
      </c>
      <c r="E1349" s="5" t="s">
        <v>3380</v>
      </c>
      <c r="F1349" s="5" t="s">
        <v>3381</v>
      </c>
      <c r="G1349" s="5" t="s">
        <v>204</v>
      </c>
      <c r="H1349" s="5" t="s">
        <v>6</v>
      </c>
      <c r="I1349" s="5" t="s">
        <v>13894</v>
      </c>
      <c r="J1349" s="5" t="s">
        <v>13520</v>
      </c>
      <c r="K1349" s="5">
        <v>25340296</v>
      </c>
      <c r="L1349" s="5">
        <v>25340296</v>
      </c>
    </row>
    <row r="1350" spans="1:12" x14ac:dyDescent="0.2">
      <c r="A1350" s="5" t="s">
        <v>9592</v>
      </c>
      <c r="B1350" s="5" t="s">
        <v>3199</v>
      </c>
      <c r="D1350" s="5" t="s">
        <v>3384</v>
      </c>
      <c r="E1350" s="5" t="s">
        <v>3385</v>
      </c>
      <c r="F1350" s="5" t="s">
        <v>3386</v>
      </c>
      <c r="G1350" s="5" t="s">
        <v>204</v>
      </c>
      <c r="H1350" s="5" t="s">
        <v>6</v>
      </c>
      <c r="I1350" s="5" t="s">
        <v>13894</v>
      </c>
      <c r="J1350" s="5" t="s">
        <v>13521</v>
      </c>
      <c r="K1350" s="5">
        <v>25367671</v>
      </c>
      <c r="L1350" s="5">
        <v>25367671</v>
      </c>
    </row>
    <row r="1351" spans="1:12" x14ac:dyDescent="0.2">
      <c r="A1351" s="5" t="s">
        <v>9593</v>
      </c>
      <c r="B1351" s="5" t="s">
        <v>10464</v>
      </c>
      <c r="D1351" s="5" t="s">
        <v>3388</v>
      </c>
      <c r="E1351" s="5" t="s">
        <v>3389</v>
      </c>
      <c r="F1351" s="5" t="s">
        <v>3390</v>
      </c>
      <c r="G1351" s="5" t="s">
        <v>204</v>
      </c>
      <c r="H1351" s="5" t="s">
        <v>6</v>
      </c>
      <c r="I1351" s="5" t="s">
        <v>13894</v>
      </c>
      <c r="J1351" s="5" t="s">
        <v>12654</v>
      </c>
      <c r="K1351" s="5">
        <v>25300284</v>
      </c>
      <c r="L1351" s="5">
        <v>88435439</v>
      </c>
    </row>
    <row r="1352" spans="1:12" x14ac:dyDescent="0.2">
      <c r="A1352" s="5" t="s">
        <v>9594</v>
      </c>
      <c r="B1352" s="5" t="s">
        <v>10465</v>
      </c>
      <c r="D1352" s="5" t="s">
        <v>3391</v>
      </c>
      <c r="E1352" s="5" t="s">
        <v>3392</v>
      </c>
      <c r="F1352" s="5" t="s">
        <v>1527</v>
      </c>
      <c r="G1352" s="5" t="s">
        <v>204</v>
      </c>
      <c r="H1352" s="5" t="s">
        <v>6</v>
      </c>
      <c r="I1352" s="5" t="s">
        <v>13894</v>
      </c>
      <c r="J1352" s="5" t="s">
        <v>13522</v>
      </c>
      <c r="K1352" s="5">
        <v>25344526</v>
      </c>
      <c r="L1352" s="5">
        <v>25344526</v>
      </c>
    </row>
    <row r="1353" spans="1:12" x14ac:dyDescent="0.2">
      <c r="A1353" s="5" t="s">
        <v>6142</v>
      </c>
      <c r="B1353" s="5" t="s">
        <v>6974</v>
      </c>
      <c r="D1353" s="5" t="s">
        <v>1224</v>
      </c>
      <c r="E1353" s="5" t="s">
        <v>3395</v>
      </c>
      <c r="F1353" s="5" t="s">
        <v>1346</v>
      </c>
      <c r="G1353" s="5" t="s">
        <v>204</v>
      </c>
      <c r="H1353" s="5" t="s">
        <v>6</v>
      </c>
      <c r="I1353" s="5" t="s">
        <v>13894</v>
      </c>
      <c r="J1353" s="5" t="s">
        <v>13523</v>
      </c>
      <c r="K1353" s="5">
        <v>25366348</v>
      </c>
      <c r="L1353" s="5">
        <v>0</v>
      </c>
    </row>
    <row r="1354" spans="1:12" x14ac:dyDescent="0.2">
      <c r="A1354" s="5" t="s">
        <v>6141</v>
      </c>
      <c r="B1354" s="5" t="s">
        <v>6988</v>
      </c>
      <c r="D1354" s="5" t="s">
        <v>3397</v>
      </c>
      <c r="E1354" s="5" t="s">
        <v>3398</v>
      </c>
      <c r="F1354" s="5" t="s">
        <v>3399</v>
      </c>
      <c r="G1354" s="5" t="s">
        <v>204</v>
      </c>
      <c r="H1354" s="5" t="s">
        <v>6</v>
      </c>
      <c r="I1354" s="5" t="s">
        <v>13894</v>
      </c>
      <c r="J1354" s="5" t="s">
        <v>12663</v>
      </c>
      <c r="K1354" s="5">
        <v>25308012</v>
      </c>
      <c r="L1354" s="5">
        <v>89904813</v>
      </c>
    </row>
    <row r="1355" spans="1:12" x14ac:dyDescent="0.2">
      <c r="A1355" s="5" t="s">
        <v>3433</v>
      </c>
      <c r="B1355" s="5" t="s">
        <v>1776</v>
      </c>
      <c r="D1355" s="5" t="s">
        <v>3401</v>
      </c>
      <c r="E1355" s="5" t="s">
        <v>3402</v>
      </c>
      <c r="F1355" s="5" t="s">
        <v>982</v>
      </c>
      <c r="G1355" s="5" t="s">
        <v>204</v>
      </c>
      <c r="H1355" s="5" t="s">
        <v>6</v>
      </c>
      <c r="I1355" s="5" t="s">
        <v>13894</v>
      </c>
      <c r="J1355" s="5" t="s">
        <v>12144</v>
      </c>
      <c r="K1355" s="5">
        <v>25366795</v>
      </c>
      <c r="L1355" s="5">
        <v>25366795</v>
      </c>
    </row>
    <row r="1356" spans="1:12" x14ac:dyDescent="0.2">
      <c r="A1356" s="5" t="s">
        <v>202</v>
      </c>
      <c r="B1356" s="5" t="s">
        <v>201</v>
      </c>
      <c r="D1356" s="5" t="s">
        <v>3404</v>
      </c>
      <c r="E1356" s="5" t="s">
        <v>3405</v>
      </c>
      <c r="F1356" s="5" t="s">
        <v>3406</v>
      </c>
      <c r="G1356" s="5" t="s">
        <v>204</v>
      </c>
      <c r="H1356" s="5" t="s">
        <v>6</v>
      </c>
      <c r="I1356" s="5" t="s">
        <v>13894</v>
      </c>
      <c r="J1356" s="5" t="s">
        <v>13512</v>
      </c>
      <c r="K1356" s="5">
        <v>25367011</v>
      </c>
      <c r="L1356" s="5">
        <v>25367011</v>
      </c>
    </row>
    <row r="1357" spans="1:12" x14ac:dyDescent="0.2">
      <c r="A1357" s="5" t="s">
        <v>9595</v>
      </c>
      <c r="B1357" s="5" t="s">
        <v>10466</v>
      </c>
      <c r="D1357" s="5" t="s">
        <v>1303</v>
      </c>
      <c r="E1357" s="5" t="s">
        <v>9601</v>
      </c>
      <c r="F1357" s="5" t="s">
        <v>11136</v>
      </c>
      <c r="G1357" s="5" t="s">
        <v>204</v>
      </c>
      <c r="H1357" s="5" t="s">
        <v>6</v>
      </c>
      <c r="I1357" s="5" t="s">
        <v>13894</v>
      </c>
      <c r="J1357" s="5" t="s">
        <v>13524</v>
      </c>
      <c r="K1357" s="5">
        <v>22064115</v>
      </c>
      <c r="L1357" s="5">
        <v>0</v>
      </c>
    </row>
    <row r="1358" spans="1:12" x14ac:dyDescent="0.2">
      <c r="A1358" s="5" t="s">
        <v>6144</v>
      </c>
      <c r="B1358" s="5" t="s">
        <v>7324</v>
      </c>
      <c r="D1358" s="5" t="s">
        <v>1377</v>
      </c>
      <c r="E1358" s="5" t="s">
        <v>9627</v>
      </c>
      <c r="F1358" s="5" t="s">
        <v>1355</v>
      </c>
      <c r="G1358" s="5" t="s">
        <v>204</v>
      </c>
      <c r="H1358" s="5" t="s">
        <v>6</v>
      </c>
      <c r="I1358" s="5" t="s">
        <v>13894</v>
      </c>
      <c r="J1358" s="5" t="s">
        <v>14192</v>
      </c>
      <c r="K1358" s="5">
        <v>84327000</v>
      </c>
      <c r="L1358" s="5">
        <v>22005174</v>
      </c>
    </row>
    <row r="1359" spans="1:12" x14ac:dyDescent="0.2">
      <c r="A1359" s="5" t="s">
        <v>3414</v>
      </c>
      <c r="B1359" s="5" t="s">
        <v>1434</v>
      </c>
      <c r="D1359" s="5" t="s">
        <v>1382</v>
      </c>
      <c r="E1359" s="5" t="s">
        <v>3407</v>
      </c>
      <c r="F1359" s="5" t="s">
        <v>838</v>
      </c>
      <c r="G1359" s="5" t="s">
        <v>204</v>
      </c>
      <c r="H1359" s="5" t="s">
        <v>6</v>
      </c>
      <c r="I1359" s="5" t="s">
        <v>13894</v>
      </c>
      <c r="J1359" s="5" t="s">
        <v>13525</v>
      </c>
      <c r="K1359" s="5">
        <v>25367697</v>
      </c>
      <c r="L1359" s="5">
        <v>25367697</v>
      </c>
    </row>
    <row r="1360" spans="1:12" x14ac:dyDescent="0.2">
      <c r="A1360" s="5" t="s">
        <v>9596</v>
      </c>
      <c r="B1360" s="5" t="s">
        <v>2738</v>
      </c>
      <c r="D1360" s="5" t="s">
        <v>1390</v>
      </c>
      <c r="E1360" s="5" t="s">
        <v>3409</v>
      </c>
      <c r="F1360" s="5" t="s">
        <v>8393</v>
      </c>
      <c r="G1360" s="5" t="s">
        <v>204</v>
      </c>
      <c r="H1360" s="5" t="s">
        <v>6</v>
      </c>
      <c r="I1360" s="5" t="s">
        <v>13894</v>
      </c>
      <c r="J1360" s="5" t="s">
        <v>6628</v>
      </c>
      <c r="K1360" s="5">
        <v>25344391</v>
      </c>
      <c r="L1360" s="5">
        <v>25344391</v>
      </c>
    </row>
    <row r="1361" spans="1:12" x14ac:dyDescent="0.2">
      <c r="A1361" s="5" t="s">
        <v>9597</v>
      </c>
      <c r="B1361" s="5" t="s">
        <v>916</v>
      </c>
      <c r="D1361" s="5" t="s">
        <v>1404</v>
      </c>
      <c r="E1361" s="5" t="s">
        <v>3410</v>
      </c>
      <c r="F1361" s="5" t="s">
        <v>1856</v>
      </c>
      <c r="G1361" s="5" t="s">
        <v>204</v>
      </c>
      <c r="H1361" s="5" t="s">
        <v>6</v>
      </c>
      <c r="I1361" s="5" t="s">
        <v>13894</v>
      </c>
      <c r="J1361" s="5" t="s">
        <v>14193</v>
      </c>
      <c r="K1361" s="5">
        <v>25366046</v>
      </c>
      <c r="L1361" s="5">
        <v>84110121</v>
      </c>
    </row>
    <row r="1362" spans="1:12" x14ac:dyDescent="0.2">
      <c r="A1362" s="5" t="s">
        <v>9598</v>
      </c>
      <c r="B1362" s="5" t="s">
        <v>2999</v>
      </c>
      <c r="D1362" s="5" t="s">
        <v>1439</v>
      </c>
      <c r="E1362" s="5" t="s">
        <v>3411</v>
      </c>
      <c r="F1362" s="5" t="s">
        <v>121</v>
      </c>
      <c r="G1362" s="5" t="s">
        <v>204</v>
      </c>
      <c r="H1362" s="5" t="s">
        <v>6</v>
      </c>
      <c r="I1362" s="5" t="s">
        <v>13894</v>
      </c>
      <c r="J1362" s="5" t="s">
        <v>8395</v>
      </c>
      <c r="K1362" s="5">
        <v>25913456</v>
      </c>
      <c r="L1362" s="5">
        <v>25913456</v>
      </c>
    </row>
    <row r="1363" spans="1:12" x14ac:dyDescent="0.2">
      <c r="A1363" s="5" t="s">
        <v>9599</v>
      </c>
      <c r="B1363" s="5" t="s">
        <v>2692</v>
      </c>
      <c r="D1363" s="5" t="s">
        <v>1430</v>
      </c>
      <c r="E1363" s="5" t="s">
        <v>3412</v>
      </c>
      <c r="F1363" s="5" t="s">
        <v>817</v>
      </c>
      <c r="G1363" s="5" t="s">
        <v>204</v>
      </c>
      <c r="H1363" s="5" t="s">
        <v>4</v>
      </c>
      <c r="I1363" s="5" t="s">
        <v>13894</v>
      </c>
      <c r="J1363" s="5" t="s">
        <v>14194</v>
      </c>
      <c r="K1363" s="5">
        <v>25300672</v>
      </c>
      <c r="L1363" s="5">
        <v>25300672</v>
      </c>
    </row>
    <row r="1364" spans="1:12" x14ac:dyDescent="0.2">
      <c r="A1364" s="5" t="s">
        <v>3185</v>
      </c>
      <c r="B1364" s="5" t="s">
        <v>647</v>
      </c>
      <c r="D1364" s="5" t="s">
        <v>1442</v>
      </c>
      <c r="E1364" s="5" t="s">
        <v>3413</v>
      </c>
      <c r="F1364" s="5" t="s">
        <v>112</v>
      </c>
      <c r="G1364" s="5" t="s">
        <v>204</v>
      </c>
      <c r="H1364" s="5" t="s">
        <v>6</v>
      </c>
      <c r="I1364" s="5" t="s">
        <v>13894</v>
      </c>
      <c r="J1364" s="5" t="s">
        <v>9010</v>
      </c>
      <c r="K1364" s="5">
        <v>25367059</v>
      </c>
      <c r="L1364" s="5">
        <v>88279729</v>
      </c>
    </row>
    <row r="1365" spans="1:12" x14ac:dyDescent="0.2">
      <c r="A1365" s="5" t="s">
        <v>3319</v>
      </c>
      <c r="B1365" s="5" t="s">
        <v>2916</v>
      </c>
      <c r="D1365" s="5" t="s">
        <v>1434</v>
      </c>
      <c r="E1365" s="5" t="s">
        <v>3414</v>
      </c>
      <c r="F1365" s="5" t="s">
        <v>3415</v>
      </c>
      <c r="G1365" s="5" t="s">
        <v>204</v>
      </c>
      <c r="H1365" s="5" t="s">
        <v>4</v>
      </c>
      <c r="I1365" s="5" t="s">
        <v>13894</v>
      </c>
      <c r="J1365" s="5" t="s">
        <v>6599</v>
      </c>
      <c r="K1365" s="5">
        <v>25300698</v>
      </c>
      <c r="L1365" s="5">
        <v>25300698</v>
      </c>
    </row>
    <row r="1366" spans="1:12" x14ac:dyDescent="0.2">
      <c r="A1366" s="5" t="s">
        <v>3894</v>
      </c>
      <c r="B1366" s="5" t="s">
        <v>1477</v>
      </c>
      <c r="D1366" s="5" t="s">
        <v>1427</v>
      </c>
      <c r="E1366" s="5" t="s">
        <v>3416</v>
      </c>
      <c r="F1366" s="5" t="s">
        <v>2820</v>
      </c>
      <c r="G1366" s="5" t="s">
        <v>204</v>
      </c>
      <c r="H1366" s="5" t="s">
        <v>6</v>
      </c>
      <c r="I1366" s="5" t="s">
        <v>13894</v>
      </c>
      <c r="J1366" s="5" t="s">
        <v>12147</v>
      </c>
      <c r="K1366" s="5">
        <v>25911238</v>
      </c>
      <c r="L1366" s="5">
        <v>25911238</v>
      </c>
    </row>
    <row r="1367" spans="1:12" x14ac:dyDescent="0.2">
      <c r="A1367" s="5" t="s">
        <v>3272</v>
      </c>
      <c r="B1367" s="5" t="s">
        <v>3271</v>
      </c>
      <c r="D1367" s="5" t="s">
        <v>3417</v>
      </c>
      <c r="E1367" s="5" t="s">
        <v>3418</v>
      </c>
      <c r="F1367" s="5" t="s">
        <v>3419</v>
      </c>
      <c r="G1367" s="5" t="s">
        <v>204</v>
      </c>
      <c r="H1367" s="5" t="s">
        <v>6</v>
      </c>
      <c r="I1367" s="5" t="s">
        <v>13894</v>
      </c>
      <c r="J1367" s="5" t="s">
        <v>3555</v>
      </c>
      <c r="K1367" s="5">
        <v>25300212</v>
      </c>
      <c r="L1367" s="5">
        <v>25300212</v>
      </c>
    </row>
    <row r="1368" spans="1:12" x14ac:dyDescent="0.2">
      <c r="A1368" s="5" t="s">
        <v>3479</v>
      </c>
      <c r="B1368" s="5" t="s">
        <v>1897</v>
      </c>
      <c r="D1368" s="5" t="s">
        <v>1488</v>
      </c>
      <c r="E1368" s="5" t="s">
        <v>9621</v>
      </c>
      <c r="F1368" s="5" t="s">
        <v>8349</v>
      </c>
      <c r="G1368" s="5" t="s">
        <v>204</v>
      </c>
      <c r="H1368" s="5" t="s">
        <v>6</v>
      </c>
      <c r="I1368" s="5" t="s">
        <v>13894</v>
      </c>
      <c r="J1368" s="5" t="s">
        <v>3435</v>
      </c>
      <c r="K1368" s="5">
        <v>25510214</v>
      </c>
      <c r="L1368" s="5">
        <v>25510214</v>
      </c>
    </row>
    <row r="1369" spans="1:12" x14ac:dyDescent="0.2">
      <c r="A1369" s="5" t="s">
        <v>3913</v>
      </c>
      <c r="B1369" s="5" t="s">
        <v>2861</v>
      </c>
      <c r="D1369" s="5" t="s">
        <v>1158</v>
      </c>
      <c r="E1369" s="5" t="s">
        <v>7702</v>
      </c>
      <c r="F1369" s="5" t="s">
        <v>3172</v>
      </c>
      <c r="G1369" s="5" t="s">
        <v>204</v>
      </c>
      <c r="H1369" s="5" t="s">
        <v>6</v>
      </c>
      <c r="I1369" s="5" t="s">
        <v>13894</v>
      </c>
      <c r="J1369" s="5" t="s">
        <v>14195</v>
      </c>
      <c r="K1369" s="5">
        <v>84262729</v>
      </c>
      <c r="L1369" s="5">
        <v>89260855</v>
      </c>
    </row>
    <row r="1370" spans="1:12" x14ac:dyDescent="0.2">
      <c r="A1370" s="5" t="s">
        <v>6221</v>
      </c>
      <c r="B1370" s="5" t="s">
        <v>7038</v>
      </c>
      <c r="D1370" s="5" t="s">
        <v>1147</v>
      </c>
      <c r="E1370" s="5" t="s">
        <v>3420</v>
      </c>
      <c r="F1370" s="5" t="s">
        <v>8394</v>
      </c>
      <c r="G1370" s="5" t="s">
        <v>204</v>
      </c>
      <c r="H1370" s="5" t="s">
        <v>6</v>
      </c>
      <c r="I1370" s="5" t="s">
        <v>13894</v>
      </c>
      <c r="J1370" s="5" t="s">
        <v>12661</v>
      </c>
      <c r="K1370" s="5">
        <v>25341731</v>
      </c>
      <c r="L1370" s="5">
        <v>83750562</v>
      </c>
    </row>
    <row r="1371" spans="1:12" x14ac:dyDescent="0.2">
      <c r="A1371" s="5" t="s">
        <v>3459</v>
      </c>
      <c r="B1371" s="5" t="s">
        <v>1965</v>
      </c>
      <c r="D1371" s="5" t="s">
        <v>1314</v>
      </c>
      <c r="E1371" s="5" t="s">
        <v>3421</v>
      </c>
      <c r="F1371" s="5" t="s">
        <v>3422</v>
      </c>
      <c r="G1371" s="5" t="s">
        <v>204</v>
      </c>
      <c r="H1371" s="5" t="s">
        <v>6</v>
      </c>
      <c r="I1371" s="5" t="s">
        <v>13894</v>
      </c>
      <c r="J1371" s="5" t="s">
        <v>13526</v>
      </c>
      <c r="K1371" s="5">
        <v>25343042</v>
      </c>
      <c r="L1371" s="5">
        <v>85078271</v>
      </c>
    </row>
    <row r="1372" spans="1:12" x14ac:dyDescent="0.2">
      <c r="A1372" s="5" t="s">
        <v>7702</v>
      </c>
      <c r="B1372" s="5" t="s">
        <v>1158</v>
      </c>
      <c r="D1372" s="5" t="s">
        <v>2701</v>
      </c>
      <c r="E1372" s="5" t="s">
        <v>3425</v>
      </c>
      <c r="F1372" s="5" t="s">
        <v>3426</v>
      </c>
      <c r="G1372" s="5" t="s">
        <v>5791</v>
      </c>
      <c r="H1372" s="5" t="s">
        <v>7</v>
      </c>
      <c r="I1372" s="5" t="s">
        <v>13894</v>
      </c>
      <c r="J1372" s="5" t="s">
        <v>12665</v>
      </c>
      <c r="K1372" s="5">
        <v>44092731</v>
      </c>
      <c r="L1372" s="5">
        <v>0</v>
      </c>
    </row>
    <row r="1373" spans="1:12" x14ac:dyDescent="0.2">
      <c r="A1373" s="5" t="s">
        <v>3168</v>
      </c>
      <c r="B1373" s="5" t="s">
        <v>3167</v>
      </c>
      <c r="D1373" s="5" t="s">
        <v>1336</v>
      </c>
      <c r="E1373" s="5" t="s">
        <v>3428</v>
      </c>
      <c r="F1373" s="5" t="s">
        <v>3429</v>
      </c>
      <c r="G1373" s="5" t="s">
        <v>204</v>
      </c>
      <c r="H1373" s="5" t="s">
        <v>12</v>
      </c>
      <c r="I1373" s="5" t="s">
        <v>13894</v>
      </c>
      <c r="J1373" s="5" t="s">
        <v>11149</v>
      </c>
      <c r="K1373" s="5">
        <v>25771946</v>
      </c>
      <c r="L1373" s="5">
        <v>25771946</v>
      </c>
    </row>
    <row r="1374" spans="1:12" x14ac:dyDescent="0.2">
      <c r="A1374" s="5" t="s">
        <v>3295</v>
      </c>
      <c r="B1374" s="5" t="s">
        <v>3294</v>
      </c>
      <c r="D1374" s="5" t="s">
        <v>1735</v>
      </c>
      <c r="E1374" s="5" t="s">
        <v>3431</v>
      </c>
      <c r="F1374" s="5" t="s">
        <v>127</v>
      </c>
      <c r="G1374" s="5" t="s">
        <v>204</v>
      </c>
      <c r="H1374" s="5" t="s">
        <v>7</v>
      </c>
      <c r="I1374" s="5" t="s">
        <v>13894</v>
      </c>
      <c r="J1374" s="5" t="s">
        <v>13527</v>
      </c>
      <c r="K1374" s="5">
        <v>86698976</v>
      </c>
      <c r="L1374" s="5">
        <v>25347485</v>
      </c>
    </row>
    <row r="1375" spans="1:12" x14ac:dyDescent="0.2">
      <c r="A1375" s="5" t="s">
        <v>3461</v>
      </c>
      <c r="B1375" s="5" t="s">
        <v>2047</v>
      </c>
      <c r="D1375" s="5" t="s">
        <v>1776</v>
      </c>
      <c r="E1375" s="5" t="s">
        <v>3433</v>
      </c>
      <c r="F1375" s="5" t="s">
        <v>3434</v>
      </c>
      <c r="G1375" s="5" t="s">
        <v>204</v>
      </c>
      <c r="H1375" s="5" t="s">
        <v>12</v>
      </c>
      <c r="I1375" s="5" t="s">
        <v>13894</v>
      </c>
      <c r="J1375" s="5" t="s">
        <v>12148</v>
      </c>
      <c r="K1375" s="5">
        <v>25743729</v>
      </c>
      <c r="L1375" s="5">
        <v>83128394</v>
      </c>
    </row>
    <row r="1376" spans="1:12" x14ac:dyDescent="0.2">
      <c r="A1376" s="5" t="s">
        <v>5983</v>
      </c>
      <c r="B1376" s="5" t="s">
        <v>5982</v>
      </c>
      <c r="D1376" s="5" t="s">
        <v>7104</v>
      </c>
      <c r="E1376" s="5" t="s">
        <v>3437</v>
      </c>
      <c r="F1376" s="5" t="s">
        <v>3438</v>
      </c>
      <c r="G1376" s="5" t="s">
        <v>204</v>
      </c>
      <c r="H1376" s="5" t="s">
        <v>12</v>
      </c>
      <c r="I1376" s="5" t="s">
        <v>13894</v>
      </c>
      <c r="J1376" s="5" t="s">
        <v>14196</v>
      </c>
      <c r="K1376" s="5">
        <v>25771015</v>
      </c>
      <c r="L1376" s="5">
        <v>89115735</v>
      </c>
    </row>
    <row r="1377" spans="1:12" x14ac:dyDescent="0.2">
      <c r="A1377" s="5" t="s">
        <v>9600</v>
      </c>
      <c r="B1377" s="5" t="s">
        <v>3171</v>
      </c>
      <c r="D1377" s="5" t="s">
        <v>6712</v>
      </c>
      <c r="E1377" s="5" t="s">
        <v>3440</v>
      </c>
      <c r="F1377" s="5" t="s">
        <v>8396</v>
      </c>
      <c r="G1377" s="5" t="s">
        <v>204</v>
      </c>
      <c r="H1377" s="5" t="s">
        <v>12</v>
      </c>
      <c r="I1377" s="5" t="s">
        <v>13894</v>
      </c>
      <c r="J1377" s="5" t="s">
        <v>8957</v>
      </c>
      <c r="K1377" s="5">
        <v>25346186</v>
      </c>
      <c r="L1377" s="5">
        <v>83446689</v>
      </c>
    </row>
    <row r="1378" spans="1:12" x14ac:dyDescent="0.2">
      <c r="A1378" s="5" t="s">
        <v>9601</v>
      </c>
      <c r="B1378" s="5" t="s">
        <v>1303</v>
      </c>
      <c r="D1378" s="5" t="s">
        <v>3327</v>
      </c>
      <c r="E1378" s="5" t="s">
        <v>3442</v>
      </c>
      <c r="F1378" s="5" t="s">
        <v>8956</v>
      </c>
      <c r="G1378" s="5" t="s">
        <v>204</v>
      </c>
      <c r="H1378" s="5" t="s">
        <v>12</v>
      </c>
      <c r="I1378" s="5" t="s">
        <v>13894</v>
      </c>
      <c r="J1378" s="5" t="s">
        <v>12666</v>
      </c>
      <c r="K1378" s="5">
        <v>25742023</v>
      </c>
      <c r="L1378" s="5">
        <v>83144571</v>
      </c>
    </row>
    <row r="1379" spans="1:12" x14ac:dyDescent="0.2">
      <c r="A1379" s="5" t="s">
        <v>3364</v>
      </c>
      <c r="B1379" s="5" t="s">
        <v>2063</v>
      </c>
      <c r="D1379" s="5" t="s">
        <v>3444</v>
      </c>
      <c r="E1379" s="5" t="s">
        <v>3445</v>
      </c>
      <c r="F1379" s="5" t="s">
        <v>3446</v>
      </c>
      <c r="G1379" s="5" t="s">
        <v>204</v>
      </c>
      <c r="H1379" s="5" t="s">
        <v>12</v>
      </c>
      <c r="I1379" s="5" t="s">
        <v>13894</v>
      </c>
      <c r="J1379" s="5" t="s">
        <v>12664</v>
      </c>
      <c r="K1379" s="5">
        <v>25348035</v>
      </c>
      <c r="L1379" s="5">
        <v>83866116</v>
      </c>
    </row>
    <row r="1380" spans="1:12" x14ac:dyDescent="0.2">
      <c r="A1380" s="5" t="s">
        <v>3372</v>
      </c>
      <c r="B1380" s="5" t="s">
        <v>6922</v>
      </c>
      <c r="D1380" s="5" t="s">
        <v>3329</v>
      </c>
      <c r="E1380" s="5" t="s">
        <v>3448</v>
      </c>
      <c r="F1380" s="5" t="s">
        <v>3449</v>
      </c>
      <c r="G1380" s="5" t="s">
        <v>204</v>
      </c>
      <c r="H1380" s="5" t="s">
        <v>12</v>
      </c>
      <c r="I1380" s="5" t="s">
        <v>13894</v>
      </c>
      <c r="J1380" s="5" t="s">
        <v>12667</v>
      </c>
      <c r="K1380" s="5">
        <v>25771021</v>
      </c>
      <c r="L1380" s="5">
        <v>88937802</v>
      </c>
    </row>
    <row r="1381" spans="1:12" x14ac:dyDescent="0.2">
      <c r="A1381" s="5" t="s">
        <v>3321</v>
      </c>
      <c r="B1381" s="5" t="s">
        <v>2928</v>
      </c>
      <c r="D1381" s="5" t="s">
        <v>3359</v>
      </c>
      <c r="E1381" s="5" t="s">
        <v>3452</v>
      </c>
      <c r="F1381" s="5" t="s">
        <v>3453</v>
      </c>
      <c r="G1381" s="5" t="s">
        <v>204</v>
      </c>
      <c r="H1381" s="5" t="s">
        <v>12</v>
      </c>
      <c r="I1381" s="5" t="s">
        <v>13894</v>
      </c>
      <c r="J1381" s="5" t="s">
        <v>14197</v>
      </c>
      <c r="K1381" s="5">
        <v>25742104</v>
      </c>
      <c r="L1381" s="5">
        <v>84680265</v>
      </c>
    </row>
    <row r="1382" spans="1:12" x14ac:dyDescent="0.2">
      <c r="A1382" s="5" t="s">
        <v>3227</v>
      </c>
      <c r="B1382" s="5" t="s">
        <v>3226</v>
      </c>
      <c r="D1382" s="5" t="s">
        <v>7027</v>
      </c>
      <c r="E1382" s="5" t="s">
        <v>3455</v>
      </c>
      <c r="F1382" s="5" t="s">
        <v>3456</v>
      </c>
      <c r="G1382" s="5" t="s">
        <v>204</v>
      </c>
      <c r="H1382" s="5" t="s">
        <v>12</v>
      </c>
      <c r="I1382" s="5" t="s">
        <v>13894</v>
      </c>
      <c r="J1382" s="5" t="s">
        <v>14198</v>
      </c>
      <c r="K1382" s="5">
        <v>25771589</v>
      </c>
      <c r="L1382" s="5">
        <v>85682246</v>
      </c>
    </row>
    <row r="1383" spans="1:12" x14ac:dyDescent="0.2">
      <c r="A1383" s="5" t="s">
        <v>3507</v>
      </c>
      <c r="B1383" s="5" t="s">
        <v>2118</v>
      </c>
      <c r="D1383" s="5" t="s">
        <v>1921</v>
      </c>
      <c r="E1383" s="5" t="s">
        <v>3457</v>
      </c>
      <c r="F1383" s="5" t="s">
        <v>3458</v>
      </c>
      <c r="G1383" s="5" t="s">
        <v>204</v>
      </c>
      <c r="H1383" s="5" t="s">
        <v>12</v>
      </c>
      <c r="I1383" s="5" t="s">
        <v>13894</v>
      </c>
      <c r="J1383" s="5" t="s">
        <v>12657</v>
      </c>
      <c r="K1383" s="5">
        <v>25771035</v>
      </c>
      <c r="L1383" s="5">
        <v>88295628</v>
      </c>
    </row>
    <row r="1384" spans="1:12" x14ac:dyDescent="0.2">
      <c r="A1384" s="5" t="s">
        <v>3323</v>
      </c>
      <c r="B1384" s="5" t="s">
        <v>6708</v>
      </c>
      <c r="D1384" s="5" t="s">
        <v>1965</v>
      </c>
      <c r="E1384" s="5" t="s">
        <v>3459</v>
      </c>
      <c r="F1384" s="5" t="s">
        <v>3460</v>
      </c>
      <c r="G1384" s="5" t="s">
        <v>204</v>
      </c>
      <c r="H1384" s="5" t="s">
        <v>7</v>
      </c>
      <c r="I1384" s="5" t="s">
        <v>13894</v>
      </c>
      <c r="J1384" s="5" t="s">
        <v>13533</v>
      </c>
      <c r="K1384" s="5">
        <v>25742433</v>
      </c>
      <c r="L1384" s="5">
        <v>88167547</v>
      </c>
    </row>
    <row r="1385" spans="1:12" x14ac:dyDescent="0.2">
      <c r="A1385" s="5" t="s">
        <v>9602</v>
      </c>
      <c r="B1385" s="5" t="s">
        <v>3173</v>
      </c>
      <c r="D1385" s="5" t="s">
        <v>2047</v>
      </c>
      <c r="E1385" s="5" t="s">
        <v>3461</v>
      </c>
      <c r="F1385" s="5" t="s">
        <v>3462</v>
      </c>
      <c r="G1385" s="5" t="s">
        <v>204</v>
      </c>
      <c r="H1385" s="5" t="s">
        <v>12</v>
      </c>
      <c r="I1385" s="5" t="s">
        <v>13894</v>
      </c>
      <c r="J1385" s="5" t="s">
        <v>3484</v>
      </c>
      <c r="K1385" s="5">
        <v>25771007</v>
      </c>
      <c r="L1385" s="5">
        <v>83460065</v>
      </c>
    </row>
    <row r="1386" spans="1:12" x14ac:dyDescent="0.2">
      <c r="A1386" s="5" t="s">
        <v>3474</v>
      </c>
      <c r="B1386" s="5" t="s">
        <v>1079</v>
      </c>
      <c r="D1386" s="5" t="s">
        <v>3463</v>
      </c>
      <c r="E1386" s="5" t="s">
        <v>3464</v>
      </c>
      <c r="F1386" s="5" t="s">
        <v>3465</v>
      </c>
      <c r="G1386" s="5" t="s">
        <v>204</v>
      </c>
      <c r="H1386" s="5" t="s">
        <v>7</v>
      </c>
      <c r="I1386" s="5" t="s">
        <v>13894</v>
      </c>
      <c r="J1386" s="5" t="s">
        <v>11153</v>
      </c>
      <c r="K1386" s="5">
        <v>25747224</v>
      </c>
      <c r="L1386" s="5">
        <v>25747224</v>
      </c>
    </row>
    <row r="1387" spans="1:12" x14ac:dyDescent="0.2">
      <c r="A1387" s="5" t="s">
        <v>3279</v>
      </c>
      <c r="B1387" s="5" t="s">
        <v>3278</v>
      </c>
      <c r="D1387" s="5" t="s">
        <v>3466</v>
      </c>
      <c r="E1387" s="5" t="s">
        <v>3467</v>
      </c>
      <c r="F1387" s="5" t="s">
        <v>3468</v>
      </c>
      <c r="G1387" s="5" t="s">
        <v>204</v>
      </c>
      <c r="H1387" s="5" t="s">
        <v>12</v>
      </c>
      <c r="I1387" s="5" t="s">
        <v>13894</v>
      </c>
      <c r="J1387" s="5" t="s">
        <v>6189</v>
      </c>
      <c r="K1387" s="5">
        <v>25333716</v>
      </c>
      <c r="L1387" s="5">
        <v>88266410</v>
      </c>
    </row>
    <row r="1388" spans="1:12" x14ac:dyDescent="0.2">
      <c r="A1388" s="5" t="s">
        <v>9603</v>
      </c>
      <c r="B1388" s="5" t="s">
        <v>845</v>
      </c>
      <c r="D1388" s="5" t="s">
        <v>3443</v>
      </c>
      <c r="E1388" s="5" t="s">
        <v>3470</v>
      </c>
      <c r="F1388" s="5" t="s">
        <v>8898</v>
      </c>
      <c r="G1388" s="5" t="s">
        <v>204</v>
      </c>
      <c r="H1388" s="5" t="s">
        <v>7</v>
      </c>
      <c r="I1388" s="5" t="s">
        <v>13894</v>
      </c>
      <c r="J1388" s="5" t="s">
        <v>8981</v>
      </c>
      <c r="K1388" s="5">
        <v>25746161</v>
      </c>
      <c r="L1388" s="5">
        <v>88126226</v>
      </c>
    </row>
    <row r="1389" spans="1:12" x14ac:dyDescent="0.2">
      <c r="A1389" s="5" t="s">
        <v>3413</v>
      </c>
      <c r="B1389" s="5" t="s">
        <v>1442</v>
      </c>
      <c r="D1389" s="5" t="s">
        <v>1247</v>
      </c>
      <c r="E1389" s="5" t="s">
        <v>3471</v>
      </c>
      <c r="F1389" s="5" t="s">
        <v>3472</v>
      </c>
      <c r="G1389" s="5" t="s">
        <v>204</v>
      </c>
      <c r="H1389" s="5" t="s">
        <v>7</v>
      </c>
      <c r="I1389" s="5" t="s">
        <v>13894</v>
      </c>
      <c r="J1389" s="5" t="s">
        <v>3473</v>
      </c>
      <c r="K1389" s="5">
        <v>25347198</v>
      </c>
      <c r="L1389" s="5">
        <v>86867291</v>
      </c>
    </row>
    <row r="1390" spans="1:12" x14ac:dyDescent="0.2">
      <c r="A1390" s="5" t="s">
        <v>5985</v>
      </c>
      <c r="B1390" s="5" t="s">
        <v>7178</v>
      </c>
      <c r="D1390" s="5" t="s">
        <v>1079</v>
      </c>
      <c r="E1390" s="5" t="s">
        <v>3474</v>
      </c>
      <c r="F1390" s="5" t="s">
        <v>3475</v>
      </c>
      <c r="G1390" s="5" t="s">
        <v>204</v>
      </c>
      <c r="H1390" s="5" t="s">
        <v>7</v>
      </c>
      <c r="I1390" s="5" t="s">
        <v>13894</v>
      </c>
      <c r="J1390" s="5" t="s">
        <v>12662</v>
      </c>
      <c r="K1390" s="5">
        <v>25348308</v>
      </c>
      <c r="L1390" s="5">
        <v>25348308</v>
      </c>
    </row>
    <row r="1391" spans="1:12" x14ac:dyDescent="0.2">
      <c r="A1391" s="5" t="s">
        <v>3523</v>
      </c>
      <c r="B1391" s="5" t="s">
        <v>2205</v>
      </c>
      <c r="D1391" s="5" t="s">
        <v>1892</v>
      </c>
      <c r="E1391" s="5" t="s">
        <v>3476</v>
      </c>
      <c r="F1391" s="5" t="s">
        <v>3469</v>
      </c>
      <c r="G1391" s="5" t="s">
        <v>204</v>
      </c>
      <c r="H1391" s="5" t="s">
        <v>12</v>
      </c>
      <c r="I1391" s="5" t="s">
        <v>13894</v>
      </c>
      <c r="J1391" s="5" t="s">
        <v>11160</v>
      </c>
      <c r="K1391" s="5">
        <v>25333374</v>
      </c>
      <c r="L1391" s="5">
        <v>25333373</v>
      </c>
    </row>
    <row r="1392" spans="1:12" x14ac:dyDescent="0.2">
      <c r="A1392" s="5" t="s">
        <v>3312</v>
      </c>
      <c r="B1392" s="5" t="s">
        <v>2869</v>
      </c>
      <c r="D1392" s="5" t="s">
        <v>1900</v>
      </c>
      <c r="E1392" s="5" t="s">
        <v>3477</v>
      </c>
      <c r="F1392" s="5" t="s">
        <v>3478</v>
      </c>
      <c r="G1392" s="5" t="s">
        <v>204</v>
      </c>
      <c r="H1392" s="5" t="s">
        <v>12</v>
      </c>
      <c r="I1392" s="5" t="s">
        <v>13894</v>
      </c>
      <c r="J1392" s="5" t="s">
        <v>13529</v>
      </c>
      <c r="K1392" s="5">
        <v>25333541</v>
      </c>
      <c r="L1392" s="5">
        <v>84125966</v>
      </c>
    </row>
    <row r="1393" spans="1:12" x14ac:dyDescent="0.2">
      <c r="A1393" s="5" t="s">
        <v>3285</v>
      </c>
      <c r="B1393" s="5" t="s">
        <v>3284</v>
      </c>
      <c r="D1393" s="5" t="s">
        <v>1897</v>
      </c>
      <c r="E1393" s="5" t="s">
        <v>3479</v>
      </c>
      <c r="F1393" s="5" t="s">
        <v>3480</v>
      </c>
      <c r="G1393" s="5" t="s">
        <v>204</v>
      </c>
      <c r="H1393" s="5" t="s">
        <v>7</v>
      </c>
      <c r="I1393" s="5" t="s">
        <v>13894</v>
      </c>
      <c r="J1393" s="5" t="s">
        <v>3481</v>
      </c>
      <c r="K1393" s="5">
        <v>25746669</v>
      </c>
      <c r="L1393" s="5">
        <v>25746669</v>
      </c>
    </row>
    <row r="1394" spans="1:12" x14ac:dyDescent="0.2">
      <c r="A1394" s="5" t="s">
        <v>3310</v>
      </c>
      <c r="B1394" s="5" t="s">
        <v>2779</v>
      </c>
      <c r="D1394" s="5" t="s">
        <v>1759</v>
      </c>
      <c r="E1394" s="5" t="s">
        <v>3482</v>
      </c>
      <c r="F1394" s="5" t="s">
        <v>3483</v>
      </c>
      <c r="G1394" s="5" t="s">
        <v>204</v>
      </c>
      <c r="H1394" s="5" t="s">
        <v>12</v>
      </c>
      <c r="I1394" s="5" t="s">
        <v>13894</v>
      </c>
      <c r="J1394" s="5" t="s">
        <v>13530</v>
      </c>
      <c r="K1394" s="5">
        <v>25402944</v>
      </c>
      <c r="L1394" s="5">
        <v>25402944</v>
      </c>
    </row>
    <row r="1395" spans="1:12" x14ac:dyDescent="0.2">
      <c r="A1395" s="5" t="s">
        <v>3410</v>
      </c>
      <c r="B1395" s="5" t="s">
        <v>1404</v>
      </c>
      <c r="D1395" s="5" t="s">
        <v>1705</v>
      </c>
      <c r="E1395" s="5" t="s">
        <v>3486</v>
      </c>
      <c r="F1395" s="5" t="s">
        <v>3487</v>
      </c>
      <c r="G1395" s="5" t="s">
        <v>204</v>
      </c>
      <c r="H1395" s="5" t="s">
        <v>7</v>
      </c>
      <c r="I1395" s="5" t="s">
        <v>13894</v>
      </c>
      <c r="J1395" s="5" t="s">
        <v>14199</v>
      </c>
      <c r="K1395" s="5">
        <v>25348201</v>
      </c>
      <c r="L1395" s="5">
        <v>85209978</v>
      </c>
    </row>
    <row r="1396" spans="1:12" x14ac:dyDescent="0.2">
      <c r="A1396" s="5" t="s">
        <v>3325</v>
      </c>
      <c r="B1396" s="5" t="s">
        <v>7093</v>
      </c>
      <c r="D1396" s="5" t="s">
        <v>2036</v>
      </c>
      <c r="E1396" s="5" t="s">
        <v>8253</v>
      </c>
      <c r="F1396" s="5" t="s">
        <v>8397</v>
      </c>
      <c r="G1396" s="5" t="s">
        <v>204</v>
      </c>
      <c r="H1396" s="5" t="s">
        <v>12</v>
      </c>
      <c r="I1396" s="5" t="s">
        <v>13894</v>
      </c>
      <c r="J1396" s="5" t="s">
        <v>8398</v>
      </c>
      <c r="K1396" s="5">
        <v>25331676</v>
      </c>
      <c r="L1396" s="5">
        <v>88069136</v>
      </c>
    </row>
    <row r="1397" spans="1:12" x14ac:dyDescent="0.2">
      <c r="A1397" s="5" t="s">
        <v>3411</v>
      </c>
      <c r="B1397" s="5" t="s">
        <v>1439</v>
      </c>
      <c r="D1397" s="5" t="s">
        <v>3490</v>
      </c>
      <c r="E1397" s="5" t="s">
        <v>3491</v>
      </c>
      <c r="F1397" s="5" t="s">
        <v>3492</v>
      </c>
      <c r="G1397" s="5" t="s">
        <v>204</v>
      </c>
      <c r="H1397" s="5" t="s">
        <v>12</v>
      </c>
      <c r="I1397" s="5" t="s">
        <v>13894</v>
      </c>
      <c r="J1397" s="5" t="s">
        <v>14200</v>
      </c>
      <c r="K1397" s="5">
        <v>25333312</v>
      </c>
      <c r="L1397" s="5">
        <v>25333312</v>
      </c>
    </row>
    <row r="1398" spans="1:12" x14ac:dyDescent="0.2">
      <c r="A1398" s="5" t="s">
        <v>3512</v>
      </c>
      <c r="B1398" s="5" t="s">
        <v>2184</v>
      </c>
      <c r="D1398" s="5" t="s">
        <v>2099</v>
      </c>
      <c r="E1398" s="5" t="s">
        <v>3494</v>
      </c>
      <c r="F1398" s="5" t="s">
        <v>3495</v>
      </c>
      <c r="G1398" s="5" t="s">
        <v>204</v>
      </c>
      <c r="H1398" s="5" t="s">
        <v>9</v>
      </c>
      <c r="I1398" s="5" t="s">
        <v>13894</v>
      </c>
      <c r="J1398" s="5" t="s">
        <v>3496</v>
      </c>
      <c r="K1398" s="5">
        <v>22797432</v>
      </c>
      <c r="L1398" s="5">
        <v>22797432</v>
      </c>
    </row>
    <row r="1399" spans="1:12" x14ac:dyDescent="0.2">
      <c r="A1399" s="5" t="s">
        <v>3328</v>
      </c>
      <c r="B1399" s="5" t="s">
        <v>185</v>
      </c>
      <c r="D1399" s="5" t="s">
        <v>2080</v>
      </c>
      <c r="E1399" s="5" t="s">
        <v>3498</v>
      </c>
      <c r="F1399" s="5" t="s">
        <v>3499</v>
      </c>
      <c r="G1399" s="5" t="s">
        <v>204</v>
      </c>
      <c r="H1399" s="5" t="s">
        <v>9</v>
      </c>
      <c r="I1399" s="5" t="s">
        <v>13894</v>
      </c>
      <c r="J1399" s="5" t="s">
        <v>8399</v>
      </c>
      <c r="K1399" s="5">
        <v>25181716</v>
      </c>
      <c r="L1399" s="5">
        <v>25181716</v>
      </c>
    </row>
    <row r="1400" spans="1:12" x14ac:dyDescent="0.2">
      <c r="A1400" s="5" t="s">
        <v>3245</v>
      </c>
      <c r="B1400" s="5" t="s">
        <v>2710</v>
      </c>
      <c r="D1400" s="5" t="s">
        <v>2083</v>
      </c>
      <c r="E1400" s="5" t="s">
        <v>3501</v>
      </c>
      <c r="F1400" s="5" t="s">
        <v>3502</v>
      </c>
      <c r="G1400" s="5" t="s">
        <v>204</v>
      </c>
      <c r="H1400" s="5" t="s">
        <v>9</v>
      </c>
      <c r="I1400" s="5" t="s">
        <v>13894</v>
      </c>
      <c r="J1400" s="5" t="s">
        <v>13531</v>
      </c>
      <c r="K1400" s="5">
        <v>22799244</v>
      </c>
      <c r="L1400" s="5">
        <v>22799244</v>
      </c>
    </row>
    <row r="1401" spans="1:12" x14ac:dyDescent="0.2">
      <c r="A1401" s="5" t="s">
        <v>3304</v>
      </c>
      <c r="B1401" s="5" t="s">
        <v>6921</v>
      </c>
      <c r="D1401" s="5" t="s">
        <v>2139</v>
      </c>
      <c r="E1401" s="5" t="s">
        <v>3505</v>
      </c>
      <c r="F1401" s="5" t="s">
        <v>3506</v>
      </c>
      <c r="G1401" s="5" t="s">
        <v>204</v>
      </c>
      <c r="H1401" s="5" t="s">
        <v>9</v>
      </c>
      <c r="I1401" s="5" t="s">
        <v>13894</v>
      </c>
      <c r="J1401" s="5" t="s">
        <v>14201</v>
      </c>
      <c r="K1401" s="5">
        <v>22796680</v>
      </c>
      <c r="L1401" s="5">
        <v>22797680</v>
      </c>
    </row>
    <row r="1402" spans="1:12" x14ac:dyDescent="0.2">
      <c r="A1402" s="5" t="s">
        <v>3520</v>
      </c>
      <c r="B1402" s="5" t="s">
        <v>2198</v>
      </c>
      <c r="D1402" s="5" t="s">
        <v>2118</v>
      </c>
      <c r="E1402" s="5" t="s">
        <v>3507</v>
      </c>
      <c r="F1402" s="5" t="s">
        <v>598</v>
      </c>
      <c r="G1402" s="5" t="s">
        <v>204</v>
      </c>
      <c r="H1402" s="5" t="s">
        <v>9</v>
      </c>
      <c r="I1402" s="5" t="s">
        <v>13894</v>
      </c>
      <c r="J1402" s="5" t="s">
        <v>13404</v>
      </c>
      <c r="K1402" s="5">
        <v>22784622</v>
      </c>
      <c r="L1402" s="5">
        <v>22784689</v>
      </c>
    </row>
    <row r="1403" spans="1:12" x14ac:dyDescent="0.2">
      <c r="A1403" s="5" t="s">
        <v>3416</v>
      </c>
      <c r="B1403" s="5" t="s">
        <v>1427</v>
      </c>
      <c r="D1403" s="5" t="s">
        <v>3508</v>
      </c>
      <c r="E1403" s="5" t="s">
        <v>3509</v>
      </c>
      <c r="F1403" s="5" t="s">
        <v>8400</v>
      </c>
      <c r="G1403" s="5" t="s">
        <v>204</v>
      </c>
      <c r="H1403" s="5" t="s">
        <v>9</v>
      </c>
      <c r="I1403" s="5" t="s">
        <v>13894</v>
      </c>
      <c r="J1403" s="5" t="s">
        <v>8401</v>
      </c>
      <c r="K1403" s="5">
        <v>22793007</v>
      </c>
      <c r="L1403" s="5">
        <v>88941290</v>
      </c>
    </row>
    <row r="1404" spans="1:12" x14ac:dyDescent="0.2">
      <c r="A1404" s="5" t="s">
        <v>3214</v>
      </c>
      <c r="B1404" s="5" t="s">
        <v>3213</v>
      </c>
      <c r="D1404" s="5" t="s">
        <v>2173</v>
      </c>
      <c r="E1404" s="5" t="s">
        <v>3510</v>
      </c>
      <c r="F1404" s="5" t="s">
        <v>6580</v>
      </c>
      <c r="G1404" s="5" t="s">
        <v>204</v>
      </c>
      <c r="H1404" s="5" t="s">
        <v>9</v>
      </c>
      <c r="I1404" s="5" t="s">
        <v>13894</v>
      </c>
      <c r="J1404" s="5" t="s">
        <v>14202</v>
      </c>
      <c r="K1404" s="5">
        <v>22734729</v>
      </c>
      <c r="L1404" s="5">
        <v>22734729</v>
      </c>
    </row>
    <row r="1405" spans="1:12" x14ac:dyDescent="0.2">
      <c r="A1405" s="5" t="s">
        <v>3269</v>
      </c>
      <c r="B1405" s="5" t="s">
        <v>2718</v>
      </c>
      <c r="D1405" s="5" t="s">
        <v>2184</v>
      </c>
      <c r="E1405" s="5" t="s">
        <v>3512</v>
      </c>
      <c r="F1405" s="5" t="s">
        <v>3513</v>
      </c>
      <c r="G1405" s="5" t="s">
        <v>204</v>
      </c>
      <c r="H1405" s="5" t="s">
        <v>9</v>
      </c>
      <c r="I1405" s="5" t="s">
        <v>13894</v>
      </c>
      <c r="J1405" s="5" t="s">
        <v>11163</v>
      </c>
      <c r="K1405" s="5">
        <v>22792983</v>
      </c>
      <c r="L1405" s="5">
        <v>22792179</v>
      </c>
    </row>
    <row r="1406" spans="1:12" x14ac:dyDescent="0.2">
      <c r="A1406" s="5" t="s">
        <v>3188</v>
      </c>
      <c r="B1406" s="5" t="s">
        <v>3187</v>
      </c>
      <c r="D1406" s="5" t="s">
        <v>2225</v>
      </c>
      <c r="E1406" s="5" t="s">
        <v>3514</v>
      </c>
      <c r="F1406" s="5" t="s">
        <v>3515</v>
      </c>
      <c r="G1406" s="5" t="s">
        <v>204</v>
      </c>
      <c r="H1406" s="5" t="s">
        <v>9</v>
      </c>
      <c r="I1406" s="5" t="s">
        <v>13894</v>
      </c>
      <c r="J1406" s="5" t="s">
        <v>6284</v>
      </c>
      <c r="K1406" s="5">
        <v>22780395</v>
      </c>
      <c r="L1406" s="5">
        <v>22780772</v>
      </c>
    </row>
    <row r="1407" spans="1:12" x14ac:dyDescent="0.2">
      <c r="A1407" s="5" t="s">
        <v>3190</v>
      </c>
      <c r="B1407" s="5" t="s">
        <v>1068</v>
      </c>
      <c r="D1407" s="5" t="s">
        <v>2191</v>
      </c>
      <c r="E1407" s="5" t="s">
        <v>3517</v>
      </c>
      <c r="F1407" s="5" t="s">
        <v>8402</v>
      </c>
      <c r="G1407" s="5" t="s">
        <v>204</v>
      </c>
      <c r="H1407" s="5" t="s">
        <v>9</v>
      </c>
      <c r="I1407" s="5" t="s">
        <v>13894</v>
      </c>
      <c r="J1407" s="5" t="s">
        <v>3518</v>
      </c>
      <c r="K1407" s="5">
        <v>22791222</v>
      </c>
      <c r="L1407" s="5">
        <v>21008431</v>
      </c>
    </row>
    <row r="1408" spans="1:12" x14ac:dyDescent="0.2">
      <c r="A1408" s="5" t="s">
        <v>3358</v>
      </c>
      <c r="B1408" s="5" t="s">
        <v>3357</v>
      </c>
      <c r="D1408" s="5" t="s">
        <v>2198</v>
      </c>
      <c r="E1408" s="5" t="s">
        <v>3520</v>
      </c>
      <c r="F1408" s="5" t="s">
        <v>3521</v>
      </c>
      <c r="G1408" s="5" t="s">
        <v>204</v>
      </c>
      <c r="H1408" s="5" t="s">
        <v>9</v>
      </c>
      <c r="I1408" s="5" t="s">
        <v>13894</v>
      </c>
      <c r="J1408" s="5" t="s">
        <v>13534</v>
      </c>
      <c r="K1408" s="5">
        <v>22795133</v>
      </c>
      <c r="L1408" s="5">
        <v>22795133</v>
      </c>
    </row>
    <row r="1409" spans="1:12" x14ac:dyDescent="0.2">
      <c r="A1409" s="5" t="s">
        <v>9604</v>
      </c>
      <c r="B1409" s="5" t="s">
        <v>8214</v>
      </c>
      <c r="D1409" s="5" t="s">
        <v>2201</v>
      </c>
      <c r="E1409" s="5" t="s">
        <v>3522</v>
      </c>
      <c r="F1409" s="5" t="s">
        <v>2858</v>
      </c>
      <c r="G1409" s="5" t="s">
        <v>204</v>
      </c>
      <c r="H1409" s="5" t="s">
        <v>9</v>
      </c>
      <c r="I1409" s="5" t="s">
        <v>13894</v>
      </c>
      <c r="J1409" s="5" t="s">
        <v>13535</v>
      </c>
      <c r="K1409" s="5">
        <v>22795011</v>
      </c>
      <c r="L1409" s="5">
        <v>22795011</v>
      </c>
    </row>
    <row r="1410" spans="1:12" x14ac:dyDescent="0.2">
      <c r="A1410" s="5" t="s">
        <v>3204</v>
      </c>
      <c r="B1410" s="5" t="s">
        <v>3203</v>
      </c>
      <c r="D1410" s="5" t="s">
        <v>2205</v>
      </c>
      <c r="E1410" s="5" t="s">
        <v>3523</v>
      </c>
      <c r="F1410" s="5" t="s">
        <v>3524</v>
      </c>
      <c r="G1410" s="5" t="s">
        <v>204</v>
      </c>
      <c r="H1410" s="5" t="s">
        <v>9</v>
      </c>
      <c r="I1410" s="5" t="s">
        <v>13894</v>
      </c>
      <c r="J1410" s="5" t="s">
        <v>13532</v>
      </c>
      <c r="K1410" s="5">
        <v>22799843</v>
      </c>
      <c r="L1410" s="5">
        <v>22799843</v>
      </c>
    </row>
    <row r="1411" spans="1:12" x14ac:dyDescent="0.2">
      <c r="A1411" s="5" t="s">
        <v>9605</v>
      </c>
      <c r="B1411" s="5" t="s">
        <v>87</v>
      </c>
      <c r="D1411" s="5" t="s">
        <v>2211</v>
      </c>
      <c r="E1411" s="5" t="s">
        <v>9625</v>
      </c>
      <c r="F1411" s="5" t="s">
        <v>11159</v>
      </c>
      <c r="G1411" s="5" t="s">
        <v>204</v>
      </c>
      <c r="H1411" s="5" t="s">
        <v>9</v>
      </c>
      <c r="I1411" s="5" t="s">
        <v>13894</v>
      </c>
      <c r="J1411" s="5" t="s">
        <v>12671</v>
      </c>
      <c r="K1411" s="5">
        <v>22795421</v>
      </c>
      <c r="L1411" s="5">
        <v>22795421</v>
      </c>
    </row>
    <row r="1412" spans="1:12" x14ac:dyDescent="0.2">
      <c r="A1412" s="5" t="s">
        <v>3467</v>
      </c>
      <c r="B1412" s="5" t="s">
        <v>3466</v>
      </c>
      <c r="D1412" s="5" t="s">
        <v>3436</v>
      </c>
      <c r="E1412" s="5" t="s">
        <v>3526</v>
      </c>
      <c r="F1412" s="5" t="s">
        <v>3370</v>
      </c>
      <c r="G1412" s="5" t="s">
        <v>3527</v>
      </c>
      <c r="H1412" s="5" t="s">
        <v>3</v>
      </c>
      <c r="I1412" s="5" t="s">
        <v>13894</v>
      </c>
      <c r="J1412" s="5" t="s">
        <v>6463</v>
      </c>
      <c r="K1412" s="5">
        <v>25350368</v>
      </c>
      <c r="L1412" s="5">
        <v>25350368</v>
      </c>
    </row>
    <row r="1413" spans="1:12" x14ac:dyDescent="0.2">
      <c r="A1413" s="5" t="s">
        <v>3151</v>
      </c>
      <c r="B1413" s="5" t="s">
        <v>3150</v>
      </c>
      <c r="D1413" s="5" t="s">
        <v>3447</v>
      </c>
      <c r="E1413" s="5" t="s">
        <v>3528</v>
      </c>
      <c r="F1413" s="5" t="s">
        <v>3529</v>
      </c>
      <c r="G1413" s="5" t="s">
        <v>3527</v>
      </c>
      <c r="H1413" s="5" t="s">
        <v>3</v>
      </c>
      <c r="I1413" s="5" t="s">
        <v>13894</v>
      </c>
      <c r="J1413" s="5" t="s">
        <v>8998</v>
      </c>
      <c r="K1413" s="5">
        <v>25311463</v>
      </c>
      <c r="L1413" s="5">
        <v>0</v>
      </c>
    </row>
    <row r="1414" spans="1:12" x14ac:dyDescent="0.2">
      <c r="A1414" s="5" t="s">
        <v>9606</v>
      </c>
      <c r="B1414" s="5" t="s">
        <v>3174</v>
      </c>
      <c r="D1414" s="5" t="s">
        <v>3441</v>
      </c>
      <c r="E1414" s="5" t="s">
        <v>9662</v>
      </c>
      <c r="F1414" s="5" t="s">
        <v>104</v>
      </c>
      <c r="G1414" s="5" t="s">
        <v>3527</v>
      </c>
      <c r="H1414" s="5" t="s">
        <v>3</v>
      </c>
      <c r="I1414" s="5" t="s">
        <v>13894</v>
      </c>
      <c r="J1414" s="5" t="s">
        <v>11207</v>
      </c>
      <c r="K1414" s="5">
        <v>83867333</v>
      </c>
      <c r="L1414" s="5">
        <v>0</v>
      </c>
    </row>
    <row r="1415" spans="1:12" x14ac:dyDescent="0.2">
      <c r="A1415" s="5" t="s">
        <v>3445</v>
      </c>
      <c r="B1415" s="5" t="s">
        <v>3444</v>
      </c>
      <c r="D1415" s="5" t="s">
        <v>3493</v>
      </c>
      <c r="E1415" s="5" t="s">
        <v>3531</v>
      </c>
      <c r="F1415" s="5" t="s">
        <v>3532</v>
      </c>
      <c r="G1415" s="5" t="s">
        <v>3527</v>
      </c>
      <c r="H1415" s="5" t="s">
        <v>3</v>
      </c>
      <c r="I1415" s="5" t="s">
        <v>13894</v>
      </c>
      <c r="J1415" s="5" t="s">
        <v>13536</v>
      </c>
      <c r="K1415" s="5">
        <v>25322603</v>
      </c>
      <c r="L1415" s="5">
        <v>25322603</v>
      </c>
    </row>
    <row r="1416" spans="1:12" x14ac:dyDescent="0.2">
      <c r="A1416" s="5" t="s">
        <v>9607</v>
      </c>
      <c r="B1416" s="5" t="s">
        <v>2711</v>
      </c>
      <c r="D1416" s="5" t="s">
        <v>3432</v>
      </c>
      <c r="E1416" s="5" t="s">
        <v>3534</v>
      </c>
      <c r="F1416" s="5" t="s">
        <v>3535</v>
      </c>
      <c r="G1416" s="5" t="s">
        <v>5791</v>
      </c>
      <c r="H1416" s="5" t="s">
        <v>5</v>
      </c>
      <c r="I1416" s="5" t="s">
        <v>13894</v>
      </c>
      <c r="J1416" s="5" t="s">
        <v>13537</v>
      </c>
      <c r="K1416" s="5">
        <v>44092750</v>
      </c>
      <c r="L1416" s="5">
        <v>27677382</v>
      </c>
    </row>
    <row r="1417" spans="1:12" x14ac:dyDescent="0.2">
      <c r="A1417" s="5" t="s">
        <v>3153</v>
      </c>
      <c r="B1417" s="5" t="s">
        <v>3152</v>
      </c>
      <c r="D1417" s="5" t="s">
        <v>558</v>
      </c>
      <c r="E1417" s="5" t="s">
        <v>3537</v>
      </c>
      <c r="F1417" s="5" t="s">
        <v>56</v>
      </c>
      <c r="G1417" s="5" t="s">
        <v>3527</v>
      </c>
      <c r="H1417" s="5" t="s">
        <v>3</v>
      </c>
      <c r="I1417" s="5" t="s">
        <v>13894</v>
      </c>
      <c r="J1417" s="5" t="s">
        <v>3538</v>
      </c>
      <c r="K1417" s="5">
        <v>25350481</v>
      </c>
      <c r="L1417" s="5">
        <v>25350481</v>
      </c>
    </row>
    <row r="1418" spans="1:12" x14ac:dyDescent="0.2">
      <c r="A1418" s="5" t="s">
        <v>9608</v>
      </c>
      <c r="B1418" s="5" t="s">
        <v>3293</v>
      </c>
      <c r="D1418" s="5" t="s">
        <v>1974</v>
      </c>
      <c r="E1418" s="5" t="s">
        <v>3539</v>
      </c>
      <c r="F1418" s="5" t="s">
        <v>3540</v>
      </c>
      <c r="G1418" s="5" t="s">
        <v>3527</v>
      </c>
      <c r="H1418" s="5" t="s">
        <v>3</v>
      </c>
      <c r="I1418" s="5" t="s">
        <v>13894</v>
      </c>
      <c r="J1418" s="5" t="s">
        <v>8406</v>
      </c>
      <c r="K1418" s="5">
        <v>25350113</v>
      </c>
      <c r="L1418" s="5">
        <v>25350113</v>
      </c>
    </row>
    <row r="1419" spans="1:12" x14ac:dyDescent="0.2">
      <c r="A1419" s="5" t="s">
        <v>3437</v>
      </c>
      <c r="B1419" s="5" t="s">
        <v>7104</v>
      </c>
      <c r="D1419" s="5" t="s">
        <v>6713</v>
      </c>
      <c r="E1419" s="5" t="s">
        <v>3541</v>
      </c>
      <c r="F1419" s="5" t="s">
        <v>3542</v>
      </c>
      <c r="G1419" s="5" t="s">
        <v>3527</v>
      </c>
      <c r="H1419" s="5" t="s">
        <v>3</v>
      </c>
      <c r="I1419" s="5" t="s">
        <v>13894</v>
      </c>
      <c r="J1419" s="5" t="s">
        <v>9054</v>
      </c>
      <c r="K1419" s="5">
        <v>84999492</v>
      </c>
      <c r="L1419" s="5">
        <v>0</v>
      </c>
    </row>
    <row r="1420" spans="1:12" x14ac:dyDescent="0.2">
      <c r="A1420" s="5" t="s">
        <v>9609</v>
      </c>
      <c r="B1420" s="5" t="s">
        <v>3298</v>
      </c>
      <c r="D1420" s="5" t="s">
        <v>2334</v>
      </c>
      <c r="E1420" s="5" t="s">
        <v>3544</v>
      </c>
      <c r="F1420" s="5" t="s">
        <v>7707</v>
      </c>
      <c r="G1420" s="5" t="s">
        <v>3527</v>
      </c>
      <c r="H1420" s="5" t="s">
        <v>3</v>
      </c>
      <c r="I1420" s="5" t="s">
        <v>13894</v>
      </c>
      <c r="J1420" s="5" t="s">
        <v>7801</v>
      </c>
      <c r="K1420" s="5">
        <v>25322294</v>
      </c>
      <c r="L1420" s="5">
        <v>25322294</v>
      </c>
    </row>
    <row r="1421" spans="1:12" x14ac:dyDescent="0.2">
      <c r="A1421" s="5" t="s">
        <v>3376</v>
      </c>
      <c r="B1421" s="5" t="s">
        <v>3375</v>
      </c>
      <c r="D1421" s="5" t="s">
        <v>2329</v>
      </c>
      <c r="E1421" s="5" t="s">
        <v>3546</v>
      </c>
      <c r="F1421" s="5" t="s">
        <v>3547</v>
      </c>
      <c r="G1421" s="5" t="s">
        <v>3527</v>
      </c>
      <c r="H1421" s="5" t="s">
        <v>3</v>
      </c>
      <c r="I1421" s="5" t="s">
        <v>13894</v>
      </c>
      <c r="J1421" s="5" t="s">
        <v>12676</v>
      </c>
      <c r="K1421" s="5">
        <v>25322105</v>
      </c>
      <c r="L1421" s="5">
        <v>25322105</v>
      </c>
    </row>
    <row r="1422" spans="1:12" x14ac:dyDescent="0.2">
      <c r="A1422" s="5" t="s">
        <v>9610</v>
      </c>
      <c r="B1422" s="5" t="s">
        <v>2693</v>
      </c>
      <c r="D1422" s="5" t="s">
        <v>6714</v>
      </c>
      <c r="E1422" s="5" t="s">
        <v>3548</v>
      </c>
      <c r="F1422" s="5" t="s">
        <v>8405</v>
      </c>
      <c r="G1422" s="5" t="s">
        <v>3527</v>
      </c>
      <c r="H1422" s="5" t="s">
        <v>3</v>
      </c>
      <c r="I1422" s="5" t="s">
        <v>13894</v>
      </c>
      <c r="J1422" s="5" t="s">
        <v>14203</v>
      </c>
      <c r="K1422" s="5">
        <v>25312456</v>
      </c>
      <c r="L1422" s="5">
        <v>0</v>
      </c>
    </row>
    <row r="1423" spans="1:12" x14ac:dyDescent="0.2">
      <c r="A1423" s="5" t="s">
        <v>9611</v>
      </c>
      <c r="B1423" s="5" t="s">
        <v>3176</v>
      </c>
      <c r="D1423" s="5" t="s">
        <v>434</v>
      </c>
      <c r="E1423" s="5" t="s">
        <v>3549</v>
      </c>
      <c r="F1423" s="5" t="s">
        <v>45</v>
      </c>
      <c r="G1423" s="5" t="s">
        <v>3527</v>
      </c>
      <c r="H1423" s="5" t="s">
        <v>3</v>
      </c>
      <c r="I1423" s="5" t="s">
        <v>13894</v>
      </c>
      <c r="J1423" s="5" t="s">
        <v>13538</v>
      </c>
      <c r="K1423" s="5">
        <v>83081705</v>
      </c>
      <c r="L1423" s="5">
        <v>0</v>
      </c>
    </row>
    <row r="1424" spans="1:12" x14ac:dyDescent="0.2">
      <c r="A1424" s="5" t="s">
        <v>3232</v>
      </c>
      <c r="B1424" s="5" t="s">
        <v>3231</v>
      </c>
      <c r="D1424" s="5" t="s">
        <v>520</v>
      </c>
      <c r="E1424" s="5" t="s">
        <v>3551</v>
      </c>
      <c r="F1424" s="5" t="s">
        <v>451</v>
      </c>
      <c r="G1424" s="5" t="s">
        <v>3527</v>
      </c>
      <c r="H1424" s="5" t="s">
        <v>3</v>
      </c>
      <c r="I1424" s="5" t="s">
        <v>13894</v>
      </c>
      <c r="J1424" s="5" t="s">
        <v>6778</v>
      </c>
      <c r="K1424" s="5">
        <v>88984102</v>
      </c>
      <c r="L1424" s="5">
        <v>0</v>
      </c>
    </row>
    <row r="1425" spans="1:12" x14ac:dyDescent="0.2">
      <c r="A1425" s="5" t="s">
        <v>3217</v>
      </c>
      <c r="B1425" s="5" t="s">
        <v>3216</v>
      </c>
      <c r="D1425" s="5" t="s">
        <v>2477</v>
      </c>
      <c r="E1425" s="5" t="s">
        <v>9651</v>
      </c>
      <c r="F1425" s="5" t="s">
        <v>11193</v>
      </c>
      <c r="G1425" s="5" t="s">
        <v>3527</v>
      </c>
      <c r="H1425" s="5" t="s">
        <v>3</v>
      </c>
      <c r="I1425" s="5" t="s">
        <v>13894</v>
      </c>
      <c r="J1425" s="5" t="s">
        <v>13539</v>
      </c>
      <c r="K1425" s="5">
        <v>86931271</v>
      </c>
      <c r="L1425" s="5">
        <v>0</v>
      </c>
    </row>
    <row r="1426" spans="1:12" x14ac:dyDescent="0.2">
      <c r="A1426" s="5" t="s">
        <v>3248</v>
      </c>
      <c r="B1426" s="5" t="s">
        <v>3247</v>
      </c>
      <c r="D1426" s="5" t="s">
        <v>3553</v>
      </c>
      <c r="E1426" s="5" t="s">
        <v>3554</v>
      </c>
      <c r="F1426" s="5" t="s">
        <v>876</v>
      </c>
      <c r="G1426" s="5" t="s">
        <v>3527</v>
      </c>
      <c r="H1426" s="5" t="s">
        <v>3</v>
      </c>
      <c r="I1426" s="5" t="s">
        <v>13894</v>
      </c>
      <c r="J1426" s="5" t="s">
        <v>13540</v>
      </c>
      <c r="K1426" s="5">
        <v>22005324</v>
      </c>
      <c r="L1426" s="5">
        <v>0</v>
      </c>
    </row>
    <row r="1427" spans="1:12" x14ac:dyDescent="0.2">
      <c r="A1427" s="5" t="s">
        <v>3330</v>
      </c>
      <c r="B1427" s="5" t="s">
        <v>3024</v>
      </c>
      <c r="D1427" s="5" t="s">
        <v>1634</v>
      </c>
      <c r="E1427" s="5" t="s">
        <v>3557</v>
      </c>
      <c r="F1427" s="5" t="s">
        <v>3558</v>
      </c>
      <c r="G1427" s="5" t="s">
        <v>3527</v>
      </c>
      <c r="H1427" s="5" t="s">
        <v>3</v>
      </c>
      <c r="I1427" s="5" t="s">
        <v>13894</v>
      </c>
      <c r="J1427" s="5" t="s">
        <v>14204</v>
      </c>
      <c r="K1427" s="5">
        <v>25322143</v>
      </c>
      <c r="L1427" s="5">
        <v>25322143</v>
      </c>
    </row>
    <row r="1428" spans="1:12" x14ac:dyDescent="0.2">
      <c r="A1428" s="5" t="s">
        <v>9612</v>
      </c>
      <c r="B1428" s="5" t="s">
        <v>469</v>
      </c>
      <c r="D1428" s="5" t="s">
        <v>2496</v>
      </c>
      <c r="E1428" s="5" t="s">
        <v>3559</v>
      </c>
      <c r="F1428" s="5" t="s">
        <v>3560</v>
      </c>
      <c r="G1428" s="5" t="s">
        <v>3527</v>
      </c>
      <c r="H1428" s="5" t="s">
        <v>6</v>
      </c>
      <c r="I1428" s="5" t="s">
        <v>13894</v>
      </c>
      <c r="J1428" s="5" t="s">
        <v>14205</v>
      </c>
      <c r="K1428" s="5">
        <v>25568413</v>
      </c>
      <c r="L1428" s="5">
        <v>25568413</v>
      </c>
    </row>
    <row r="1429" spans="1:12" x14ac:dyDescent="0.2">
      <c r="A1429" s="5" t="s">
        <v>3360</v>
      </c>
      <c r="B1429" s="5" t="s">
        <v>1172</v>
      </c>
      <c r="D1429" s="5" t="s">
        <v>2516</v>
      </c>
      <c r="E1429" s="5" t="s">
        <v>9630</v>
      </c>
      <c r="F1429" s="5" t="s">
        <v>11166</v>
      </c>
      <c r="G1429" s="5" t="s">
        <v>3527</v>
      </c>
      <c r="H1429" s="5" t="s">
        <v>12</v>
      </c>
      <c r="I1429" s="5" t="s">
        <v>13894</v>
      </c>
      <c r="J1429" s="5" t="s">
        <v>11167</v>
      </c>
      <c r="K1429" s="5">
        <v>88494700</v>
      </c>
      <c r="L1429" s="5">
        <v>0</v>
      </c>
    </row>
    <row r="1430" spans="1:12" x14ac:dyDescent="0.2">
      <c r="A1430" s="5" t="s">
        <v>3440</v>
      </c>
      <c r="B1430" s="5" t="s">
        <v>6712</v>
      </c>
      <c r="D1430" s="5" t="s">
        <v>6716</v>
      </c>
      <c r="E1430" s="5" t="s">
        <v>3561</v>
      </c>
      <c r="F1430" s="5" t="s">
        <v>3562</v>
      </c>
      <c r="G1430" s="5" t="s">
        <v>3527</v>
      </c>
      <c r="H1430" s="5" t="s">
        <v>12</v>
      </c>
      <c r="I1430" s="5" t="s">
        <v>13894</v>
      </c>
      <c r="J1430" s="5" t="s">
        <v>3563</v>
      </c>
      <c r="K1430" s="5">
        <v>25560271</v>
      </c>
      <c r="L1430" s="5">
        <v>89261092</v>
      </c>
    </row>
    <row r="1431" spans="1:12" x14ac:dyDescent="0.2">
      <c r="A1431" s="5" t="s">
        <v>9613</v>
      </c>
      <c r="B1431" s="5" t="s">
        <v>2990</v>
      </c>
      <c r="D1431" s="5" t="s">
        <v>7430</v>
      </c>
      <c r="E1431" s="5" t="s">
        <v>3564</v>
      </c>
      <c r="F1431" s="5" t="s">
        <v>3565</v>
      </c>
      <c r="G1431" s="5" t="s">
        <v>3527</v>
      </c>
      <c r="H1431" s="5" t="s">
        <v>6</v>
      </c>
      <c r="I1431" s="5" t="s">
        <v>13894</v>
      </c>
      <c r="J1431" s="5" t="s">
        <v>3653</v>
      </c>
      <c r="K1431" s="5">
        <v>55568089</v>
      </c>
      <c r="L1431" s="5">
        <v>25568089</v>
      </c>
    </row>
    <row r="1432" spans="1:12" x14ac:dyDescent="0.2">
      <c r="A1432" s="5" t="s">
        <v>3208</v>
      </c>
      <c r="B1432" s="5" t="s">
        <v>3207</v>
      </c>
      <c r="D1432" s="5" t="s">
        <v>7233</v>
      </c>
      <c r="E1432" s="5" t="s">
        <v>3568</v>
      </c>
      <c r="F1432" s="5" t="s">
        <v>134</v>
      </c>
      <c r="G1432" s="5" t="s">
        <v>3527</v>
      </c>
      <c r="H1432" s="5" t="s">
        <v>4</v>
      </c>
      <c r="I1432" s="5" t="s">
        <v>13894</v>
      </c>
      <c r="J1432" s="5" t="s">
        <v>14206</v>
      </c>
      <c r="K1432" s="5">
        <v>25560632</v>
      </c>
      <c r="L1432" s="5">
        <v>25560632</v>
      </c>
    </row>
    <row r="1433" spans="1:12" x14ac:dyDescent="0.2">
      <c r="A1433" s="5" t="s">
        <v>3196</v>
      </c>
      <c r="B1433" s="5" t="s">
        <v>682</v>
      </c>
      <c r="D1433" s="5" t="s">
        <v>3504</v>
      </c>
      <c r="E1433" s="5" t="s">
        <v>3570</v>
      </c>
      <c r="F1433" s="5" t="s">
        <v>3005</v>
      </c>
      <c r="G1433" s="5" t="s">
        <v>3527</v>
      </c>
      <c r="H1433" s="5" t="s">
        <v>4</v>
      </c>
      <c r="I1433" s="5" t="s">
        <v>13894</v>
      </c>
      <c r="J1433" s="5" t="s">
        <v>14207</v>
      </c>
      <c r="K1433" s="5">
        <v>25569147</v>
      </c>
      <c r="L1433" s="5">
        <v>25569147</v>
      </c>
    </row>
    <row r="1434" spans="1:12" x14ac:dyDescent="0.2">
      <c r="A1434" s="5" t="s">
        <v>3486</v>
      </c>
      <c r="B1434" s="5" t="s">
        <v>1705</v>
      </c>
      <c r="D1434" s="5" t="s">
        <v>3571</v>
      </c>
      <c r="E1434" s="5" t="s">
        <v>9646</v>
      </c>
      <c r="F1434" s="5" t="s">
        <v>13132</v>
      </c>
      <c r="G1434" s="5" t="s">
        <v>3527</v>
      </c>
      <c r="H1434" s="5" t="s">
        <v>5</v>
      </c>
      <c r="I1434" s="5" t="s">
        <v>13894</v>
      </c>
      <c r="J1434" s="5" t="s">
        <v>13543</v>
      </c>
      <c r="K1434" s="5">
        <v>84447146</v>
      </c>
      <c r="L1434" s="5">
        <v>0</v>
      </c>
    </row>
    <row r="1435" spans="1:12" x14ac:dyDescent="0.2">
      <c r="A1435" s="5" t="s">
        <v>3234</v>
      </c>
      <c r="B1435" s="5" t="s">
        <v>2665</v>
      </c>
      <c r="D1435" s="5" t="s">
        <v>3383</v>
      </c>
      <c r="E1435" s="5" t="s">
        <v>9648</v>
      </c>
      <c r="F1435" s="5" t="s">
        <v>3572</v>
      </c>
      <c r="G1435" s="5" t="s">
        <v>3527</v>
      </c>
      <c r="H1435" s="5" t="s">
        <v>6</v>
      </c>
      <c r="I1435" s="5" t="s">
        <v>13894</v>
      </c>
      <c r="J1435" s="5" t="s">
        <v>13552</v>
      </c>
      <c r="K1435" s="5">
        <v>83584197</v>
      </c>
      <c r="L1435" s="5">
        <v>0</v>
      </c>
    </row>
    <row r="1436" spans="1:12" x14ac:dyDescent="0.2">
      <c r="A1436" s="5" t="s">
        <v>3412</v>
      </c>
      <c r="B1436" s="5" t="s">
        <v>1430</v>
      </c>
      <c r="D1436" s="5" t="s">
        <v>2600</v>
      </c>
      <c r="E1436" s="5" t="s">
        <v>3574</v>
      </c>
      <c r="F1436" s="5" t="s">
        <v>3575</v>
      </c>
      <c r="G1436" s="5" t="s">
        <v>3527</v>
      </c>
      <c r="H1436" s="5" t="s">
        <v>4</v>
      </c>
      <c r="I1436" s="5" t="s">
        <v>13894</v>
      </c>
      <c r="J1436" s="5" t="s">
        <v>8407</v>
      </c>
      <c r="K1436" s="5">
        <v>25562917</v>
      </c>
      <c r="L1436" s="5">
        <v>25562917</v>
      </c>
    </row>
    <row r="1437" spans="1:12" x14ac:dyDescent="0.2">
      <c r="A1437" s="5" t="s">
        <v>3380</v>
      </c>
      <c r="B1437" s="5" t="s">
        <v>3379</v>
      </c>
      <c r="D1437" s="5" t="s">
        <v>2914</v>
      </c>
      <c r="E1437" s="5" t="s">
        <v>9654</v>
      </c>
      <c r="F1437" s="5" t="s">
        <v>11198</v>
      </c>
      <c r="G1437" s="5" t="s">
        <v>3527</v>
      </c>
      <c r="H1437" s="5" t="s">
        <v>4</v>
      </c>
      <c r="I1437" s="5" t="s">
        <v>13894</v>
      </c>
      <c r="J1437" s="5" t="s">
        <v>14208</v>
      </c>
      <c r="K1437" s="5">
        <v>88091864</v>
      </c>
      <c r="L1437" s="5">
        <v>0</v>
      </c>
    </row>
    <row r="1438" spans="1:12" x14ac:dyDescent="0.2">
      <c r="A1438" s="5" t="s">
        <v>3428</v>
      </c>
      <c r="B1438" s="5" t="s">
        <v>1336</v>
      </c>
      <c r="D1438" s="5" t="s">
        <v>2742</v>
      </c>
      <c r="E1438" s="5" t="s">
        <v>3576</v>
      </c>
      <c r="F1438" s="5" t="s">
        <v>3577</v>
      </c>
      <c r="G1438" s="5" t="s">
        <v>3527</v>
      </c>
      <c r="H1438" s="5" t="s">
        <v>4</v>
      </c>
      <c r="I1438" s="5" t="s">
        <v>13897</v>
      </c>
      <c r="J1438" s="5" t="s">
        <v>8899</v>
      </c>
      <c r="K1438" s="5">
        <v>25560021</v>
      </c>
      <c r="L1438" s="5">
        <v>0</v>
      </c>
    </row>
    <row r="1439" spans="1:12" x14ac:dyDescent="0.2">
      <c r="A1439" s="5" t="s">
        <v>3276</v>
      </c>
      <c r="B1439" s="5" t="s">
        <v>3275</v>
      </c>
      <c r="D1439" s="5" t="s">
        <v>171</v>
      </c>
      <c r="E1439" s="5" t="s">
        <v>3578</v>
      </c>
      <c r="F1439" s="5" t="s">
        <v>3579</v>
      </c>
      <c r="G1439" s="5" t="s">
        <v>3527</v>
      </c>
      <c r="H1439" s="5" t="s">
        <v>4</v>
      </c>
      <c r="I1439" s="5" t="s">
        <v>13894</v>
      </c>
      <c r="J1439" s="5" t="s">
        <v>7705</v>
      </c>
      <c r="K1439" s="5">
        <v>25569035</v>
      </c>
      <c r="L1439" s="5">
        <v>88165882</v>
      </c>
    </row>
    <row r="1440" spans="1:12" x14ac:dyDescent="0.2">
      <c r="A1440" s="5" t="s">
        <v>3264</v>
      </c>
      <c r="B1440" s="5" t="s">
        <v>2796</v>
      </c>
      <c r="D1440" s="5" t="s">
        <v>3581</v>
      </c>
      <c r="E1440" s="5" t="s">
        <v>9655</v>
      </c>
      <c r="F1440" s="5" t="s">
        <v>11199</v>
      </c>
      <c r="G1440" s="5" t="s">
        <v>3527</v>
      </c>
      <c r="H1440" s="5" t="s">
        <v>4</v>
      </c>
      <c r="I1440" s="5" t="s">
        <v>13894</v>
      </c>
      <c r="J1440" s="5" t="s">
        <v>12672</v>
      </c>
      <c r="K1440" s="5">
        <v>25560264</v>
      </c>
      <c r="L1440" s="5">
        <v>25560163</v>
      </c>
    </row>
    <row r="1441" spans="1:12" x14ac:dyDescent="0.2">
      <c r="A1441" s="5" t="s">
        <v>3300</v>
      </c>
      <c r="B1441" s="5" t="s">
        <v>3299</v>
      </c>
      <c r="D1441" s="5" t="s">
        <v>1246</v>
      </c>
      <c r="E1441" s="5" t="s">
        <v>3582</v>
      </c>
      <c r="F1441" s="5" t="s">
        <v>445</v>
      </c>
      <c r="G1441" s="5" t="s">
        <v>3527</v>
      </c>
      <c r="H1441" s="5" t="s">
        <v>4</v>
      </c>
      <c r="I1441" s="5" t="s">
        <v>13894</v>
      </c>
      <c r="J1441" s="5" t="s">
        <v>11236</v>
      </c>
      <c r="K1441" s="5">
        <v>25569842</v>
      </c>
      <c r="L1441" s="5">
        <v>25569842</v>
      </c>
    </row>
    <row r="1442" spans="1:12" x14ac:dyDescent="0.2">
      <c r="A1442" s="5" t="s">
        <v>3198</v>
      </c>
      <c r="B1442" s="5" t="s">
        <v>419</v>
      </c>
      <c r="D1442" s="5" t="s">
        <v>1567</v>
      </c>
      <c r="E1442" s="5" t="s">
        <v>3584</v>
      </c>
      <c r="F1442" s="5" t="s">
        <v>3585</v>
      </c>
      <c r="G1442" s="5" t="s">
        <v>3527</v>
      </c>
      <c r="H1442" s="5" t="s">
        <v>4</v>
      </c>
      <c r="I1442" s="5" t="s">
        <v>13894</v>
      </c>
      <c r="J1442" s="5" t="s">
        <v>14209</v>
      </c>
      <c r="K1442" s="5">
        <v>25560173</v>
      </c>
      <c r="L1442" s="5">
        <v>25560173</v>
      </c>
    </row>
    <row r="1443" spans="1:12" x14ac:dyDescent="0.2">
      <c r="A1443" s="5" t="s">
        <v>3317</v>
      </c>
      <c r="B1443" s="5" t="s">
        <v>2905</v>
      </c>
      <c r="D1443" s="5" t="s">
        <v>6717</v>
      </c>
      <c r="E1443" s="5" t="s">
        <v>3586</v>
      </c>
      <c r="F1443" s="5" t="s">
        <v>8408</v>
      </c>
      <c r="G1443" s="5" t="s">
        <v>3527</v>
      </c>
      <c r="H1443" s="5" t="s">
        <v>12</v>
      </c>
      <c r="I1443" s="5" t="s">
        <v>13894</v>
      </c>
      <c r="J1443" s="5" t="s">
        <v>3566</v>
      </c>
      <c r="K1443" s="5">
        <v>25561498</v>
      </c>
      <c r="L1443" s="5">
        <v>25561498</v>
      </c>
    </row>
    <row r="1444" spans="1:12" x14ac:dyDescent="0.2">
      <c r="A1444" s="5" t="s">
        <v>9614</v>
      </c>
      <c r="B1444" s="5" t="s">
        <v>3181</v>
      </c>
      <c r="D1444" s="5" t="s">
        <v>7357</v>
      </c>
      <c r="E1444" s="5" t="s">
        <v>3587</v>
      </c>
      <c r="F1444" s="5" t="s">
        <v>3588</v>
      </c>
      <c r="G1444" s="5" t="s">
        <v>3527</v>
      </c>
      <c r="H1444" s="5" t="s">
        <v>4</v>
      </c>
      <c r="I1444" s="5" t="s">
        <v>13894</v>
      </c>
      <c r="J1444" s="5" t="s">
        <v>8404</v>
      </c>
      <c r="K1444" s="5">
        <v>25562053</v>
      </c>
      <c r="L1444" s="5">
        <v>0</v>
      </c>
    </row>
    <row r="1445" spans="1:12" x14ac:dyDescent="0.2">
      <c r="A1445" s="5" t="s">
        <v>3307</v>
      </c>
      <c r="B1445" s="5" t="s">
        <v>158</v>
      </c>
      <c r="D1445" s="5" t="s">
        <v>3590</v>
      </c>
      <c r="E1445" s="5" t="s">
        <v>3591</v>
      </c>
      <c r="F1445" s="5" t="s">
        <v>3592</v>
      </c>
      <c r="G1445" s="5" t="s">
        <v>3527</v>
      </c>
      <c r="H1445" s="5" t="s">
        <v>4</v>
      </c>
      <c r="I1445" s="5" t="s">
        <v>13894</v>
      </c>
      <c r="J1445" s="5" t="s">
        <v>13545</v>
      </c>
      <c r="K1445" s="5">
        <v>25570534</v>
      </c>
      <c r="L1445" s="5">
        <v>0</v>
      </c>
    </row>
    <row r="1446" spans="1:12" x14ac:dyDescent="0.2">
      <c r="A1446" s="5" t="s">
        <v>8850</v>
      </c>
      <c r="B1446" s="5" t="s">
        <v>3183</v>
      </c>
      <c r="D1446" s="5" t="s">
        <v>3593</v>
      </c>
      <c r="E1446" s="5" t="s">
        <v>9658</v>
      </c>
      <c r="F1446" s="5" t="s">
        <v>3594</v>
      </c>
      <c r="G1446" s="5" t="s">
        <v>3527</v>
      </c>
      <c r="H1446" s="5" t="s">
        <v>5</v>
      </c>
      <c r="I1446" s="5" t="s">
        <v>13894</v>
      </c>
      <c r="J1446" s="5" t="s">
        <v>14210</v>
      </c>
      <c r="K1446" s="5">
        <v>88411587</v>
      </c>
      <c r="L1446" s="5">
        <v>0</v>
      </c>
    </row>
    <row r="1447" spans="1:12" x14ac:dyDescent="0.2">
      <c r="A1447" s="5" t="s">
        <v>3281</v>
      </c>
      <c r="B1447" s="5" t="s">
        <v>3280</v>
      </c>
      <c r="D1447" s="5" t="s">
        <v>6552</v>
      </c>
      <c r="E1447" s="5" t="s">
        <v>8851</v>
      </c>
      <c r="F1447" s="5" t="s">
        <v>9082</v>
      </c>
      <c r="G1447" s="5" t="s">
        <v>3527</v>
      </c>
      <c r="H1447" s="5" t="s">
        <v>3</v>
      </c>
      <c r="I1447" s="5" t="s">
        <v>13894</v>
      </c>
      <c r="J1447" s="5" t="s">
        <v>9083</v>
      </c>
      <c r="K1447" s="5">
        <v>25310038</v>
      </c>
      <c r="L1447" s="5">
        <v>0</v>
      </c>
    </row>
    <row r="1448" spans="1:12" x14ac:dyDescent="0.2">
      <c r="A1448" s="5" t="s">
        <v>3476</v>
      </c>
      <c r="B1448" s="5" t="s">
        <v>1892</v>
      </c>
      <c r="D1448" s="5" t="s">
        <v>2215</v>
      </c>
      <c r="E1448" s="5" t="s">
        <v>3595</v>
      </c>
      <c r="F1448" s="5" t="s">
        <v>3596</v>
      </c>
      <c r="G1448" s="5" t="s">
        <v>3527</v>
      </c>
      <c r="H1448" s="5" t="s">
        <v>5</v>
      </c>
      <c r="I1448" s="5" t="s">
        <v>13894</v>
      </c>
      <c r="J1448" s="5" t="s">
        <v>3597</v>
      </c>
      <c r="K1448" s="5">
        <v>25541224</v>
      </c>
      <c r="L1448" s="5">
        <v>25541224</v>
      </c>
    </row>
    <row r="1449" spans="1:12" x14ac:dyDescent="0.2">
      <c r="A1449" s="5" t="s">
        <v>6270</v>
      </c>
      <c r="B1449" s="5" t="s">
        <v>7095</v>
      </c>
      <c r="D1449" s="5" t="s">
        <v>3050</v>
      </c>
      <c r="E1449" s="5" t="s">
        <v>3598</v>
      </c>
      <c r="F1449" s="5" t="s">
        <v>3599</v>
      </c>
      <c r="G1449" s="5" t="s">
        <v>3527</v>
      </c>
      <c r="H1449" s="5" t="s">
        <v>5</v>
      </c>
      <c r="I1449" s="5" t="s">
        <v>13894</v>
      </c>
      <c r="J1449" s="5" t="s">
        <v>14211</v>
      </c>
      <c r="K1449" s="5">
        <v>25381482</v>
      </c>
      <c r="L1449" s="5">
        <v>86639713</v>
      </c>
    </row>
    <row r="1450" spans="1:12" x14ac:dyDescent="0.2">
      <c r="A1450" s="5" t="s">
        <v>3409</v>
      </c>
      <c r="B1450" s="5" t="s">
        <v>1390</v>
      </c>
      <c r="D1450" s="5" t="s">
        <v>3192</v>
      </c>
      <c r="E1450" s="5" t="s">
        <v>3600</v>
      </c>
      <c r="F1450" s="5" t="s">
        <v>3089</v>
      </c>
      <c r="G1450" s="5" t="s">
        <v>3527</v>
      </c>
      <c r="H1450" s="5" t="s">
        <v>7</v>
      </c>
      <c r="I1450" s="5" t="s">
        <v>13894</v>
      </c>
      <c r="J1450" s="5" t="s">
        <v>12153</v>
      </c>
      <c r="K1450" s="5">
        <v>25381455</v>
      </c>
      <c r="L1450" s="5">
        <v>25381455</v>
      </c>
    </row>
    <row r="1451" spans="1:12" x14ac:dyDescent="0.2">
      <c r="A1451" s="5" t="s">
        <v>3267</v>
      </c>
      <c r="B1451" s="5" t="s">
        <v>3266</v>
      </c>
      <c r="D1451" s="5" t="s">
        <v>3156</v>
      </c>
      <c r="E1451" s="5" t="s">
        <v>3601</v>
      </c>
      <c r="F1451" s="5" t="s">
        <v>3602</v>
      </c>
      <c r="G1451" s="5" t="s">
        <v>3527</v>
      </c>
      <c r="H1451" s="5" t="s">
        <v>5</v>
      </c>
      <c r="I1451" s="5" t="s">
        <v>13894</v>
      </c>
      <c r="J1451" s="5" t="s">
        <v>12675</v>
      </c>
      <c r="K1451" s="5">
        <v>25567524</v>
      </c>
      <c r="L1451" s="5">
        <v>25567524</v>
      </c>
    </row>
    <row r="1452" spans="1:12" x14ac:dyDescent="0.2">
      <c r="A1452" s="5" t="s">
        <v>3336</v>
      </c>
      <c r="B1452" s="5" t="s">
        <v>2980</v>
      </c>
      <c r="D1452" s="5" t="s">
        <v>3170</v>
      </c>
      <c r="E1452" s="5" t="s">
        <v>3604</v>
      </c>
      <c r="F1452" s="5" t="s">
        <v>3605</v>
      </c>
      <c r="G1452" s="5" t="s">
        <v>3527</v>
      </c>
      <c r="H1452" s="5" t="s">
        <v>5</v>
      </c>
      <c r="I1452" s="5" t="s">
        <v>13894</v>
      </c>
      <c r="J1452" s="5" t="s">
        <v>8403</v>
      </c>
      <c r="K1452" s="5">
        <v>25312370</v>
      </c>
      <c r="L1452" s="5">
        <v>25312370</v>
      </c>
    </row>
    <row r="1453" spans="1:12" x14ac:dyDescent="0.2">
      <c r="A1453" s="5" t="s">
        <v>9615</v>
      </c>
      <c r="B1453" s="5" t="s">
        <v>10467</v>
      </c>
      <c r="D1453" s="5" t="s">
        <v>3220</v>
      </c>
      <c r="E1453" s="5" t="s">
        <v>3606</v>
      </c>
      <c r="F1453" s="5" t="s">
        <v>3607</v>
      </c>
      <c r="G1453" s="5" t="s">
        <v>3527</v>
      </c>
      <c r="H1453" s="5" t="s">
        <v>7</v>
      </c>
      <c r="I1453" s="5" t="s">
        <v>13894</v>
      </c>
      <c r="J1453" s="5" t="s">
        <v>8900</v>
      </c>
      <c r="K1453" s="5">
        <v>25311626</v>
      </c>
      <c r="L1453" s="5">
        <v>25311626</v>
      </c>
    </row>
    <row r="1454" spans="1:12" x14ac:dyDescent="0.2">
      <c r="A1454" s="5" t="s">
        <v>3333</v>
      </c>
      <c r="B1454" s="5" t="s">
        <v>6709</v>
      </c>
      <c r="D1454" s="5" t="s">
        <v>3215</v>
      </c>
      <c r="E1454" s="5" t="s">
        <v>3608</v>
      </c>
      <c r="F1454" s="5" t="s">
        <v>3609</v>
      </c>
      <c r="G1454" s="5" t="s">
        <v>3527</v>
      </c>
      <c r="H1454" s="5" t="s">
        <v>7</v>
      </c>
      <c r="I1454" s="5" t="s">
        <v>13894</v>
      </c>
      <c r="J1454" s="5" t="s">
        <v>6742</v>
      </c>
      <c r="K1454" s="5">
        <v>25313547</v>
      </c>
      <c r="L1454" s="5">
        <v>0</v>
      </c>
    </row>
    <row r="1455" spans="1:12" x14ac:dyDescent="0.2">
      <c r="A1455" s="5" t="s">
        <v>3477</v>
      </c>
      <c r="B1455" s="5" t="s">
        <v>1900</v>
      </c>
      <c r="D1455" s="5" t="s">
        <v>3186</v>
      </c>
      <c r="E1455" s="5" t="s">
        <v>9657</v>
      </c>
      <c r="F1455" s="5" t="s">
        <v>11201</v>
      </c>
      <c r="G1455" s="5" t="s">
        <v>3527</v>
      </c>
      <c r="H1455" s="5" t="s">
        <v>5</v>
      </c>
      <c r="I1455" s="5" t="s">
        <v>13894</v>
      </c>
      <c r="J1455" s="5" t="s">
        <v>11202</v>
      </c>
      <c r="K1455" s="5">
        <v>25311291</v>
      </c>
      <c r="L1455" s="5">
        <v>0</v>
      </c>
    </row>
    <row r="1456" spans="1:12" x14ac:dyDescent="0.2">
      <c r="A1456" s="5" t="s">
        <v>8271</v>
      </c>
      <c r="B1456" s="5" t="s">
        <v>8562</v>
      </c>
      <c r="D1456" s="5" t="s">
        <v>3430</v>
      </c>
      <c r="E1456" s="5" t="s">
        <v>3612</v>
      </c>
      <c r="F1456" s="5" t="s">
        <v>3613</v>
      </c>
      <c r="G1456" s="5" t="s">
        <v>3527</v>
      </c>
      <c r="H1456" s="5" t="s">
        <v>5</v>
      </c>
      <c r="I1456" s="5" t="s">
        <v>13894</v>
      </c>
      <c r="J1456" s="5" t="s">
        <v>7706</v>
      </c>
      <c r="K1456" s="5">
        <v>25315115</v>
      </c>
      <c r="L1456" s="5">
        <v>25315115</v>
      </c>
    </row>
    <row r="1457" spans="1:12" x14ac:dyDescent="0.2">
      <c r="A1457" s="5" t="s">
        <v>3464</v>
      </c>
      <c r="B1457" s="5" t="s">
        <v>3463</v>
      </c>
      <c r="D1457" s="5" t="s">
        <v>3229</v>
      </c>
      <c r="E1457" s="5" t="s">
        <v>3614</v>
      </c>
      <c r="F1457" s="5" t="s">
        <v>7183</v>
      </c>
      <c r="G1457" s="5" t="s">
        <v>3527</v>
      </c>
      <c r="H1457" s="5" t="s">
        <v>5</v>
      </c>
      <c r="I1457" s="5" t="s">
        <v>13894</v>
      </c>
      <c r="J1457" s="5" t="s">
        <v>8985</v>
      </c>
      <c r="K1457" s="5">
        <v>25311469</v>
      </c>
      <c r="L1457" s="5">
        <v>0</v>
      </c>
    </row>
    <row r="1458" spans="1:12" x14ac:dyDescent="0.2">
      <c r="A1458" s="5" t="s">
        <v>3470</v>
      </c>
      <c r="B1458" s="5" t="s">
        <v>3443</v>
      </c>
      <c r="D1458" s="5" t="s">
        <v>3394</v>
      </c>
      <c r="E1458" s="5" t="s">
        <v>3616</v>
      </c>
      <c r="F1458" s="5" t="s">
        <v>3617</v>
      </c>
      <c r="G1458" s="5" t="s">
        <v>3527</v>
      </c>
      <c r="H1458" s="5" t="s">
        <v>5</v>
      </c>
      <c r="I1458" s="5" t="s">
        <v>13894</v>
      </c>
      <c r="J1458" s="5" t="s">
        <v>13546</v>
      </c>
      <c r="K1458" s="5">
        <v>25381513</v>
      </c>
      <c r="L1458" s="5">
        <v>25381513</v>
      </c>
    </row>
    <row r="1459" spans="1:12" x14ac:dyDescent="0.2">
      <c r="A1459" s="5" t="s">
        <v>6327</v>
      </c>
      <c r="B1459" s="5" t="s">
        <v>7182</v>
      </c>
      <c r="D1459" s="5" t="s">
        <v>3439</v>
      </c>
      <c r="E1459" s="5" t="s">
        <v>3618</v>
      </c>
      <c r="F1459" s="5" t="s">
        <v>1487</v>
      </c>
      <c r="G1459" s="5" t="s">
        <v>3527</v>
      </c>
      <c r="H1459" s="5" t="s">
        <v>5</v>
      </c>
      <c r="I1459" s="5" t="s">
        <v>13894</v>
      </c>
      <c r="J1459" s="5" t="s">
        <v>3619</v>
      </c>
      <c r="K1459" s="5">
        <v>25315139</v>
      </c>
      <c r="L1459" s="5">
        <v>0</v>
      </c>
    </row>
    <row r="1460" spans="1:12" x14ac:dyDescent="0.2">
      <c r="A1460" s="5" t="s">
        <v>3385</v>
      </c>
      <c r="B1460" s="5" t="s">
        <v>3384</v>
      </c>
      <c r="D1460" s="5" t="s">
        <v>3454</v>
      </c>
      <c r="E1460" s="5" t="s">
        <v>3620</v>
      </c>
      <c r="F1460" s="5" t="s">
        <v>3621</v>
      </c>
      <c r="G1460" s="5" t="s">
        <v>3527</v>
      </c>
      <c r="H1460" s="5" t="s">
        <v>5</v>
      </c>
      <c r="I1460" s="5" t="s">
        <v>13894</v>
      </c>
      <c r="J1460" s="5" t="s">
        <v>3622</v>
      </c>
      <c r="K1460" s="5">
        <v>25381912</v>
      </c>
      <c r="L1460" s="5">
        <v>25381912</v>
      </c>
    </row>
    <row r="1461" spans="1:12" x14ac:dyDescent="0.2">
      <c r="A1461" s="5" t="s">
        <v>9616</v>
      </c>
      <c r="B1461" s="5" t="s">
        <v>2908</v>
      </c>
      <c r="D1461" s="5" t="s">
        <v>3489</v>
      </c>
      <c r="E1461" s="5" t="s">
        <v>8855</v>
      </c>
      <c r="F1461" s="5" t="s">
        <v>9061</v>
      </c>
      <c r="G1461" s="5" t="s">
        <v>3527</v>
      </c>
      <c r="H1461" s="5" t="s">
        <v>5</v>
      </c>
      <c r="I1461" s="5" t="s">
        <v>13894</v>
      </c>
      <c r="J1461" s="5" t="s">
        <v>14212</v>
      </c>
      <c r="K1461" s="5">
        <v>25381303</v>
      </c>
      <c r="L1461" s="5">
        <v>0</v>
      </c>
    </row>
    <row r="1462" spans="1:12" x14ac:dyDescent="0.2">
      <c r="A1462" s="5" t="s">
        <v>3389</v>
      </c>
      <c r="B1462" s="5" t="s">
        <v>3388</v>
      </c>
      <c r="D1462" s="5" t="s">
        <v>2524</v>
      </c>
      <c r="E1462" s="5" t="s">
        <v>9661</v>
      </c>
      <c r="F1462" s="5" t="s">
        <v>11205</v>
      </c>
      <c r="G1462" s="5" t="s">
        <v>3527</v>
      </c>
      <c r="H1462" s="5" t="s">
        <v>7</v>
      </c>
      <c r="I1462" s="5" t="s">
        <v>13894</v>
      </c>
      <c r="J1462" s="5" t="s">
        <v>11206</v>
      </c>
      <c r="K1462" s="5">
        <v>85560555</v>
      </c>
      <c r="L1462" s="5">
        <v>0</v>
      </c>
    </row>
    <row r="1463" spans="1:12" x14ac:dyDescent="0.2">
      <c r="A1463" s="5" t="s">
        <v>8253</v>
      </c>
      <c r="B1463" s="5" t="s">
        <v>2036</v>
      </c>
      <c r="D1463" s="5" t="s">
        <v>2531</v>
      </c>
      <c r="E1463" s="5" t="s">
        <v>9666</v>
      </c>
      <c r="F1463" s="5" t="s">
        <v>598</v>
      </c>
      <c r="G1463" s="5" t="s">
        <v>3527</v>
      </c>
      <c r="H1463" s="5" t="s">
        <v>5</v>
      </c>
      <c r="I1463" s="5" t="s">
        <v>13894</v>
      </c>
      <c r="J1463" s="5" t="s">
        <v>12150</v>
      </c>
      <c r="K1463" s="5">
        <v>25311815</v>
      </c>
      <c r="L1463" s="5">
        <v>25350165</v>
      </c>
    </row>
    <row r="1464" spans="1:12" x14ac:dyDescent="0.2">
      <c r="A1464" s="5" t="s">
        <v>3362</v>
      </c>
      <c r="B1464" s="5" t="s">
        <v>1176</v>
      </c>
      <c r="D1464" s="5" t="s">
        <v>2534</v>
      </c>
      <c r="E1464" s="5" t="s">
        <v>3623</v>
      </c>
      <c r="F1464" s="5" t="s">
        <v>3624</v>
      </c>
      <c r="G1464" s="5" t="s">
        <v>3527</v>
      </c>
      <c r="H1464" s="5" t="s">
        <v>6</v>
      </c>
      <c r="I1464" s="5" t="s">
        <v>13894</v>
      </c>
      <c r="J1464" s="5" t="s">
        <v>11183</v>
      </c>
      <c r="K1464" s="5">
        <v>25563215</v>
      </c>
      <c r="L1464" s="5">
        <v>0</v>
      </c>
    </row>
    <row r="1465" spans="1:12" x14ac:dyDescent="0.2">
      <c r="A1465" s="5" t="s">
        <v>3491</v>
      </c>
      <c r="B1465" s="5" t="s">
        <v>3490</v>
      </c>
      <c r="D1465" s="5" t="s">
        <v>3533</v>
      </c>
      <c r="E1465" s="5" t="s">
        <v>3625</v>
      </c>
      <c r="F1465" s="5" t="s">
        <v>3626</v>
      </c>
      <c r="G1465" s="5" t="s">
        <v>3527</v>
      </c>
      <c r="H1465" s="5" t="s">
        <v>12</v>
      </c>
      <c r="I1465" s="5" t="s">
        <v>13894</v>
      </c>
      <c r="J1465" s="5" t="s">
        <v>13544</v>
      </c>
      <c r="K1465" s="5">
        <v>25590242</v>
      </c>
      <c r="L1465" s="5">
        <v>25590242</v>
      </c>
    </row>
    <row r="1466" spans="1:12" x14ac:dyDescent="0.2">
      <c r="A1466" s="5" t="s">
        <v>3303</v>
      </c>
      <c r="B1466" s="5" t="s">
        <v>6707</v>
      </c>
      <c r="D1466" s="5" t="s">
        <v>3627</v>
      </c>
      <c r="E1466" s="5" t="s">
        <v>3628</v>
      </c>
      <c r="F1466" s="5" t="s">
        <v>3629</v>
      </c>
      <c r="G1466" s="5" t="s">
        <v>3527</v>
      </c>
      <c r="H1466" s="5" t="s">
        <v>12</v>
      </c>
      <c r="I1466" s="5" t="s">
        <v>13894</v>
      </c>
      <c r="J1466" s="5" t="s">
        <v>11180</v>
      </c>
      <c r="K1466" s="5">
        <v>25591185</v>
      </c>
      <c r="L1466" s="5">
        <v>25591185</v>
      </c>
    </row>
    <row r="1467" spans="1:12" x14ac:dyDescent="0.2">
      <c r="A1467" s="5" t="s">
        <v>6282</v>
      </c>
      <c r="B1467" s="5" t="s">
        <v>7118</v>
      </c>
      <c r="D1467" s="5" t="s">
        <v>3630</v>
      </c>
      <c r="E1467" s="5" t="s">
        <v>9639</v>
      </c>
      <c r="F1467" s="5" t="s">
        <v>11181</v>
      </c>
      <c r="G1467" s="5" t="s">
        <v>3527</v>
      </c>
      <c r="H1467" s="5" t="s">
        <v>12</v>
      </c>
      <c r="I1467" s="5" t="s">
        <v>13894</v>
      </c>
      <c r="J1467" s="5" t="s">
        <v>13548</v>
      </c>
      <c r="K1467" s="5">
        <v>60259876</v>
      </c>
      <c r="L1467" s="5">
        <v>0</v>
      </c>
    </row>
    <row r="1468" spans="1:12" x14ac:dyDescent="0.2">
      <c r="A1468" s="5" t="s">
        <v>3288</v>
      </c>
      <c r="B1468" s="5" t="s">
        <v>3287</v>
      </c>
      <c r="D1468" s="5" t="s">
        <v>3631</v>
      </c>
      <c r="E1468" s="5" t="s">
        <v>3632</v>
      </c>
      <c r="F1468" s="5" t="s">
        <v>969</v>
      </c>
      <c r="G1468" s="5" t="s">
        <v>3527</v>
      </c>
      <c r="H1468" s="5" t="s">
        <v>6</v>
      </c>
      <c r="I1468" s="5" t="s">
        <v>13894</v>
      </c>
      <c r="J1468" s="5" t="s">
        <v>9012</v>
      </c>
      <c r="K1468" s="5">
        <v>25386565</v>
      </c>
      <c r="L1468" s="5">
        <v>0</v>
      </c>
    </row>
    <row r="1469" spans="1:12" x14ac:dyDescent="0.2">
      <c r="A1469" s="5" t="s">
        <v>3259</v>
      </c>
      <c r="B1469" s="5" t="s">
        <v>2528</v>
      </c>
      <c r="D1469" s="5" t="s">
        <v>3634</v>
      </c>
      <c r="E1469" s="5" t="s">
        <v>3635</v>
      </c>
      <c r="F1469" s="5" t="s">
        <v>307</v>
      </c>
      <c r="G1469" s="5" t="s">
        <v>3527</v>
      </c>
      <c r="H1469" s="5" t="s">
        <v>6</v>
      </c>
      <c r="I1469" s="5" t="s">
        <v>13894</v>
      </c>
      <c r="J1469" s="5" t="s">
        <v>14213</v>
      </c>
      <c r="K1469" s="5">
        <v>25386049</v>
      </c>
      <c r="L1469" s="5">
        <v>25386049</v>
      </c>
    </row>
    <row r="1470" spans="1:12" x14ac:dyDescent="0.2">
      <c r="A1470" s="5" t="s">
        <v>3431</v>
      </c>
      <c r="B1470" s="5" t="s">
        <v>1735</v>
      </c>
      <c r="D1470" s="5" t="s">
        <v>523</v>
      </c>
      <c r="E1470" s="5" t="s">
        <v>9641</v>
      </c>
      <c r="F1470" s="5" t="s">
        <v>581</v>
      </c>
      <c r="G1470" s="5" t="s">
        <v>3527</v>
      </c>
      <c r="H1470" s="5" t="s">
        <v>12</v>
      </c>
      <c r="I1470" s="5" t="s">
        <v>13894</v>
      </c>
      <c r="J1470" s="5" t="s">
        <v>14214</v>
      </c>
      <c r="K1470" s="5">
        <v>25590604</v>
      </c>
      <c r="L1470" s="5">
        <v>85588749</v>
      </c>
    </row>
    <row r="1471" spans="1:12" x14ac:dyDescent="0.2">
      <c r="A1471" s="5" t="s">
        <v>3201</v>
      </c>
      <c r="B1471" s="5" t="s">
        <v>3200</v>
      </c>
      <c r="D1471" s="5" t="s">
        <v>2653</v>
      </c>
      <c r="E1471" s="5" t="s">
        <v>3636</v>
      </c>
      <c r="F1471" s="5" t="s">
        <v>3478</v>
      </c>
      <c r="G1471" s="5" t="s">
        <v>3527</v>
      </c>
      <c r="H1471" s="5" t="s">
        <v>12</v>
      </c>
      <c r="I1471" s="5" t="s">
        <v>13894</v>
      </c>
      <c r="J1471" s="5" t="s">
        <v>11595</v>
      </c>
      <c r="K1471" s="5">
        <v>25590061</v>
      </c>
      <c r="L1471" s="5">
        <v>25590039</v>
      </c>
    </row>
    <row r="1472" spans="1:12" x14ac:dyDescent="0.2">
      <c r="A1472" s="5" t="s">
        <v>3193</v>
      </c>
      <c r="B1472" s="5" t="s">
        <v>6701</v>
      </c>
      <c r="D1472" s="5" t="s">
        <v>2814</v>
      </c>
      <c r="E1472" s="5" t="s">
        <v>9647</v>
      </c>
      <c r="F1472" s="5" t="s">
        <v>11190</v>
      </c>
      <c r="G1472" s="5" t="s">
        <v>3527</v>
      </c>
      <c r="H1472" s="5" t="s">
        <v>6</v>
      </c>
      <c r="I1472" s="5" t="s">
        <v>13894</v>
      </c>
      <c r="J1472" s="5" t="s">
        <v>14215</v>
      </c>
      <c r="K1472" s="5">
        <v>86400899</v>
      </c>
      <c r="L1472" s="5">
        <v>0</v>
      </c>
    </row>
    <row r="1473" spans="1:12" x14ac:dyDescent="0.2">
      <c r="A1473" s="5" t="s">
        <v>3392</v>
      </c>
      <c r="B1473" s="5" t="s">
        <v>3391</v>
      </c>
      <c r="D1473" s="5" t="s">
        <v>2871</v>
      </c>
      <c r="E1473" s="5" t="s">
        <v>3637</v>
      </c>
      <c r="F1473" s="5" t="s">
        <v>1953</v>
      </c>
      <c r="G1473" s="5" t="s">
        <v>3527</v>
      </c>
      <c r="H1473" s="5" t="s">
        <v>6</v>
      </c>
      <c r="I1473" s="5" t="s">
        <v>13894</v>
      </c>
      <c r="J1473" s="5" t="s">
        <v>12151</v>
      </c>
      <c r="K1473" s="5">
        <v>25565798</v>
      </c>
      <c r="L1473" s="5">
        <v>83311715</v>
      </c>
    </row>
    <row r="1474" spans="1:12" x14ac:dyDescent="0.2">
      <c r="A1474" s="5" t="s">
        <v>3305</v>
      </c>
      <c r="B1474" s="5" t="s">
        <v>122</v>
      </c>
      <c r="D1474" s="5" t="s">
        <v>3148</v>
      </c>
      <c r="E1474" s="5" t="s">
        <v>9649</v>
      </c>
      <c r="F1474" s="5" t="s">
        <v>11191</v>
      </c>
      <c r="G1474" s="5" t="s">
        <v>3527</v>
      </c>
      <c r="H1474" s="5" t="s">
        <v>6</v>
      </c>
      <c r="I1474" s="5" t="s">
        <v>13894</v>
      </c>
      <c r="J1474" s="5" t="s">
        <v>13542</v>
      </c>
      <c r="K1474" s="5">
        <v>87521518</v>
      </c>
      <c r="L1474" s="5">
        <v>0</v>
      </c>
    </row>
    <row r="1475" spans="1:12" x14ac:dyDescent="0.2">
      <c r="A1475" s="5" t="s">
        <v>3514</v>
      </c>
      <c r="B1475" s="5" t="s">
        <v>2225</v>
      </c>
      <c r="D1475" s="5" t="s">
        <v>3127</v>
      </c>
      <c r="E1475" s="5" t="s">
        <v>3638</v>
      </c>
      <c r="F1475" s="5" t="s">
        <v>490</v>
      </c>
      <c r="G1475" s="5" t="s">
        <v>3527</v>
      </c>
      <c r="H1475" s="5" t="s">
        <v>12</v>
      </c>
      <c r="I1475" s="5" t="s">
        <v>13894</v>
      </c>
      <c r="J1475" s="5" t="s">
        <v>3639</v>
      </c>
      <c r="K1475" s="5">
        <v>25590110</v>
      </c>
      <c r="L1475" s="5">
        <v>25590110</v>
      </c>
    </row>
    <row r="1476" spans="1:12" x14ac:dyDescent="0.2">
      <c r="A1476" s="5" t="s">
        <v>9617</v>
      </c>
      <c r="B1476" s="5" t="s">
        <v>3033</v>
      </c>
      <c r="D1476" s="5" t="s">
        <v>6722</v>
      </c>
      <c r="E1476" s="5" t="s">
        <v>9650</v>
      </c>
      <c r="F1476" s="5" t="s">
        <v>11192</v>
      </c>
      <c r="G1476" s="5" t="s">
        <v>3527</v>
      </c>
      <c r="H1476" s="5" t="s">
        <v>6</v>
      </c>
      <c r="I1476" s="5" t="s">
        <v>13894</v>
      </c>
      <c r="J1476" s="5" t="s">
        <v>14216</v>
      </c>
      <c r="K1476" s="5">
        <v>25562427</v>
      </c>
      <c r="L1476" s="5">
        <v>0</v>
      </c>
    </row>
    <row r="1477" spans="1:12" x14ac:dyDescent="0.2">
      <c r="A1477" s="5" t="s">
        <v>3236</v>
      </c>
      <c r="B1477" s="5" t="s">
        <v>3235</v>
      </c>
      <c r="D1477" s="5" t="s">
        <v>693</v>
      </c>
      <c r="E1477" s="5" t="s">
        <v>3640</v>
      </c>
      <c r="F1477" s="5" t="s">
        <v>1105</v>
      </c>
      <c r="G1477" s="5" t="s">
        <v>3527</v>
      </c>
      <c r="H1477" s="5" t="s">
        <v>6</v>
      </c>
      <c r="I1477" s="5" t="s">
        <v>13894</v>
      </c>
      <c r="J1477" s="5" t="s">
        <v>3641</v>
      </c>
      <c r="K1477" s="5">
        <v>25574010</v>
      </c>
      <c r="L1477" s="5">
        <v>25574010</v>
      </c>
    </row>
    <row r="1478" spans="1:12" x14ac:dyDescent="0.2">
      <c r="A1478" s="5" t="s">
        <v>3265</v>
      </c>
      <c r="B1478" s="5" t="s">
        <v>2593</v>
      </c>
      <c r="D1478" s="5" t="s">
        <v>1009</v>
      </c>
      <c r="E1478" s="5" t="s">
        <v>3642</v>
      </c>
      <c r="F1478" s="5" t="s">
        <v>127</v>
      </c>
      <c r="G1478" s="5" t="s">
        <v>3527</v>
      </c>
      <c r="H1478" s="5" t="s">
        <v>12</v>
      </c>
      <c r="I1478" s="5" t="s">
        <v>13894</v>
      </c>
      <c r="J1478" s="5" t="s">
        <v>3643</v>
      </c>
      <c r="K1478" s="5">
        <v>89913432</v>
      </c>
      <c r="L1478" s="5">
        <v>0</v>
      </c>
    </row>
    <row r="1479" spans="1:12" x14ac:dyDescent="0.2">
      <c r="A1479" s="5" t="s">
        <v>3155</v>
      </c>
      <c r="B1479" s="5" t="s">
        <v>3154</v>
      </c>
      <c r="D1479" s="5" t="s">
        <v>3645</v>
      </c>
      <c r="E1479" s="5" t="s">
        <v>3646</v>
      </c>
      <c r="F1479" s="5" t="s">
        <v>134</v>
      </c>
      <c r="G1479" s="5" t="s">
        <v>3527</v>
      </c>
      <c r="H1479" s="5" t="s">
        <v>6</v>
      </c>
      <c r="I1479" s="5" t="s">
        <v>13894</v>
      </c>
      <c r="J1479" s="5" t="s">
        <v>3647</v>
      </c>
      <c r="K1479" s="5">
        <v>25566609</v>
      </c>
      <c r="L1479" s="5">
        <v>0</v>
      </c>
    </row>
    <row r="1480" spans="1:12" x14ac:dyDescent="0.2">
      <c r="A1480" s="5" t="s">
        <v>3522</v>
      </c>
      <c r="B1480" s="5" t="s">
        <v>2201</v>
      </c>
      <c r="D1480" s="5" t="s">
        <v>512</v>
      </c>
      <c r="E1480" s="5" t="s">
        <v>3649</v>
      </c>
      <c r="F1480" s="5" t="s">
        <v>3650</v>
      </c>
      <c r="G1480" s="5" t="s">
        <v>3527</v>
      </c>
      <c r="H1480" s="5" t="s">
        <v>6</v>
      </c>
      <c r="I1480" s="5" t="s">
        <v>13894</v>
      </c>
      <c r="J1480" s="5" t="s">
        <v>13550</v>
      </c>
      <c r="K1480" s="5">
        <v>22064575</v>
      </c>
      <c r="L1480" s="5">
        <v>0</v>
      </c>
    </row>
    <row r="1481" spans="1:12" x14ac:dyDescent="0.2">
      <c r="A1481" s="5" t="s">
        <v>3448</v>
      </c>
      <c r="B1481" s="5" t="s">
        <v>3329</v>
      </c>
      <c r="D1481" s="5" t="s">
        <v>387</v>
      </c>
      <c r="E1481" s="5" t="s">
        <v>3651</v>
      </c>
      <c r="F1481" s="5" t="s">
        <v>3652</v>
      </c>
      <c r="G1481" s="5" t="s">
        <v>3527</v>
      </c>
      <c r="H1481" s="5" t="s">
        <v>12</v>
      </c>
      <c r="I1481" s="5" t="s">
        <v>13894</v>
      </c>
      <c r="J1481" s="5" t="s">
        <v>13551</v>
      </c>
      <c r="K1481" s="5">
        <v>25590208</v>
      </c>
      <c r="L1481" s="5">
        <v>25590208</v>
      </c>
    </row>
    <row r="1482" spans="1:12" x14ac:dyDescent="0.2">
      <c r="A1482" s="5" t="s">
        <v>3395</v>
      </c>
      <c r="B1482" s="5" t="s">
        <v>1224</v>
      </c>
      <c r="D1482" s="5" t="s">
        <v>437</v>
      </c>
      <c r="E1482" s="5" t="s">
        <v>3655</v>
      </c>
      <c r="F1482" s="5" t="s">
        <v>3656</v>
      </c>
      <c r="G1482" s="5" t="s">
        <v>3527</v>
      </c>
      <c r="H1482" s="5" t="s">
        <v>6</v>
      </c>
      <c r="I1482" s="5" t="s">
        <v>13894</v>
      </c>
      <c r="J1482" s="5" t="s">
        <v>11209</v>
      </c>
      <c r="K1482" s="5">
        <v>25568586</v>
      </c>
      <c r="L1482" s="5">
        <v>0</v>
      </c>
    </row>
    <row r="1483" spans="1:12" x14ac:dyDescent="0.2">
      <c r="A1483" s="5" t="s">
        <v>9618</v>
      </c>
      <c r="B1483" s="5" t="s">
        <v>3182</v>
      </c>
      <c r="D1483" s="5" t="s">
        <v>3657</v>
      </c>
      <c r="E1483" s="5" t="s">
        <v>3658</v>
      </c>
      <c r="F1483" s="5" t="s">
        <v>3611</v>
      </c>
      <c r="G1483" s="5" t="s">
        <v>3527</v>
      </c>
      <c r="H1483" s="5" t="s">
        <v>12</v>
      </c>
      <c r="I1483" s="5" t="s">
        <v>13894</v>
      </c>
      <c r="J1483" s="5" t="s">
        <v>11194</v>
      </c>
      <c r="K1483" s="5">
        <v>25590384</v>
      </c>
      <c r="L1483" s="5">
        <v>85560827</v>
      </c>
    </row>
    <row r="1484" spans="1:12" x14ac:dyDescent="0.2">
      <c r="A1484" s="5" t="s">
        <v>3256</v>
      </c>
      <c r="B1484" s="5" t="s">
        <v>3255</v>
      </c>
      <c r="D1484" s="5" t="s">
        <v>3633</v>
      </c>
      <c r="E1484" s="5" t="s">
        <v>9663</v>
      </c>
      <c r="F1484" s="5" t="s">
        <v>11208</v>
      </c>
      <c r="G1484" s="5" t="s">
        <v>3527</v>
      </c>
      <c r="H1484" s="5" t="s">
        <v>6</v>
      </c>
      <c r="I1484" s="5" t="s">
        <v>13894</v>
      </c>
      <c r="J1484" s="5" t="s">
        <v>12674</v>
      </c>
      <c r="K1484" s="5">
        <v>83937641</v>
      </c>
      <c r="L1484" s="5">
        <v>88258959</v>
      </c>
    </row>
    <row r="1485" spans="1:12" x14ac:dyDescent="0.2">
      <c r="A1485" s="5" t="s">
        <v>3369</v>
      </c>
      <c r="B1485" s="5" t="s">
        <v>3368</v>
      </c>
      <c r="D1485" s="5" t="s">
        <v>1854</v>
      </c>
      <c r="E1485" s="5" t="s">
        <v>3659</v>
      </c>
      <c r="F1485" s="5" t="s">
        <v>75</v>
      </c>
      <c r="G1485" s="5" t="s">
        <v>3527</v>
      </c>
      <c r="H1485" s="5" t="s">
        <v>12</v>
      </c>
      <c r="I1485" s="5" t="s">
        <v>13894</v>
      </c>
      <c r="J1485" s="5" t="s">
        <v>14217</v>
      </c>
      <c r="K1485" s="5">
        <v>25590072</v>
      </c>
      <c r="L1485" s="5">
        <v>25590072</v>
      </c>
    </row>
    <row r="1486" spans="1:12" x14ac:dyDescent="0.2">
      <c r="A1486" s="5" t="s">
        <v>3158</v>
      </c>
      <c r="B1486" s="5" t="s">
        <v>3157</v>
      </c>
      <c r="D1486" s="5" t="s">
        <v>3648</v>
      </c>
      <c r="E1486" s="5" t="s">
        <v>9638</v>
      </c>
      <c r="F1486" s="5" t="s">
        <v>11179</v>
      </c>
      <c r="G1486" s="5" t="s">
        <v>3527</v>
      </c>
      <c r="H1486" s="5" t="s">
        <v>6</v>
      </c>
      <c r="I1486" s="5" t="s">
        <v>13894</v>
      </c>
      <c r="J1486" s="5" t="s">
        <v>14218</v>
      </c>
      <c r="K1486" s="5">
        <v>89719084</v>
      </c>
      <c r="L1486" s="5">
        <v>0</v>
      </c>
    </row>
    <row r="1487" spans="1:12" x14ac:dyDescent="0.2">
      <c r="A1487" s="5" t="s">
        <v>9619</v>
      </c>
      <c r="B1487" s="5" t="s">
        <v>6910</v>
      </c>
      <c r="D1487" s="5" t="s">
        <v>3661</v>
      </c>
      <c r="E1487" s="5" t="s">
        <v>3662</v>
      </c>
      <c r="F1487" s="5" t="s">
        <v>3172</v>
      </c>
      <c r="G1487" s="5" t="s">
        <v>3527</v>
      </c>
      <c r="H1487" s="5" t="s">
        <v>6</v>
      </c>
      <c r="I1487" s="5" t="s">
        <v>13894</v>
      </c>
      <c r="J1487" s="5" t="s">
        <v>8961</v>
      </c>
      <c r="K1487" s="5">
        <v>25386198</v>
      </c>
      <c r="L1487" s="5">
        <v>25386155</v>
      </c>
    </row>
    <row r="1488" spans="1:12" x14ac:dyDescent="0.2">
      <c r="A1488" s="5" t="s">
        <v>3398</v>
      </c>
      <c r="B1488" s="5" t="s">
        <v>3397</v>
      </c>
      <c r="D1488" s="5" t="s">
        <v>2194</v>
      </c>
      <c r="E1488" s="5" t="s">
        <v>3663</v>
      </c>
      <c r="F1488" s="5" t="s">
        <v>198</v>
      </c>
      <c r="G1488" s="5" t="s">
        <v>3527</v>
      </c>
      <c r="H1488" s="5" t="s">
        <v>6</v>
      </c>
      <c r="I1488" s="5" t="s">
        <v>13894</v>
      </c>
      <c r="J1488" s="5" t="s">
        <v>6607</v>
      </c>
      <c r="K1488" s="5">
        <v>25388601</v>
      </c>
      <c r="L1488" s="5">
        <v>25388601</v>
      </c>
    </row>
    <row r="1489" spans="1:12" x14ac:dyDescent="0.2">
      <c r="A1489" s="5" t="s">
        <v>3509</v>
      </c>
      <c r="B1489" s="5" t="s">
        <v>3508</v>
      </c>
      <c r="D1489" s="5" t="s">
        <v>3664</v>
      </c>
      <c r="E1489" s="5" t="s">
        <v>3665</v>
      </c>
      <c r="F1489" s="5" t="s">
        <v>2447</v>
      </c>
      <c r="G1489" s="5" t="s">
        <v>3527</v>
      </c>
      <c r="H1489" s="5" t="s">
        <v>6</v>
      </c>
      <c r="I1489" s="5" t="s">
        <v>13894</v>
      </c>
      <c r="J1489" s="5" t="s">
        <v>12152</v>
      </c>
      <c r="K1489" s="5">
        <v>25386463</v>
      </c>
      <c r="L1489" s="5">
        <v>0</v>
      </c>
    </row>
    <row r="1490" spans="1:12" x14ac:dyDescent="0.2">
      <c r="A1490" s="5" t="s">
        <v>3164</v>
      </c>
      <c r="B1490" s="5" t="s">
        <v>3163</v>
      </c>
      <c r="D1490" s="5" t="s">
        <v>10476</v>
      </c>
      <c r="E1490" s="5" t="s">
        <v>9665</v>
      </c>
      <c r="F1490" s="5" t="s">
        <v>11211</v>
      </c>
      <c r="G1490" s="5" t="s">
        <v>3527</v>
      </c>
      <c r="H1490" s="5" t="s">
        <v>6</v>
      </c>
      <c r="I1490" s="5" t="s">
        <v>13894</v>
      </c>
      <c r="J1490" s="5" t="s">
        <v>11212</v>
      </c>
      <c r="K1490" s="5">
        <v>87881919</v>
      </c>
      <c r="L1490" s="5">
        <v>0</v>
      </c>
    </row>
    <row r="1491" spans="1:12" x14ac:dyDescent="0.2">
      <c r="A1491" s="5" t="s">
        <v>3166</v>
      </c>
      <c r="B1491" s="5" t="s">
        <v>3165</v>
      </c>
      <c r="D1491" s="5" t="s">
        <v>3666</v>
      </c>
      <c r="E1491" s="5" t="s">
        <v>3667</v>
      </c>
      <c r="F1491" s="5" t="s">
        <v>3668</v>
      </c>
      <c r="G1491" s="5" t="s">
        <v>3527</v>
      </c>
      <c r="H1491" s="5" t="s">
        <v>7</v>
      </c>
      <c r="I1491" s="5" t="s">
        <v>13894</v>
      </c>
      <c r="J1491" s="5" t="s">
        <v>3687</v>
      </c>
      <c r="K1491" s="5">
        <v>22200779</v>
      </c>
      <c r="L1491" s="5">
        <v>0</v>
      </c>
    </row>
    <row r="1492" spans="1:12" x14ac:dyDescent="0.2">
      <c r="A1492" s="5" t="s">
        <v>3221</v>
      </c>
      <c r="B1492" s="5" t="s">
        <v>3081</v>
      </c>
      <c r="D1492" s="5" t="s">
        <v>3670</v>
      </c>
      <c r="E1492" s="5" t="s">
        <v>3671</v>
      </c>
      <c r="F1492" s="5" t="s">
        <v>3672</v>
      </c>
      <c r="G1492" s="5" t="s">
        <v>3527</v>
      </c>
      <c r="H1492" s="5" t="s">
        <v>7</v>
      </c>
      <c r="I1492" s="5" t="s">
        <v>13894</v>
      </c>
      <c r="J1492" s="5" t="s">
        <v>14219</v>
      </c>
      <c r="K1492" s="5">
        <v>25548379</v>
      </c>
      <c r="L1492" s="5">
        <v>25548379</v>
      </c>
    </row>
    <row r="1493" spans="1:12" x14ac:dyDescent="0.2">
      <c r="A1493" s="5" t="s">
        <v>9620</v>
      </c>
      <c r="B1493" s="5" t="s">
        <v>3302</v>
      </c>
      <c r="D1493" s="5" t="s">
        <v>3675</v>
      </c>
      <c r="E1493" s="5" t="s">
        <v>3676</v>
      </c>
      <c r="F1493" s="5" t="s">
        <v>1263</v>
      </c>
      <c r="G1493" s="5" t="s">
        <v>3527</v>
      </c>
      <c r="H1493" s="5" t="s">
        <v>5</v>
      </c>
      <c r="I1493" s="5" t="s">
        <v>13894</v>
      </c>
      <c r="J1493" s="5" t="s">
        <v>3603</v>
      </c>
      <c r="K1493" s="5">
        <v>25541463</v>
      </c>
      <c r="L1493" s="5">
        <v>25541463</v>
      </c>
    </row>
    <row r="1494" spans="1:12" x14ac:dyDescent="0.2">
      <c r="A1494" s="5" t="s">
        <v>9621</v>
      </c>
      <c r="B1494" s="5" t="s">
        <v>1488</v>
      </c>
      <c r="D1494" s="5" t="s">
        <v>3677</v>
      </c>
      <c r="E1494" s="5" t="s">
        <v>9656</v>
      </c>
      <c r="F1494" s="5" t="s">
        <v>11201</v>
      </c>
      <c r="G1494" s="5" t="s">
        <v>3527</v>
      </c>
      <c r="H1494" s="5" t="s">
        <v>7</v>
      </c>
      <c r="I1494" s="5" t="s">
        <v>13894</v>
      </c>
      <c r="J1494" s="5" t="s">
        <v>13549</v>
      </c>
      <c r="K1494" s="5">
        <v>22065243</v>
      </c>
      <c r="L1494" s="5">
        <v>0</v>
      </c>
    </row>
    <row r="1495" spans="1:12" x14ac:dyDescent="0.2">
      <c r="A1495" s="5" t="s">
        <v>3402</v>
      </c>
      <c r="B1495" s="5" t="s">
        <v>3401</v>
      </c>
      <c r="D1495" s="5" t="s">
        <v>3678</v>
      </c>
      <c r="E1495" s="5" t="s">
        <v>3679</v>
      </c>
      <c r="F1495" s="5" t="s">
        <v>3673</v>
      </c>
      <c r="G1495" s="5" t="s">
        <v>3527</v>
      </c>
      <c r="H1495" s="5" t="s">
        <v>7</v>
      </c>
      <c r="I1495" s="5" t="s">
        <v>13894</v>
      </c>
      <c r="J1495" s="5" t="s">
        <v>3674</v>
      </c>
      <c r="K1495" s="5">
        <v>25548160</v>
      </c>
      <c r="L1495" s="5">
        <v>25548160</v>
      </c>
    </row>
    <row r="1496" spans="1:12" x14ac:dyDescent="0.2">
      <c r="A1496" s="5" t="s">
        <v>3243</v>
      </c>
      <c r="B1496" s="5" t="s">
        <v>2267</v>
      </c>
      <c r="D1496" s="5" t="s">
        <v>304</v>
      </c>
      <c r="E1496" s="5" t="s">
        <v>3680</v>
      </c>
      <c r="F1496" s="5" t="s">
        <v>3681</v>
      </c>
      <c r="G1496" s="5" t="s">
        <v>3527</v>
      </c>
      <c r="H1496" s="5" t="s">
        <v>13</v>
      </c>
      <c r="I1496" s="5" t="s">
        <v>13894</v>
      </c>
      <c r="J1496" s="5" t="s">
        <v>9065</v>
      </c>
      <c r="K1496" s="5">
        <v>89638479</v>
      </c>
      <c r="L1496" s="5">
        <v>0</v>
      </c>
    </row>
    <row r="1497" spans="1:12" x14ac:dyDescent="0.2">
      <c r="A1497" s="5" t="s">
        <v>3161</v>
      </c>
      <c r="B1497" s="5" t="s">
        <v>3160</v>
      </c>
      <c r="D1497" s="5" t="s">
        <v>920</v>
      </c>
      <c r="E1497" s="5" t="s">
        <v>9664</v>
      </c>
      <c r="F1497" s="5" t="s">
        <v>11210</v>
      </c>
      <c r="G1497" s="5" t="s">
        <v>3527</v>
      </c>
      <c r="H1497" s="5" t="s">
        <v>7</v>
      </c>
      <c r="I1497" s="5" t="s">
        <v>13894</v>
      </c>
      <c r="J1497" s="5" t="s">
        <v>13554</v>
      </c>
      <c r="K1497" s="5">
        <v>22065814</v>
      </c>
      <c r="L1497" s="5">
        <v>0</v>
      </c>
    </row>
    <row r="1498" spans="1:12" x14ac:dyDescent="0.2">
      <c r="A1498" s="5" t="s">
        <v>3239</v>
      </c>
      <c r="B1498" s="5" t="s">
        <v>2729</v>
      </c>
      <c r="D1498" s="5" t="s">
        <v>930</v>
      </c>
      <c r="E1498" s="5" t="s">
        <v>9629</v>
      </c>
      <c r="F1498" s="5" t="s">
        <v>1741</v>
      </c>
      <c r="G1498" s="5" t="s">
        <v>3527</v>
      </c>
      <c r="H1498" s="5" t="s">
        <v>5</v>
      </c>
      <c r="I1498" s="5" t="s">
        <v>13894</v>
      </c>
      <c r="J1498" s="5" t="s">
        <v>11164</v>
      </c>
      <c r="K1498" s="5">
        <v>86932149</v>
      </c>
      <c r="L1498" s="5">
        <v>0</v>
      </c>
    </row>
    <row r="1499" spans="1:12" x14ac:dyDescent="0.2">
      <c r="A1499" s="5" t="s">
        <v>3517</v>
      </c>
      <c r="B1499" s="5" t="s">
        <v>2191</v>
      </c>
      <c r="D1499" s="5" t="s">
        <v>2192</v>
      </c>
      <c r="E1499" s="5" t="s">
        <v>9652</v>
      </c>
      <c r="F1499" s="5" t="s">
        <v>187</v>
      </c>
      <c r="G1499" s="5" t="s">
        <v>3527</v>
      </c>
      <c r="H1499" s="5" t="s">
        <v>7</v>
      </c>
      <c r="I1499" s="5" t="s">
        <v>13894</v>
      </c>
      <c r="J1499" s="5" t="s">
        <v>11195</v>
      </c>
      <c r="K1499" s="5">
        <v>25312830</v>
      </c>
      <c r="L1499" s="5">
        <v>83143442</v>
      </c>
    </row>
    <row r="1500" spans="1:12" x14ac:dyDescent="0.2">
      <c r="A1500" s="5" t="s">
        <v>3510</v>
      </c>
      <c r="B1500" s="5" t="s">
        <v>2173</v>
      </c>
      <c r="D1500" s="5" t="s">
        <v>3683</v>
      </c>
      <c r="E1500" s="5" t="s">
        <v>8854</v>
      </c>
      <c r="F1500" s="5" t="s">
        <v>9084</v>
      </c>
      <c r="G1500" s="5" t="s">
        <v>3527</v>
      </c>
      <c r="H1500" s="5" t="s">
        <v>7</v>
      </c>
      <c r="I1500" s="5" t="s">
        <v>13894</v>
      </c>
      <c r="J1500" s="5" t="s">
        <v>12677</v>
      </c>
      <c r="K1500" s="5">
        <v>25141113</v>
      </c>
      <c r="L1500" s="5">
        <v>0</v>
      </c>
    </row>
    <row r="1501" spans="1:12" x14ac:dyDescent="0.2">
      <c r="A1501" s="5" t="s">
        <v>9622</v>
      </c>
      <c r="B1501" s="5" t="s">
        <v>3175</v>
      </c>
      <c r="D1501" s="5" t="s">
        <v>3684</v>
      </c>
      <c r="E1501" s="5" t="s">
        <v>9635</v>
      </c>
      <c r="F1501" s="5" t="s">
        <v>2555</v>
      </c>
      <c r="G1501" s="5" t="s">
        <v>3527</v>
      </c>
      <c r="H1501" s="5" t="s">
        <v>5</v>
      </c>
      <c r="I1501" s="5" t="s">
        <v>13894</v>
      </c>
      <c r="J1501" s="5" t="s">
        <v>11173</v>
      </c>
      <c r="K1501" s="5">
        <v>83689093</v>
      </c>
      <c r="L1501" s="5">
        <v>0</v>
      </c>
    </row>
    <row r="1502" spans="1:12" x14ac:dyDescent="0.2">
      <c r="A1502" s="5" t="s">
        <v>3340</v>
      </c>
      <c r="B1502" s="5" t="s">
        <v>6710</v>
      </c>
      <c r="D1502" s="5" t="s">
        <v>2153</v>
      </c>
      <c r="E1502" s="5" t="s">
        <v>9645</v>
      </c>
      <c r="F1502" s="5" t="s">
        <v>11188</v>
      </c>
      <c r="G1502" s="5" t="s">
        <v>3527</v>
      </c>
      <c r="H1502" s="5" t="s">
        <v>5</v>
      </c>
      <c r="I1502" s="5" t="s">
        <v>13894</v>
      </c>
      <c r="J1502" s="5" t="s">
        <v>12678</v>
      </c>
      <c r="K1502" s="5">
        <v>87851439</v>
      </c>
      <c r="L1502" s="5">
        <v>0</v>
      </c>
    </row>
    <row r="1503" spans="1:12" x14ac:dyDescent="0.2">
      <c r="A1503" s="5" t="s">
        <v>3498</v>
      </c>
      <c r="B1503" s="5" t="s">
        <v>2080</v>
      </c>
      <c r="D1503" s="5" t="s">
        <v>1851</v>
      </c>
      <c r="E1503" s="5" t="s">
        <v>3685</v>
      </c>
      <c r="F1503" s="5" t="s">
        <v>3686</v>
      </c>
      <c r="G1503" s="5" t="s">
        <v>3527</v>
      </c>
      <c r="H1503" s="5" t="s">
        <v>7</v>
      </c>
      <c r="I1503" s="5" t="s">
        <v>13894</v>
      </c>
      <c r="J1503" s="5" t="s">
        <v>13555</v>
      </c>
      <c r="K1503" s="5">
        <v>25548360</v>
      </c>
      <c r="L1503" s="5">
        <v>25548360</v>
      </c>
    </row>
    <row r="1504" spans="1:12" x14ac:dyDescent="0.2">
      <c r="A1504" s="5" t="s">
        <v>3241</v>
      </c>
      <c r="B1504" s="5" t="s">
        <v>892</v>
      </c>
      <c r="D1504" s="5" t="s">
        <v>2028</v>
      </c>
      <c r="E1504" s="5" t="s">
        <v>3690</v>
      </c>
      <c r="F1504" s="5" t="s">
        <v>3691</v>
      </c>
      <c r="G1504" s="5" t="s">
        <v>3527</v>
      </c>
      <c r="H1504" s="5" t="s">
        <v>7</v>
      </c>
      <c r="I1504" s="5" t="s">
        <v>13894</v>
      </c>
      <c r="J1504" s="5" t="s">
        <v>14220</v>
      </c>
      <c r="K1504" s="5">
        <v>25313605</v>
      </c>
      <c r="L1504" s="5">
        <v>0</v>
      </c>
    </row>
    <row r="1505" spans="1:12" x14ac:dyDescent="0.2">
      <c r="A1505" s="5" t="s">
        <v>3405</v>
      </c>
      <c r="B1505" s="5" t="s">
        <v>3404</v>
      </c>
      <c r="D1505" s="5" t="s">
        <v>3692</v>
      </c>
      <c r="E1505" s="5" t="s">
        <v>3693</v>
      </c>
      <c r="F1505" s="5" t="s">
        <v>2868</v>
      </c>
      <c r="G1505" s="5" t="s">
        <v>3527</v>
      </c>
      <c r="H1505" s="5" t="s">
        <v>7</v>
      </c>
      <c r="I1505" s="5" t="s">
        <v>13894</v>
      </c>
      <c r="J1505" s="5" t="s">
        <v>12154</v>
      </c>
      <c r="K1505" s="5">
        <v>25311976</v>
      </c>
      <c r="L1505" s="5">
        <v>25311976</v>
      </c>
    </row>
    <row r="1506" spans="1:12" x14ac:dyDescent="0.2">
      <c r="A1506" s="5" t="s">
        <v>3252</v>
      </c>
      <c r="B1506" s="5" t="s">
        <v>3251</v>
      </c>
      <c r="D1506" s="5" t="s">
        <v>3695</v>
      </c>
      <c r="E1506" s="5" t="s">
        <v>9660</v>
      </c>
      <c r="F1506" s="5" t="s">
        <v>838</v>
      </c>
      <c r="G1506" s="5" t="s">
        <v>3527</v>
      </c>
      <c r="H1506" s="5" t="s">
        <v>7</v>
      </c>
      <c r="I1506" s="5" t="s">
        <v>13894</v>
      </c>
      <c r="J1506" s="5" t="s">
        <v>11204</v>
      </c>
      <c r="K1506" s="5">
        <v>89906948</v>
      </c>
      <c r="L1506" s="5">
        <v>0</v>
      </c>
    </row>
    <row r="1507" spans="1:12" x14ac:dyDescent="0.2">
      <c r="A1507" s="5" t="s">
        <v>3420</v>
      </c>
      <c r="B1507" s="5" t="s">
        <v>1147</v>
      </c>
      <c r="D1507" s="5" t="s">
        <v>3697</v>
      </c>
      <c r="E1507" s="5" t="s">
        <v>3698</v>
      </c>
      <c r="F1507" s="5" t="s">
        <v>7485</v>
      </c>
      <c r="G1507" s="5" t="s">
        <v>3527</v>
      </c>
      <c r="H1507" s="5" t="s">
        <v>10</v>
      </c>
      <c r="I1507" s="5" t="s">
        <v>13894</v>
      </c>
      <c r="J1507" s="5" t="s">
        <v>6870</v>
      </c>
      <c r="K1507" s="5">
        <v>84512741</v>
      </c>
      <c r="L1507" s="5">
        <v>0</v>
      </c>
    </row>
    <row r="1508" spans="1:12" x14ac:dyDescent="0.2">
      <c r="A1508" s="5" t="s">
        <v>3471</v>
      </c>
      <c r="B1508" s="5" t="s">
        <v>1247</v>
      </c>
      <c r="D1508" s="5" t="s">
        <v>6989</v>
      </c>
      <c r="E1508" s="5" t="s">
        <v>3700</v>
      </c>
      <c r="F1508" s="5" t="s">
        <v>463</v>
      </c>
      <c r="G1508" s="5" t="s">
        <v>3527</v>
      </c>
      <c r="H1508" s="5" t="s">
        <v>7</v>
      </c>
      <c r="I1508" s="5" t="s">
        <v>13894</v>
      </c>
      <c r="J1508" s="5" t="s">
        <v>12679</v>
      </c>
      <c r="K1508" s="5">
        <v>25313029</v>
      </c>
      <c r="L1508" s="5">
        <v>25313029</v>
      </c>
    </row>
    <row r="1509" spans="1:12" x14ac:dyDescent="0.2">
      <c r="A1509" s="5" t="s">
        <v>3501</v>
      </c>
      <c r="B1509" s="5" t="s">
        <v>2083</v>
      </c>
      <c r="D1509" s="5" t="s">
        <v>3701</v>
      </c>
      <c r="E1509" s="5" t="s">
        <v>9631</v>
      </c>
      <c r="F1509" s="5" t="s">
        <v>1516</v>
      </c>
      <c r="G1509" s="5" t="s">
        <v>3527</v>
      </c>
      <c r="H1509" s="5" t="s">
        <v>7</v>
      </c>
      <c r="I1509" s="5" t="s">
        <v>13894</v>
      </c>
      <c r="J1509" s="5" t="s">
        <v>11168</v>
      </c>
      <c r="K1509" s="5">
        <v>25310014</v>
      </c>
      <c r="L1509" s="5">
        <v>0</v>
      </c>
    </row>
    <row r="1510" spans="1:12" x14ac:dyDescent="0.2">
      <c r="A1510" s="5" t="s">
        <v>3407</v>
      </c>
      <c r="B1510" s="5" t="s">
        <v>1382</v>
      </c>
      <c r="D1510" s="5" t="s">
        <v>3702</v>
      </c>
      <c r="E1510" s="5" t="s">
        <v>3703</v>
      </c>
      <c r="F1510" s="5" t="s">
        <v>13556</v>
      </c>
      <c r="G1510" s="5" t="s">
        <v>175</v>
      </c>
      <c r="H1510" s="5" t="s">
        <v>3</v>
      </c>
      <c r="I1510" s="5" t="s">
        <v>13894</v>
      </c>
      <c r="J1510" s="5" t="s">
        <v>12680</v>
      </c>
      <c r="K1510" s="5">
        <v>22634404</v>
      </c>
      <c r="L1510" s="5">
        <v>22634404</v>
      </c>
    </row>
    <row r="1511" spans="1:12" x14ac:dyDescent="0.2">
      <c r="A1511" s="5" t="s">
        <v>9623</v>
      </c>
      <c r="B1511" s="5" t="s">
        <v>6705</v>
      </c>
      <c r="D1511" s="5" t="s">
        <v>3704</v>
      </c>
      <c r="E1511" s="5" t="s">
        <v>9693</v>
      </c>
      <c r="F1511" s="5" t="s">
        <v>11240</v>
      </c>
      <c r="G1511" s="5" t="s">
        <v>175</v>
      </c>
      <c r="H1511" s="5" t="s">
        <v>3</v>
      </c>
      <c r="I1511" s="5" t="s">
        <v>13894</v>
      </c>
      <c r="J1511" s="5" t="s">
        <v>11241</v>
      </c>
      <c r="K1511" s="5">
        <v>22370819</v>
      </c>
      <c r="L1511" s="5">
        <v>22370819</v>
      </c>
    </row>
    <row r="1512" spans="1:12" x14ac:dyDescent="0.2">
      <c r="A1512" s="5" t="s">
        <v>8270</v>
      </c>
      <c r="B1512" s="5" t="s">
        <v>8559</v>
      </c>
      <c r="D1512" s="5" t="s">
        <v>3705</v>
      </c>
      <c r="E1512" s="5" t="s">
        <v>3706</v>
      </c>
      <c r="F1512" s="5" t="s">
        <v>3707</v>
      </c>
      <c r="G1512" s="5" t="s">
        <v>175</v>
      </c>
      <c r="H1512" s="5" t="s">
        <v>3</v>
      </c>
      <c r="I1512" s="5" t="s">
        <v>13894</v>
      </c>
      <c r="J1512" s="5" t="s">
        <v>12155</v>
      </c>
      <c r="K1512" s="5">
        <v>22371265</v>
      </c>
      <c r="L1512" s="5">
        <v>0</v>
      </c>
    </row>
    <row r="1513" spans="1:12" x14ac:dyDescent="0.2">
      <c r="A1513" s="5" t="s">
        <v>3178</v>
      </c>
      <c r="B1513" s="5" t="s">
        <v>3177</v>
      </c>
      <c r="D1513" s="5" t="s">
        <v>3709</v>
      </c>
      <c r="E1513" s="5" t="s">
        <v>3710</v>
      </c>
      <c r="F1513" s="5" t="s">
        <v>12040</v>
      </c>
      <c r="G1513" s="5" t="s">
        <v>175</v>
      </c>
      <c r="H1513" s="5" t="s">
        <v>3</v>
      </c>
      <c r="I1513" s="5" t="s">
        <v>13894</v>
      </c>
      <c r="J1513" s="5" t="s">
        <v>14221</v>
      </c>
      <c r="K1513" s="5">
        <v>22382207</v>
      </c>
      <c r="L1513" s="5">
        <v>22382207</v>
      </c>
    </row>
    <row r="1514" spans="1:12" x14ac:dyDescent="0.2">
      <c r="A1514" s="5" t="s">
        <v>6267</v>
      </c>
      <c r="B1514" s="5" t="s">
        <v>7491</v>
      </c>
      <c r="D1514" s="5" t="s">
        <v>3711</v>
      </c>
      <c r="E1514" s="5" t="s">
        <v>3712</v>
      </c>
      <c r="F1514" s="5" t="s">
        <v>3713</v>
      </c>
      <c r="G1514" s="5" t="s">
        <v>175</v>
      </c>
      <c r="H1514" s="5" t="s">
        <v>3</v>
      </c>
      <c r="I1514" s="5" t="s">
        <v>13894</v>
      </c>
      <c r="J1514" s="5" t="s">
        <v>3740</v>
      </c>
      <c r="K1514" s="5">
        <v>22376839</v>
      </c>
      <c r="L1514" s="5">
        <v>22376741</v>
      </c>
    </row>
    <row r="1515" spans="1:12" x14ac:dyDescent="0.2">
      <c r="A1515" s="5" t="s">
        <v>3421</v>
      </c>
      <c r="B1515" s="5" t="s">
        <v>1314</v>
      </c>
      <c r="D1515" s="5" t="s">
        <v>3714</v>
      </c>
      <c r="E1515" s="5" t="s">
        <v>9679</v>
      </c>
      <c r="F1515" s="5" t="s">
        <v>12041</v>
      </c>
      <c r="G1515" s="5" t="s">
        <v>175</v>
      </c>
      <c r="H1515" s="5" t="s">
        <v>3</v>
      </c>
      <c r="I1515" s="5" t="s">
        <v>13894</v>
      </c>
      <c r="J1515" s="5" t="s">
        <v>8901</v>
      </c>
      <c r="K1515" s="5">
        <v>22370313</v>
      </c>
      <c r="L1515" s="5">
        <v>22370313</v>
      </c>
    </row>
    <row r="1516" spans="1:12" x14ac:dyDescent="0.2">
      <c r="A1516" s="5" t="s">
        <v>3211</v>
      </c>
      <c r="B1516" s="5" t="s">
        <v>6920</v>
      </c>
      <c r="D1516" s="5" t="s">
        <v>3715</v>
      </c>
      <c r="E1516" s="5" t="s">
        <v>3716</v>
      </c>
      <c r="F1516" s="5" t="s">
        <v>3717</v>
      </c>
      <c r="G1516" s="5" t="s">
        <v>175</v>
      </c>
      <c r="H1516" s="5" t="s">
        <v>3</v>
      </c>
      <c r="I1516" s="5" t="s">
        <v>13894</v>
      </c>
      <c r="J1516" s="5" t="s">
        <v>13557</v>
      </c>
      <c r="K1516" s="5">
        <v>22374503</v>
      </c>
      <c r="L1516" s="5">
        <v>22374503</v>
      </c>
    </row>
    <row r="1517" spans="1:12" x14ac:dyDescent="0.2">
      <c r="A1517" s="5" t="s">
        <v>3342</v>
      </c>
      <c r="B1517" s="5" t="s">
        <v>3341</v>
      </c>
      <c r="D1517" s="5" t="s">
        <v>3718</v>
      </c>
      <c r="E1517" s="5" t="s">
        <v>3719</v>
      </c>
      <c r="F1517" s="5" t="s">
        <v>6923</v>
      </c>
      <c r="G1517" s="5" t="s">
        <v>175</v>
      </c>
      <c r="H1517" s="5" t="s">
        <v>4</v>
      </c>
      <c r="I1517" s="5" t="s">
        <v>13894</v>
      </c>
      <c r="J1517" s="5" t="s">
        <v>14222</v>
      </c>
      <c r="K1517" s="5">
        <v>22371887</v>
      </c>
      <c r="L1517" s="5">
        <v>22371887</v>
      </c>
    </row>
    <row r="1518" spans="1:12" x14ac:dyDescent="0.2">
      <c r="A1518" s="5" t="s">
        <v>9624</v>
      </c>
      <c r="B1518" s="5" t="s">
        <v>3371</v>
      </c>
      <c r="D1518" s="5" t="s">
        <v>3720</v>
      </c>
      <c r="E1518" s="5" t="s">
        <v>3721</v>
      </c>
      <c r="F1518" s="5" t="s">
        <v>3722</v>
      </c>
      <c r="G1518" s="5" t="s">
        <v>175</v>
      </c>
      <c r="H1518" s="5" t="s">
        <v>4</v>
      </c>
      <c r="I1518" s="5" t="s">
        <v>13894</v>
      </c>
      <c r="J1518" s="5" t="s">
        <v>13133</v>
      </c>
      <c r="K1518" s="5">
        <v>22932307</v>
      </c>
      <c r="L1518" s="5">
        <v>22932307</v>
      </c>
    </row>
    <row r="1519" spans="1:12" x14ac:dyDescent="0.2">
      <c r="A1519" s="5" t="s">
        <v>3418</v>
      </c>
      <c r="B1519" s="5" t="s">
        <v>3417</v>
      </c>
      <c r="D1519" s="5" t="s">
        <v>3723</v>
      </c>
      <c r="E1519" s="5" t="s">
        <v>3724</v>
      </c>
      <c r="F1519" s="5" t="s">
        <v>3725</v>
      </c>
      <c r="G1519" s="5" t="s">
        <v>175</v>
      </c>
      <c r="H1519" s="5" t="s">
        <v>4</v>
      </c>
      <c r="I1519" s="5" t="s">
        <v>13894</v>
      </c>
      <c r="J1519" s="5" t="s">
        <v>14223</v>
      </c>
      <c r="K1519" s="5">
        <v>22633258</v>
      </c>
      <c r="L1519" s="5">
        <v>22633258</v>
      </c>
    </row>
    <row r="1520" spans="1:12" x14ac:dyDescent="0.2">
      <c r="A1520" s="5" t="s">
        <v>3353</v>
      </c>
      <c r="B1520" s="5" t="s">
        <v>3352</v>
      </c>
      <c r="D1520" s="5" t="s">
        <v>2231</v>
      </c>
      <c r="E1520" s="5" t="s">
        <v>3727</v>
      </c>
      <c r="F1520" s="5" t="s">
        <v>3728</v>
      </c>
      <c r="G1520" s="5" t="s">
        <v>175</v>
      </c>
      <c r="H1520" s="5" t="s">
        <v>4</v>
      </c>
      <c r="I1520" s="5" t="s">
        <v>13894</v>
      </c>
      <c r="J1520" s="5" t="s">
        <v>14224</v>
      </c>
      <c r="K1520" s="5">
        <v>22619048</v>
      </c>
      <c r="L1520" s="5">
        <v>22619048</v>
      </c>
    </row>
    <row r="1521" spans="1:12" x14ac:dyDescent="0.2">
      <c r="A1521" s="5" t="s">
        <v>9625</v>
      </c>
      <c r="B1521" s="5" t="s">
        <v>2211</v>
      </c>
      <c r="D1521" s="5" t="s">
        <v>2227</v>
      </c>
      <c r="E1521" s="5" t="s">
        <v>3732</v>
      </c>
      <c r="F1521" s="5" t="s">
        <v>3733</v>
      </c>
      <c r="G1521" s="5" t="s">
        <v>175</v>
      </c>
      <c r="H1521" s="5" t="s">
        <v>4</v>
      </c>
      <c r="I1521" s="5" t="s">
        <v>13894</v>
      </c>
      <c r="J1521" s="5" t="s">
        <v>8528</v>
      </c>
      <c r="K1521" s="5">
        <v>22604447</v>
      </c>
      <c r="L1521" s="5">
        <v>22626786</v>
      </c>
    </row>
    <row r="1522" spans="1:12" x14ac:dyDescent="0.2">
      <c r="A1522" s="5" t="s">
        <v>3452</v>
      </c>
      <c r="B1522" s="5" t="s">
        <v>3359</v>
      </c>
      <c r="D1522" s="5" t="s">
        <v>2327</v>
      </c>
      <c r="E1522" s="5" t="s">
        <v>3735</v>
      </c>
      <c r="F1522" s="5" t="s">
        <v>3726</v>
      </c>
      <c r="G1522" s="5" t="s">
        <v>175</v>
      </c>
      <c r="H1522" s="5" t="s">
        <v>10</v>
      </c>
      <c r="I1522" s="5" t="s">
        <v>13894</v>
      </c>
      <c r="J1522" s="5" t="s">
        <v>12569</v>
      </c>
      <c r="K1522" s="5">
        <v>22390994</v>
      </c>
      <c r="L1522" s="5">
        <v>22390994</v>
      </c>
    </row>
    <row r="1523" spans="1:12" x14ac:dyDescent="0.2">
      <c r="A1523" s="5" t="s">
        <v>3455</v>
      </c>
      <c r="B1523" s="5" t="s">
        <v>7027</v>
      </c>
      <c r="D1523" s="5" t="s">
        <v>2375</v>
      </c>
      <c r="E1523" s="5" t="s">
        <v>3736</v>
      </c>
      <c r="F1523" s="5" t="s">
        <v>225</v>
      </c>
      <c r="G1523" s="5" t="s">
        <v>175</v>
      </c>
      <c r="H1523" s="5" t="s">
        <v>10</v>
      </c>
      <c r="I1523" s="5" t="s">
        <v>13894</v>
      </c>
      <c r="J1523" s="5" t="s">
        <v>3737</v>
      </c>
      <c r="K1523" s="5">
        <v>22932598</v>
      </c>
      <c r="L1523" s="5">
        <v>22932598</v>
      </c>
    </row>
    <row r="1524" spans="1:12" x14ac:dyDescent="0.2">
      <c r="A1524" s="5" t="s">
        <v>3345</v>
      </c>
      <c r="B1524" s="5" t="s">
        <v>3344</v>
      </c>
      <c r="D1524" s="5" t="s">
        <v>2389</v>
      </c>
      <c r="E1524" s="5" t="s">
        <v>3738</v>
      </c>
      <c r="F1524" s="5" t="s">
        <v>751</v>
      </c>
      <c r="G1524" s="5" t="s">
        <v>175</v>
      </c>
      <c r="H1524" s="5" t="s">
        <v>4</v>
      </c>
      <c r="I1524" s="5" t="s">
        <v>13894</v>
      </c>
      <c r="J1524" s="5" t="s">
        <v>12681</v>
      </c>
      <c r="K1524" s="5">
        <v>22630819</v>
      </c>
      <c r="L1524" s="5">
        <v>22630819</v>
      </c>
    </row>
    <row r="1525" spans="1:12" x14ac:dyDescent="0.2">
      <c r="A1525" s="5" t="s">
        <v>6172</v>
      </c>
      <c r="B1525" s="5" t="s">
        <v>7001</v>
      </c>
      <c r="D1525" s="5" t="s">
        <v>2432</v>
      </c>
      <c r="E1525" s="5" t="s">
        <v>3739</v>
      </c>
      <c r="F1525" s="5" t="s">
        <v>303</v>
      </c>
      <c r="G1525" s="5" t="s">
        <v>175</v>
      </c>
      <c r="H1525" s="5" t="s">
        <v>4</v>
      </c>
      <c r="I1525" s="5" t="s">
        <v>13894</v>
      </c>
      <c r="J1525" s="5" t="s">
        <v>14225</v>
      </c>
      <c r="K1525" s="5">
        <v>22373751</v>
      </c>
      <c r="L1525" s="5">
        <v>22373751</v>
      </c>
    </row>
    <row r="1526" spans="1:12" x14ac:dyDescent="0.2">
      <c r="A1526" s="5" t="s">
        <v>8258</v>
      </c>
      <c r="B1526" s="5" t="s">
        <v>472</v>
      </c>
      <c r="D1526" s="5" t="s">
        <v>2472</v>
      </c>
      <c r="E1526" s="5" t="s">
        <v>3741</v>
      </c>
      <c r="F1526" s="5" t="s">
        <v>2269</v>
      </c>
      <c r="G1526" s="5" t="s">
        <v>175</v>
      </c>
      <c r="H1526" s="5" t="s">
        <v>4</v>
      </c>
      <c r="I1526" s="5" t="s">
        <v>13894</v>
      </c>
      <c r="J1526" s="5" t="s">
        <v>3862</v>
      </c>
      <c r="K1526" s="5">
        <v>22632806</v>
      </c>
      <c r="L1526" s="5">
        <v>22632806</v>
      </c>
    </row>
    <row r="1527" spans="1:12" x14ac:dyDescent="0.2">
      <c r="A1527" s="5" t="s">
        <v>3290</v>
      </c>
      <c r="B1527" s="5" t="s">
        <v>2615</v>
      </c>
      <c r="D1527" s="5" t="s">
        <v>2515</v>
      </c>
      <c r="E1527" s="5" t="s">
        <v>9681</v>
      </c>
      <c r="F1527" s="5" t="s">
        <v>11221</v>
      </c>
      <c r="G1527" s="5" t="s">
        <v>175</v>
      </c>
      <c r="H1527" s="5" t="s">
        <v>10</v>
      </c>
      <c r="I1527" s="5" t="s">
        <v>13894</v>
      </c>
      <c r="J1527" s="5" t="s">
        <v>13134</v>
      </c>
      <c r="K1527" s="5">
        <v>22938335</v>
      </c>
      <c r="L1527" s="5">
        <v>22937616</v>
      </c>
    </row>
    <row r="1528" spans="1:12" x14ac:dyDescent="0.2">
      <c r="A1528" s="5" t="s">
        <v>3505</v>
      </c>
      <c r="B1528" s="5" t="s">
        <v>2139</v>
      </c>
      <c r="D1528" s="5" t="s">
        <v>2507</v>
      </c>
      <c r="E1528" s="5" t="s">
        <v>3742</v>
      </c>
      <c r="F1528" s="5" t="s">
        <v>7556</v>
      </c>
      <c r="G1528" s="5" t="s">
        <v>175</v>
      </c>
      <c r="H1528" s="5" t="s">
        <v>4</v>
      </c>
      <c r="I1528" s="5" t="s">
        <v>13894</v>
      </c>
      <c r="J1528" s="5" t="s">
        <v>3833</v>
      </c>
      <c r="K1528" s="5">
        <v>22606064</v>
      </c>
      <c r="L1528" s="5">
        <v>22629838</v>
      </c>
    </row>
    <row r="1529" spans="1:12" x14ac:dyDescent="0.2">
      <c r="A1529" s="5" t="s">
        <v>3223</v>
      </c>
      <c r="B1529" s="5" t="s">
        <v>3112</v>
      </c>
      <c r="D1529" s="5" t="s">
        <v>1124</v>
      </c>
      <c r="E1529" s="5" t="s">
        <v>3743</v>
      </c>
      <c r="F1529" s="5" t="s">
        <v>463</v>
      </c>
      <c r="G1529" s="5" t="s">
        <v>175</v>
      </c>
      <c r="H1529" s="5" t="s">
        <v>4</v>
      </c>
      <c r="I1529" s="5" t="s">
        <v>13894</v>
      </c>
      <c r="J1529" s="5" t="s">
        <v>3744</v>
      </c>
      <c r="K1529" s="5">
        <v>22377496</v>
      </c>
      <c r="L1529" s="5">
        <v>22377496</v>
      </c>
    </row>
    <row r="1530" spans="1:12" x14ac:dyDescent="0.2">
      <c r="A1530" s="5" t="s">
        <v>3240</v>
      </c>
      <c r="B1530" s="5" t="s">
        <v>2706</v>
      </c>
      <c r="D1530" s="5" t="s">
        <v>1107</v>
      </c>
      <c r="E1530" s="5" t="s">
        <v>3745</v>
      </c>
      <c r="F1530" s="5" t="s">
        <v>960</v>
      </c>
      <c r="G1530" s="5" t="s">
        <v>175</v>
      </c>
      <c r="H1530" s="5" t="s">
        <v>5</v>
      </c>
      <c r="I1530" s="5" t="s">
        <v>13894</v>
      </c>
      <c r="J1530" s="5" t="s">
        <v>3791</v>
      </c>
      <c r="K1530" s="5">
        <v>22697515</v>
      </c>
      <c r="L1530" s="5">
        <v>22697515</v>
      </c>
    </row>
    <row r="1531" spans="1:12" x14ac:dyDescent="0.2">
      <c r="A1531" s="5" t="s">
        <v>9626</v>
      </c>
      <c r="B1531" s="5" t="s">
        <v>803</v>
      </c>
      <c r="D1531" s="5" t="s">
        <v>3747</v>
      </c>
      <c r="E1531" s="5" t="s">
        <v>3748</v>
      </c>
      <c r="F1531" s="5" t="s">
        <v>3749</v>
      </c>
      <c r="G1531" s="5" t="s">
        <v>175</v>
      </c>
      <c r="H1531" s="5" t="s">
        <v>5</v>
      </c>
      <c r="I1531" s="5" t="s">
        <v>13894</v>
      </c>
      <c r="J1531" s="5" t="s">
        <v>14226</v>
      </c>
      <c r="K1531" s="5">
        <v>22697667</v>
      </c>
      <c r="L1531" s="5">
        <v>22697667</v>
      </c>
    </row>
    <row r="1532" spans="1:12" x14ac:dyDescent="0.2">
      <c r="A1532" s="5" t="s">
        <v>9627</v>
      </c>
      <c r="B1532" s="5" t="s">
        <v>1377</v>
      </c>
      <c r="D1532" s="5" t="s">
        <v>1242</v>
      </c>
      <c r="E1532" s="5" t="s">
        <v>3750</v>
      </c>
      <c r="F1532" s="5" t="s">
        <v>3751</v>
      </c>
      <c r="G1532" s="5" t="s">
        <v>175</v>
      </c>
      <c r="H1532" s="5" t="s">
        <v>5</v>
      </c>
      <c r="I1532" s="5" t="s">
        <v>13894</v>
      </c>
      <c r="J1532" s="5" t="s">
        <v>14227</v>
      </c>
      <c r="K1532" s="5">
        <v>24830314</v>
      </c>
      <c r="L1532" s="5">
        <v>0</v>
      </c>
    </row>
    <row r="1533" spans="1:12" x14ac:dyDescent="0.2">
      <c r="A1533" s="5" t="s">
        <v>3366</v>
      </c>
      <c r="B1533" s="5" t="s">
        <v>1231</v>
      </c>
      <c r="D1533" s="5" t="s">
        <v>1318</v>
      </c>
      <c r="E1533" s="5" t="s">
        <v>3753</v>
      </c>
      <c r="F1533" s="5" t="s">
        <v>3754</v>
      </c>
      <c r="G1533" s="5" t="s">
        <v>175</v>
      </c>
      <c r="H1533" s="5" t="s">
        <v>5</v>
      </c>
      <c r="I1533" s="5" t="s">
        <v>13894</v>
      </c>
      <c r="J1533" s="5" t="s">
        <v>14228</v>
      </c>
      <c r="K1533" s="5">
        <v>24830292</v>
      </c>
      <c r="L1533" s="5">
        <v>24830292</v>
      </c>
    </row>
    <row r="1534" spans="1:12" x14ac:dyDescent="0.2">
      <c r="A1534" s="5" t="s">
        <v>9628</v>
      </c>
      <c r="B1534" s="5" t="s">
        <v>3351</v>
      </c>
      <c r="D1534" s="5" t="s">
        <v>1397</v>
      </c>
      <c r="E1534" s="5" t="s">
        <v>3755</v>
      </c>
      <c r="F1534" s="5" t="s">
        <v>3756</v>
      </c>
      <c r="G1534" s="5" t="s">
        <v>188</v>
      </c>
      <c r="H1534" s="5" t="s">
        <v>6</v>
      </c>
      <c r="I1534" s="5" t="s">
        <v>13894</v>
      </c>
      <c r="J1534" s="5" t="s">
        <v>13558</v>
      </c>
      <c r="K1534" s="5">
        <v>24748083</v>
      </c>
      <c r="L1534" s="5">
        <v>24748083</v>
      </c>
    </row>
    <row r="1535" spans="1:12" x14ac:dyDescent="0.2">
      <c r="A1535" s="5" t="s">
        <v>3311</v>
      </c>
      <c r="B1535" s="5" t="s">
        <v>131</v>
      </c>
      <c r="D1535" s="5" t="s">
        <v>1417</v>
      </c>
      <c r="E1535" s="5" t="s">
        <v>3758</v>
      </c>
      <c r="F1535" s="5" t="s">
        <v>3759</v>
      </c>
      <c r="G1535" s="5" t="s">
        <v>175</v>
      </c>
      <c r="H1535" s="5" t="s">
        <v>5</v>
      </c>
      <c r="I1535" s="5" t="s">
        <v>13894</v>
      </c>
      <c r="J1535" s="5" t="s">
        <v>8351</v>
      </c>
      <c r="K1535" s="5">
        <v>22699387</v>
      </c>
      <c r="L1535" s="5">
        <v>22699387</v>
      </c>
    </row>
    <row r="1536" spans="1:12" x14ac:dyDescent="0.2">
      <c r="A1536" s="5" t="s">
        <v>3457</v>
      </c>
      <c r="B1536" s="5" t="s">
        <v>1921</v>
      </c>
      <c r="D1536" s="5" t="s">
        <v>1410</v>
      </c>
      <c r="E1536" s="5" t="s">
        <v>3761</v>
      </c>
      <c r="F1536" s="5" t="s">
        <v>3762</v>
      </c>
      <c r="G1536" s="5" t="s">
        <v>175</v>
      </c>
      <c r="H1536" s="5" t="s">
        <v>10</v>
      </c>
      <c r="I1536" s="5" t="s">
        <v>13894</v>
      </c>
      <c r="J1536" s="5" t="s">
        <v>8410</v>
      </c>
      <c r="K1536" s="5">
        <v>22655019</v>
      </c>
      <c r="L1536" s="5">
        <v>22655019</v>
      </c>
    </row>
    <row r="1537" spans="1:12" x14ac:dyDescent="0.2">
      <c r="A1537" s="5" t="s">
        <v>3315</v>
      </c>
      <c r="B1537" s="5" t="s">
        <v>3314</v>
      </c>
      <c r="D1537" s="5" t="s">
        <v>1574</v>
      </c>
      <c r="E1537" s="5" t="s">
        <v>3763</v>
      </c>
      <c r="F1537" s="5" t="s">
        <v>3764</v>
      </c>
      <c r="G1537" s="5" t="s">
        <v>175</v>
      </c>
      <c r="H1537" s="5" t="s">
        <v>5</v>
      </c>
      <c r="I1537" s="5" t="s">
        <v>13894</v>
      </c>
      <c r="J1537" s="5" t="s">
        <v>8411</v>
      </c>
      <c r="K1537" s="5">
        <v>22697232</v>
      </c>
      <c r="L1537" s="5">
        <v>22697232</v>
      </c>
    </row>
    <row r="1538" spans="1:12" x14ac:dyDescent="0.2">
      <c r="A1538" s="5" t="s">
        <v>3348</v>
      </c>
      <c r="B1538" s="5" t="s">
        <v>1111</v>
      </c>
      <c r="D1538" s="5" t="s">
        <v>1652</v>
      </c>
      <c r="E1538" s="5" t="s">
        <v>3765</v>
      </c>
      <c r="F1538" s="5" t="s">
        <v>12042</v>
      </c>
      <c r="G1538" s="5" t="s">
        <v>175</v>
      </c>
      <c r="H1538" s="5" t="s">
        <v>5</v>
      </c>
      <c r="I1538" s="5" t="s">
        <v>13894</v>
      </c>
      <c r="J1538" s="5" t="s">
        <v>5999</v>
      </c>
      <c r="K1538" s="5">
        <v>22655325</v>
      </c>
      <c r="L1538" s="5">
        <v>22655325</v>
      </c>
    </row>
    <row r="1539" spans="1:12" x14ac:dyDescent="0.2">
      <c r="A1539" s="5" t="s">
        <v>6080</v>
      </c>
      <c r="B1539" s="5" t="s">
        <v>6961</v>
      </c>
      <c r="D1539" s="5" t="s">
        <v>6925</v>
      </c>
      <c r="E1539" s="5" t="s">
        <v>3766</v>
      </c>
      <c r="F1539" s="5" t="s">
        <v>3767</v>
      </c>
      <c r="G1539" s="5" t="s">
        <v>175</v>
      </c>
      <c r="H1539" s="5" t="s">
        <v>10</v>
      </c>
      <c r="I1539" s="5" t="s">
        <v>13894</v>
      </c>
      <c r="J1539" s="5" t="s">
        <v>6639</v>
      </c>
      <c r="K1539" s="5">
        <v>22655100</v>
      </c>
      <c r="L1539" s="5">
        <v>22655100</v>
      </c>
    </row>
    <row r="1540" spans="1:12" x14ac:dyDescent="0.2">
      <c r="A1540" s="5" t="s">
        <v>9629</v>
      </c>
      <c r="B1540" s="5" t="s">
        <v>930</v>
      </c>
      <c r="D1540" s="5" t="s">
        <v>1711</v>
      </c>
      <c r="E1540" s="5" t="s">
        <v>3768</v>
      </c>
      <c r="F1540" s="5" t="s">
        <v>2183</v>
      </c>
      <c r="G1540" s="5" t="s">
        <v>175</v>
      </c>
      <c r="H1540" s="5" t="s">
        <v>5</v>
      </c>
      <c r="I1540" s="5" t="s">
        <v>13894</v>
      </c>
      <c r="J1540" s="5" t="s">
        <v>13135</v>
      </c>
      <c r="K1540" s="5">
        <v>22696531</v>
      </c>
      <c r="L1540" s="5">
        <v>22696531</v>
      </c>
    </row>
    <row r="1541" spans="1:12" x14ac:dyDescent="0.2">
      <c r="A1541" s="5" t="s">
        <v>3568</v>
      </c>
      <c r="B1541" s="5" t="s">
        <v>7233</v>
      </c>
      <c r="D1541" s="5" t="s">
        <v>1716</v>
      </c>
      <c r="E1541" s="5" t="s">
        <v>3769</v>
      </c>
      <c r="F1541" s="5" t="s">
        <v>3770</v>
      </c>
      <c r="G1541" s="5" t="s">
        <v>175</v>
      </c>
      <c r="H1541" s="5" t="s">
        <v>10</v>
      </c>
      <c r="I1541" s="5" t="s">
        <v>13894</v>
      </c>
      <c r="J1541" s="5" t="s">
        <v>14229</v>
      </c>
      <c r="K1541" s="5">
        <v>22396667</v>
      </c>
      <c r="L1541" s="5">
        <v>22396667</v>
      </c>
    </row>
    <row r="1542" spans="1:12" x14ac:dyDescent="0.2">
      <c r="A1542" s="5" t="s">
        <v>9630</v>
      </c>
      <c r="B1542" s="5" t="s">
        <v>2516</v>
      </c>
      <c r="D1542" s="5" t="s">
        <v>1771</v>
      </c>
      <c r="E1542" s="5" t="s">
        <v>3772</v>
      </c>
      <c r="F1542" s="5" t="s">
        <v>6924</v>
      </c>
      <c r="G1542" s="5" t="s">
        <v>175</v>
      </c>
      <c r="H1542" s="5" t="s">
        <v>10</v>
      </c>
      <c r="I1542" s="5" t="s">
        <v>13894</v>
      </c>
      <c r="J1542" s="5" t="s">
        <v>13559</v>
      </c>
      <c r="K1542" s="5">
        <v>22938322</v>
      </c>
      <c r="L1542" s="5">
        <v>22395183</v>
      </c>
    </row>
    <row r="1543" spans="1:12" x14ac:dyDescent="0.2">
      <c r="A1543" s="5" t="s">
        <v>3623</v>
      </c>
      <c r="B1543" s="5" t="s">
        <v>2534</v>
      </c>
      <c r="D1543" s="5" t="s">
        <v>1780</v>
      </c>
      <c r="E1543" s="5" t="s">
        <v>3774</v>
      </c>
      <c r="F1543" s="5" t="s">
        <v>1266</v>
      </c>
      <c r="G1543" s="5" t="s">
        <v>175</v>
      </c>
      <c r="H1543" s="5" t="s">
        <v>5</v>
      </c>
      <c r="I1543" s="5" t="s">
        <v>13894</v>
      </c>
      <c r="J1543" s="5" t="s">
        <v>14230</v>
      </c>
      <c r="K1543" s="5">
        <v>24830095</v>
      </c>
      <c r="L1543" s="5">
        <v>24830095</v>
      </c>
    </row>
    <row r="1544" spans="1:12" x14ac:dyDescent="0.2">
      <c r="A1544" s="5" t="s">
        <v>9631</v>
      </c>
      <c r="B1544" s="5" t="s">
        <v>3701</v>
      </c>
      <c r="D1544" s="5" t="s">
        <v>1140</v>
      </c>
      <c r="E1544" s="5" t="s">
        <v>3775</v>
      </c>
      <c r="F1544" s="5" t="s">
        <v>3776</v>
      </c>
      <c r="G1544" s="5" t="s">
        <v>175</v>
      </c>
      <c r="H1544" s="5" t="s">
        <v>5</v>
      </c>
      <c r="I1544" s="5" t="s">
        <v>13894</v>
      </c>
      <c r="J1544" s="5" t="s">
        <v>12157</v>
      </c>
      <c r="K1544" s="5">
        <v>22699006</v>
      </c>
      <c r="L1544" s="5">
        <v>22699006</v>
      </c>
    </row>
    <row r="1545" spans="1:12" x14ac:dyDescent="0.2">
      <c r="A1545" s="5" t="s">
        <v>3665</v>
      </c>
      <c r="B1545" s="5" t="s">
        <v>3664</v>
      </c>
      <c r="D1545" s="5" t="s">
        <v>10488</v>
      </c>
      <c r="E1545" s="5" t="s">
        <v>9695</v>
      </c>
      <c r="F1545" s="5" t="s">
        <v>10772</v>
      </c>
      <c r="G1545" s="5" t="s">
        <v>175</v>
      </c>
      <c r="H1545" s="5" t="s">
        <v>10</v>
      </c>
      <c r="I1545" s="5" t="s">
        <v>13894</v>
      </c>
      <c r="J1545" s="5" t="s">
        <v>14231</v>
      </c>
      <c r="K1545" s="5">
        <v>22390925</v>
      </c>
      <c r="L1545" s="5">
        <v>22390925</v>
      </c>
    </row>
    <row r="1546" spans="1:12" x14ac:dyDescent="0.2">
      <c r="A1546" s="5" t="s">
        <v>3646</v>
      </c>
      <c r="B1546" s="5" t="s">
        <v>3645</v>
      </c>
      <c r="D1546" s="5" t="s">
        <v>287</v>
      </c>
      <c r="E1546" s="5" t="s">
        <v>9697</v>
      </c>
      <c r="F1546" s="5" t="s">
        <v>11244</v>
      </c>
      <c r="G1546" s="5" t="s">
        <v>175</v>
      </c>
      <c r="H1546" s="5" t="s">
        <v>10</v>
      </c>
      <c r="I1546" s="5" t="s">
        <v>13894</v>
      </c>
      <c r="J1546" s="5" t="s">
        <v>14232</v>
      </c>
      <c r="K1546" s="5">
        <v>22651653</v>
      </c>
      <c r="L1546" s="5">
        <v>0</v>
      </c>
    </row>
    <row r="1547" spans="1:12" x14ac:dyDescent="0.2">
      <c r="A1547" s="5" t="s">
        <v>8851</v>
      </c>
      <c r="B1547" s="5" t="s">
        <v>6552</v>
      </c>
      <c r="D1547" s="5" t="s">
        <v>8048</v>
      </c>
      <c r="E1547" s="5" t="s">
        <v>9699</v>
      </c>
      <c r="F1547" s="5" t="s">
        <v>12043</v>
      </c>
      <c r="G1547" s="5" t="s">
        <v>175</v>
      </c>
      <c r="H1547" s="5" t="s">
        <v>5</v>
      </c>
      <c r="I1547" s="5" t="s">
        <v>13894</v>
      </c>
      <c r="J1547" s="5" t="s">
        <v>13136</v>
      </c>
      <c r="K1547" s="5">
        <v>22699022</v>
      </c>
      <c r="L1547" s="5">
        <v>22699022</v>
      </c>
    </row>
    <row r="1548" spans="1:12" x14ac:dyDescent="0.2">
      <c r="A1548" s="5" t="s">
        <v>3561</v>
      </c>
      <c r="B1548" s="5" t="s">
        <v>6716</v>
      </c>
      <c r="D1548" s="5" t="s">
        <v>7442</v>
      </c>
      <c r="E1548" s="5" t="s">
        <v>3777</v>
      </c>
      <c r="F1548" s="5" t="s">
        <v>134</v>
      </c>
      <c r="G1548" s="5" t="s">
        <v>188</v>
      </c>
      <c r="H1548" s="5" t="s">
        <v>189</v>
      </c>
      <c r="I1548" s="5" t="s">
        <v>13894</v>
      </c>
      <c r="J1548" s="5" t="s">
        <v>3778</v>
      </c>
      <c r="K1548" s="5">
        <v>24610067</v>
      </c>
      <c r="L1548" s="5">
        <v>24610067</v>
      </c>
    </row>
    <row r="1549" spans="1:12" x14ac:dyDescent="0.2">
      <c r="A1549" s="5" t="s">
        <v>3625</v>
      </c>
      <c r="B1549" s="5" t="s">
        <v>3533</v>
      </c>
      <c r="D1549" s="5" t="s">
        <v>10489</v>
      </c>
      <c r="E1549" s="5" t="s">
        <v>9701</v>
      </c>
      <c r="F1549" s="5" t="s">
        <v>11246</v>
      </c>
      <c r="G1549" s="5" t="s">
        <v>12354</v>
      </c>
      <c r="H1549" s="5" t="s">
        <v>3</v>
      </c>
      <c r="I1549" s="5" t="s">
        <v>13894</v>
      </c>
      <c r="J1549" s="5" t="s">
        <v>12158</v>
      </c>
      <c r="K1549" s="5">
        <v>83305422</v>
      </c>
      <c r="L1549" s="5">
        <v>0</v>
      </c>
    </row>
    <row r="1550" spans="1:12" x14ac:dyDescent="0.2">
      <c r="A1550" s="5" t="s">
        <v>3680</v>
      </c>
      <c r="B1550" s="5" t="s">
        <v>304</v>
      </c>
      <c r="D1550" s="5" t="s">
        <v>6929</v>
      </c>
      <c r="E1550" s="5" t="s">
        <v>3781</v>
      </c>
      <c r="F1550" s="5" t="s">
        <v>12044</v>
      </c>
      <c r="G1550" s="5" t="s">
        <v>175</v>
      </c>
      <c r="H1550" s="5" t="s">
        <v>6</v>
      </c>
      <c r="I1550" s="5" t="s">
        <v>13894</v>
      </c>
      <c r="J1550" s="5" t="s">
        <v>14233</v>
      </c>
      <c r="K1550" s="5">
        <v>22602098</v>
      </c>
      <c r="L1550" s="5">
        <v>22602098</v>
      </c>
    </row>
    <row r="1551" spans="1:12" x14ac:dyDescent="0.2">
      <c r="A1551" s="5" t="s">
        <v>3698</v>
      </c>
      <c r="B1551" s="5" t="s">
        <v>3697</v>
      </c>
      <c r="D1551" s="5" t="s">
        <v>6928</v>
      </c>
      <c r="E1551" s="5" t="s">
        <v>3782</v>
      </c>
      <c r="F1551" s="5" t="s">
        <v>557</v>
      </c>
      <c r="G1551" s="5" t="s">
        <v>175</v>
      </c>
      <c r="H1551" s="5" t="s">
        <v>6</v>
      </c>
      <c r="I1551" s="5" t="s">
        <v>13894</v>
      </c>
      <c r="J1551" s="5" t="s">
        <v>13138</v>
      </c>
      <c r="K1551" s="5">
        <v>22606020</v>
      </c>
      <c r="L1551" s="5">
        <v>22627822</v>
      </c>
    </row>
    <row r="1552" spans="1:12" x14ac:dyDescent="0.2">
      <c r="A1552" s="5" t="s">
        <v>9632</v>
      </c>
      <c r="B1552" s="5" t="s">
        <v>10468</v>
      </c>
      <c r="D1552" s="5" t="s">
        <v>3497</v>
      </c>
      <c r="E1552" s="5" t="s">
        <v>3783</v>
      </c>
      <c r="F1552" s="5" t="s">
        <v>12045</v>
      </c>
      <c r="G1552" s="5" t="s">
        <v>175</v>
      </c>
      <c r="H1552" s="5" t="s">
        <v>6</v>
      </c>
      <c r="I1552" s="5" t="s">
        <v>13894</v>
      </c>
      <c r="J1552" s="5" t="s">
        <v>8412</v>
      </c>
      <c r="K1552" s="5">
        <v>22660297</v>
      </c>
      <c r="L1552" s="5">
        <v>22660297</v>
      </c>
    </row>
    <row r="1553" spans="1:12" x14ac:dyDescent="0.2">
      <c r="A1553" s="5" t="s">
        <v>3685</v>
      </c>
      <c r="B1553" s="5" t="s">
        <v>1851</v>
      </c>
      <c r="D1553" s="5" t="s">
        <v>3519</v>
      </c>
      <c r="E1553" s="5" t="s">
        <v>3784</v>
      </c>
      <c r="F1553" s="5" t="s">
        <v>3785</v>
      </c>
      <c r="G1553" s="5" t="s">
        <v>175</v>
      </c>
      <c r="H1553" s="5" t="s">
        <v>6</v>
      </c>
      <c r="I1553" s="5" t="s">
        <v>13894</v>
      </c>
      <c r="J1553" s="5" t="s">
        <v>7713</v>
      </c>
      <c r="K1553" s="5">
        <v>22612712</v>
      </c>
      <c r="L1553" s="5">
        <v>0</v>
      </c>
    </row>
    <row r="1554" spans="1:12" x14ac:dyDescent="0.2">
      <c r="A1554" s="5" t="s">
        <v>5168</v>
      </c>
      <c r="B1554" s="5" t="s">
        <v>6794</v>
      </c>
      <c r="D1554" s="5" t="s">
        <v>6927</v>
      </c>
      <c r="E1554" s="5" t="s">
        <v>3786</v>
      </c>
      <c r="F1554" s="5" t="s">
        <v>3787</v>
      </c>
      <c r="G1554" s="5" t="s">
        <v>175</v>
      </c>
      <c r="H1554" s="5" t="s">
        <v>6</v>
      </c>
      <c r="I1554" s="5" t="s">
        <v>13897</v>
      </c>
      <c r="J1554" s="5" t="s">
        <v>6644</v>
      </c>
      <c r="K1554" s="5">
        <v>22660578</v>
      </c>
      <c r="L1554" s="5">
        <v>22660039</v>
      </c>
    </row>
    <row r="1555" spans="1:12" x14ac:dyDescent="0.2">
      <c r="A1555" s="5" t="s">
        <v>3604</v>
      </c>
      <c r="B1555" s="5" t="s">
        <v>3170</v>
      </c>
      <c r="D1555" s="5" t="s">
        <v>3516</v>
      </c>
      <c r="E1555" s="5" t="s">
        <v>3788</v>
      </c>
      <c r="F1555" s="5" t="s">
        <v>12046</v>
      </c>
      <c r="G1555" s="5" t="s">
        <v>175</v>
      </c>
      <c r="H1555" s="5" t="s">
        <v>6</v>
      </c>
      <c r="I1555" s="5" t="s">
        <v>13894</v>
      </c>
      <c r="J1555" s="5" t="s">
        <v>11237</v>
      </c>
      <c r="K1555" s="5">
        <v>22660481</v>
      </c>
      <c r="L1555" s="5">
        <v>22662047</v>
      </c>
    </row>
    <row r="1556" spans="1:12" x14ac:dyDescent="0.2">
      <c r="A1556" s="5" t="s">
        <v>9633</v>
      </c>
      <c r="B1556" s="5" t="s">
        <v>10469</v>
      </c>
      <c r="D1556" s="5" t="s">
        <v>6727</v>
      </c>
      <c r="E1556" s="5" t="s">
        <v>3789</v>
      </c>
      <c r="F1556" s="5" t="s">
        <v>3790</v>
      </c>
      <c r="G1556" s="5" t="s">
        <v>175</v>
      </c>
      <c r="H1556" s="5" t="s">
        <v>5</v>
      </c>
      <c r="I1556" s="5" t="s">
        <v>13894</v>
      </c>
      <c r="J1556" s="5" t="s">
        <v>13560</v>
      </c>
      <c r="K1556" s="5">
        <v>22661379</v>
      </c>
      <c r="L1556" s="5">
        <v>22661379</v>
      </c>
    </row>
    <row r="1557" spans="1:12" x14ac:dyDescent="0.2">
      <c r="A1557" s="5" t="s">
        <v>9634</v>
      </c>
      <c r="B1557" s="5" t="s">
        <v>10470</v>
      </c>
      <c r="D1557" s="5" t="s">
        <v>3500</v>
      </c>
      <c r="E1557" s="5" t="s">
        <v>3793</v>
      </c>
      <c r="F1557" s="5" t="s">
        <v>1359</v>
      </c>
      <c r="G1557" s="5" t="s">
        <v>175</v>
      </c>
      <c r="H1557" s="5" t="s">
        <v>3</v>
      </c>
      <c r="I1557" s="5" t="s">
        <v>13894</v>
      </c>
      <c r="J1557" s="5" t="s">
        <v>3794</v>
      </c>
      <c r="K1557" s="5">
        <v>22381702</v>
      </c>
      <c r="L1557" s="5">
        <v>22381701</v>
      </c>
    </row>
    <row r="1558" spans="1:12" x14ac:dyDescent="0.2">
      <c r="A1558" s="5" t="s">
        <v>6249</v>
      </c>
      <c r="B1558" s="5" t="s">
        <v>7303</v>
      </c>
      <c r="D1558" s="5" t="s">
        <v>3795</v>
      </c>
      <c r="E1558" s="5" t="s">
        <v>3796</v>
      </c>
      <c r="F1558" s="5" t="s">
        <v>12047</v>
      </c>
      <c r="G1558" s="5" t="s">
        <v>175</v>
      </c>
      <c r="H1558" s="5" t="s">
        <v>6</v>
      </c>
      <c r="I1558" s="5" t="s">
        <v>13894</v>
      </c>
      <c r="J1558" s="5" t="s">
        <v>6593</v>
      </c>
      <c r="K1558" s="5">
        <v>22677100</v>
      </c>
      <c r="L1558" s="5">
        <v>0</v>
      </c>
    </row>
    <row r="1559" spans="1:12" x14ac:dyDescent="0.2">
      <c r="A1559" s="5" t="s">
        <v>3551</v>
      </c>
      <c r="B1559" s="5" t="s">
        <v>520</v>
      </c>
      <c r="D1559" s="5" t="s">
        <v>3798</v>
      </c>
      <c r="E1559" s="5" t="s">
        <v>3799</v>
      </c>
      <c r="F1559" s="5" t="s">
        <v>8413</v>
      </c>
      <c r="G1559" s="5" t="s">
        <v>175</v>
      </c>
      <c r="H1559" s="5" t="s">
        <v>6</v>
      </c>
      <c r="I1559" s="5" t="s">
        <v>13894</v>
      </c>
      <c r="J1559" s="5" t="s">
        <v>13470</v>
      </c>
      <c r="K1559" s="5">
        <v>22604185</v>
      </c>
      <c r="L1559" s="5">
        <v>22604185</v>
      </c>
    </row>
    <row r="1560" spans="1:12" x14ac:dyDescent="0.2">
      <c r="A1560" s="5" t="s">
        <v>9635</v>
      </c>
      <c r="B1560" s="5" t="s">
        <v>3684</v>
      </c>
      <c r="D1560" s="5" t="s">
        <v>3800</v>
      </c>
      <c r="E1560" s="5" t="s">
        <v>3801</v>
      </c>
      <c r="F1560" s="5" t="s">
        <v>982</v>
      </c>
      <c r="G1560" s="5" t="s">
        <v>175</v>
      </c>
      <c r="H1560" s="5" t="s">
        <v>6</v>
      </c>
      <c r="I1560" s="5" t="s">
        <v>13894</v>
      </c>
      <c r="J1560" s="5" t="s">
        <v>14234</v>
      </c>
      <c r="K1560" s="5">
        <v>22379586</v>
      </c>
      <c r="L1560" s="5">
        <v>22379586</v>
      </c>
    </row>
    <row r="1561" spans="1:12" x14ac:dyDescent="0.2">
      <c r="A1561" s="5" t="s">
        <v>6237</v>
      </c>
      <c r="B1561" s="5" t="s">
        <v>7105</v>
      </c>
      <c r="D1561" s="5" t="s">
        <v>3802</v>
      </c>
      <c r="E1561" s="5" t="s">
        <v>9682</v>
      </c>
      <c r="F1561" s="5" t="s">
        <v>12048</v>
      </c>
      <c r="G1561" s="5" t="s">
        <v>175</v>
      </c>
      <c r="H1561" s="5" t="s">
        <v>6</v>
      </c>
      <c r="I1561" s="5" t="s">
        <v>13894</v>
      </c>
      <c r="J1561" s="5" t="s">
        <v>289</v>
      </c>
      <c r="K1561" s="5">
        <v>22382519</v>
      </c>
      <c r="L1561" s="5">
        <v>22382519</v>
      </c>
    </row>
    <row r="1562" spans="1:12" x14ac:dyDescent="0.2">
      <c r="A1562" s="5" t="s">
        <v>6236</v>
      </c>
      <c r="B1562" s="5" t="s">
        <v>7305</v>
      </c>
      <c r="D1562" s="5" t="s">
        <v>3803</v>
      </c>
      <c r="E1562" s="5" t="s">
        <v>3804</v>
      </c>
      <c r="F1562" s="5" t="s">
        <v>63</v>
      </c>
      <c r="G1562" s="5" t="s">
        <v>175</v>
      </c>
      <c r="H1562" s="5" t="s">
        <v>6</v>
      </c>
      <c r="I1562" s="5" t="s">
        <v>13894</v>
      </c>
      <c r="J1562" s="5" t="s">
        <v>12684</v>
      </c>
      <c r="K1562" s="5">
        <v>22677164</v>
      </c>
      <c r="L1562" s="5">
        <v>22677164</v>
      </c>
    </row>
    <row r="1563" spans="1:12" x14ac:dyDescent="0.2">
      <c r="A1563" s="5" t="s">
        <v>3595</v>
      </c>
      <c r="B1563" s="5" t="s">
        <v>2215</v>
      </c>
      <c r="D1563" s="5" t="s">
        <v>6930</v>
      </c>
      <c r="E1563" s="5" t="s">
        <v>3805</v>
      </c>
      <c r="F1563" s="5" t="s">
        <v>12049</v>
      </c>
      <c r="G1563" s="5" t="s">
        <v>175</v>
      </c>
      <c r="H1563" s="5" t="s">
        <v>6</v>
      </c>
      <c r="I1563" s="5" t="s">
        <v>13894</v>
      </c>
      <c r="J1563" s="5" t="s">
        <v>12645</v>
      </c>
      <c r="K1563" s="5">
        <v>22382968</v>
      </c>
      <c r="L1563" s="5">
        <v>22382968</v>
      </c>
    </row>
    <row r="1564" spans="1:12" x14ac:dyDescent="0.2">
      <c r="A1564" s="5" t="s">
        <v>3690</v>
      </c>
      <c r="B1564" s="5" t="s">
        <v>2028</v>
      </c>
      <c r="D1564" s="5" t="s">
        <v>2009</v>
      </c>
      <c r="E1564" s="5" t="s">
        <v>9698</v>
      </c>
      <c r="F1564" s="5" t="s">
        <v>11245</v>
      </c>
      <c r="G1564" s="5" t="s">
        <v>175</v>
      </c>
      <c r="H1564" s="5" t="s">
        <v>6</v>
      </c>
      <c r="I1564" s="5" t="s">
        <v>13894</v>
      </c>
      <c r="J1564" s="5" t="s">
        <v>14235</v>
      </c>
      <c r="K1564" s="5">
        <v>22603328</v>
      </c>
      <c r="L1564" s="5">
        <v>22612727</v>
      </c>
    </row>
    <row r="1565" spans="1:12" x14ac:dyDescent="0.2">
      <c r="A1565" s="5" t="s">
        <v>3628</v>
      </c>
      <c r="B1565" s="5" t="s">
        <v>3627</v>
      </c>
      <c r="D1565" s="5" t="s">
        <v>3806</v>
      </c>
      <c r="E1565" s="5" t="s">
        <v>3807</v>
      </c>
      <c r="F1565" s="5" t="s">
        <v>3808</v>
      </c>
      <c r="G1565" s="5" t="s">
        <v>175</v>
      </c>
      <c r="H1565" s="5" t="s">
        <v>6</v>
      </c>
      <c r="I1565" s="5" t="s">
        <v>13894</v>
      </c>
      <c r="J1565" s="5" t="s">
        <v>12156</v>
      </c>
      <c r="K1565" s="5">
        <v>22676257</v>
      </c>
      <c r="L1565" s="5">
        <v>22676257</v>
      </c>
    </row>
    <row r="1566" spans="1:12" x14ac:dyDescent="0.2">
      <c r="A1566" s="5" t="s">
        <v>3651</v>
      </c>
      <c r="B1566" s="5" t="s">
        <v>387</v>
      </c>
      <c r="D1566" s="5" t="s">
        <v>2366</v>
      </c>
      <c r="E1566" s="5" t="s">
        <v>3809</v>
      </c>
      <c r="F1566" s="5" t="s">
        <v>1204</v>
      </c>
      <c r="G1566" s="5" t="s">
        <v>175</v>
      </c>
      <c r="H1566" s="5" t="s">
        <v>3</v>
      </c>
      <c r="I1566" s="5" t="s">
        <v>13894</v>
      </c>
      <c r="J1566" s="5" t="s">
        <v>3810</v>
      </c>
      <c r="K1566" s="5">
        <v>22371236</v>
      </c>
      <c r="L1566" s="5">
        <v>22371236</v>
      </c>
    </row>
    <row r="1567" spans="1:12" x14ac:dyDescent="0.2">
      <c r="A1567" s="5" t="s">
        <v>3564</v>
      </c>
      <c r="B1567" s="5" t="s">
        <v>7430</v>
      </c>
      <c r="D1567" s="5" t="s">
        <v>3811</v>
      </c>
      <c r="E1567" s="5" t="s">
        <v>3812</v>
      </c>
      <c r="F1567" s="5" t="s">
        <v>3813</v>
      </c>
      <c r="G1567" s="5" t="s">
        <v>175</v>
      </c>
      <c r="H1567" s="5" t="s">
        <v>6</v>
      </c>
      <c r="I1567" s="5" t="s">
        <v>13894</v>
      </c>
      <c r="J1567" s="5" t="s">
        <v>14236</v>
      </c>
      <c r="K1567" s="5">
        <v>22381095</v>
      </c>
      <c r="L1567" s="5">
        <v>22381095</v>
      </c>
    </row>
    <row r="1568" spans="1:12" x14ac:dyDescent="0.2">
      <c r="A1568" s="5" t="s">
        <v>8852</v>
      </c>
      <c r="B1568" s="5" t="s">
        <v>9087</v>
      </c>
      <c r="D1568" s="5" t="s">
        <v>3814</v>
      </c>
      <c r="E1568" s="5" t="s">
        <v>3815</v>
      </c>
      <c r="F1568" s="5" t="s">
        <v>3816</v>
      </c>
      <c r="G1568" s="5" t="s">
        <v>175</v>
      </c>
      <c r="H1568" s="5" t="s">
        <v>6</v>
      </c>
      <c r="I1568" s="5" t="s">
        <v>13894</v>
      </c>
      <c r="J1568" s="5" t="s">
        <v>14237</v>
      </c>
      <c r="K1568" s="5">
        <v>22602296</v>
      </c>
      <c r="L1568" s="5">
        <v>22602296</v>
      </c>
    </row>
    <row r="1569" spans="1:12" x14ac:dyDescent="0.2">
      <c r="A1569" s="5" t="s">
        <v>9636</v>
      </c>
      <c r="B1569" s="5" t="s">
        <v>10471</v>
      </c>
      <c r="D1569" s="5" t="s">
        <v>3817</v>
      </c>
      <c r="E1569" s="5" t="s">
        <v>3818</v>
      </c>
      <c r="F1569" s="5" t="s">
        <v>3819</v>
      </c>
      <c r="G1569" s="5" t="s">
        <v>175</v>
      </c>
      <c r="H1569" s="5" t="s">
        <v>6</v>
      </c>
      <c r="I1569" s="5" t="s">
        <v>13894</v>
      </c>
      <c r="J1569" s="5" t="s">
        <v>11243</v>
      </c>
      <c r="K1569" s="5">
        <v>22374736</v>
      </c>
      <c r="L1569" s="5">
        <v>22374736</v>
      </c>
    </row>
    <row r="1570" spans="1:12" x14ac:dyDescent="0.2">
      <c r="A1570" s="5" t="s">
        <v>8789</v>
      </c>
      <c r="B1570" s="5" t="s">
        <v>8817</v>
      </c>
      <c r="D1570" s="5" t="s">
        <v>3820</v>
      </c>
      <c r="E1570" s="5" t="s">
        <v>3821</v>
      </c>
      <c r="F1570" s="5" t="s">
        <v>45</v>
      </c>
      <c r="G1570" s="5" t="s">
        <v>175</v>
      </c>
      <c r="H1570" s="5" t="s">
        <v>5</v>
      </c>
      <c r="I1570" s="5" t="s">
        <v>13894</v>
      </c>
      <c r="J1570" s="5" t="s">
        <v>14238</v>
      </c>
      <c r="K1570" s="5">
        <v>22661068</v>
      </c>
      <c r="L1570" s="5">
        <v>22661068</v>
      </c>
    </row>
    <row r="1571" spans="1:12" x14ac:dyDescent="0.2">
      <c r="A1571" s="5" t="s">
        <v>6295</v>
      </c>
      <c r="B1571" s="5" t="s">
        <v>7358</v>
      </c>
      <c r="D1571" s="5" t="s">
        <v>3823</v>
      </c>
      <c r="E1571" s="5" t="s">
        <v>3824</v>
      </c>
      <c r="F1571" s="5" t="s">
        <v>206</v>
      </c>
      <c r="G1571" s="5" t="s">
        <v>175</v>
      </c>
      <c r="H1571" s="5" t="s">
        <v>9</v>
      </c>
      <c r="I1571" s="5" t="s">
        <v>13894</v>
      </c>
      <c r="J1571" s="5" t="s">
        <v>8560</v>
      </c>
      <c r="K1571" s="5">
        <v>22683042</v>
      </c>
      <c r="L1571" s="5">
        <v>0</v>
      </c>
    </row>
    <row r="1572" spans="1:12" x14ac:dyDescent="0.2">
      <c r="A1572" s="5" t="s">
        <v>6297</v>
      </c>
      <c r="B1572" s="5" t="s">
        <v>7354</v>
      </c>
      <c r="D1572" s="5" t="s">
        <v>3689</v>
      </c>
      <c r="E1572" s="5" t="s">
        <v>3825</v>
      </c>
      <c r="F1572" s="5" t="s">
        <v>3826</v>
      </c>
      <c r="G1572" s="5" t="s">
        <v>175</v>
      </c>
      <c r="H1572" s="5" t="s">
        <v>9</v>
      </c>
      <c r="I1572" s="5" t="s">
        <v>13894</v>
      </c>
      <c r="J1572" s="5" t="s">
        <v>14239</v>
      </c>
      <c r="K1572" s="5">
        <v>22682435</v>
      </c>
      <c r="L1572" s="5">
        <v>22683273</v>
      </c>
    </row>
    <row r="1573" spans="1:12" x14ac:dyDescent="0.2">
      <c r="A1573" s="5" t="s">
        <v>9637</v>
      </c>
      <c r="B1573" s="5" t="s">
        <v>10472</v>
      </c>
      <c r="D1573" s="5" t="s">
        <v>10483</v>
      </c>
      <c r="E1573" s="5" t="s">
        <v>9683</v>
      </c>
      <c r="F1573" s="5" t="s">
        <v>11222</v>
      </c>
      <c r="G1573" s="5" t="s">
        <v>175</v>
      </c>
      <c r="H1573" s="5" t="s">
        <v>5</v>
      </c>
      <c r="I1573" s="5" t="s">
        <v>13894</v>
      </c>
      <c r="J1573" s="5" t="s">
        <v>13561</v>
      </c>
      <c r="K1573" s="5">
        <v>22661842</v>
      </c>
      <c r="L1573" s="5">
        <v>22661842</v>
      </c>
    </row>
    <row r="1574" spans="1:12" x14ac:dyDescent="0.2">
      <c r="A1574" s="5" t="s">
        <v>9638</v>
      </c>
      <c r="B1574" s="5" t="s">
        <v>3648</v>
      </c>
      <c r="D1574" s="5" t="s">
        <v>3696</v>
      </c>
      <c r="E1574" s="5" t="s">
        <v>3827</v>
      </c>
      <c r="F1574" s="5" t="s">
        <v>198</v>
      </c>
      <c r="G1574" s="5" t="s">
        <v>175</v>
      </c>
      <c r="H1574" s="5" t="s">
        <v>9</v>
      </c>
      <c r="I1574" s="5" t="s">
        <v>13894</v>
      </c>
      <c r="J1574" s="5" t="s">
        <v>14240</v>
      </c>
      <c r="K1574" s="5">
        <v>22687169</v>
      </c>
      <c r="L1574" s="5">
        <v>22687169</v>
      </c>
    </row>
    <row r="1575" spans="1:12" x14ac:dyDescent="0.2">
      <c r="A1575" s="5" t="s">
        <v>9639</v>
      </c>
      <c r="B1575" s="5" t="s">
        <v>3630</v>
      </c>
      <c r="D1575" s="5" t="s">
        <v>3828</v>
      </c>
      <c r="E1575" s="5" t="s">
        <v>3829</v>
      </c>
      <c r="F1575" s="5" t="s">
        <v>3830</v>
      </c>
      <c r="G1575" s="5" t="s">
        <v>175</v>
      </c>
      <c r="H1575" s="5" t="s">
        <v>7</v>
      </c>
      <c r="I1575" s="5" t="s">
        <v>13894</v>
      </c>
      <c r="J1575" s="5" t="s">
        <v>14241</v>
      </c>
      <c r="K1575" s="5">
        <v>21005295</v>
      </c>
      <c r="L1575" s="5">
        <v>0</v>
      </c>
    </row>
    <row r="1576" spans="1:12" x14ac:dyDescent="0.2">
      <c r="A1576" s="5" t="s">
        <v>9640</v>
      </c>
      <c r="B1576" s="5" t="s">
        <v>5128</v>
      </c>
      <c r="D1576" s="5" t="s">
        <v>7003</v>
      </c>
      <c r="E1576" s="5" t="s">
        <v>3831</v>
      </c>
      <c r="F1576" s="5" t="s">
        <v>3832</v>
      </c>
      <c r="G1576" s="5" t="s">
        <v>175</v>
      </c>
      <c r="H1576" s="5" t="s">
        <v>7</v>
      </c>
      <c r="I1576" s="5" t="s">
        <v>13894</v>
      </c>
      <c r="J1576" s="5" t="s">
        <v>14242</v>
      </c>
      <c r="K1576" s="5">
        <v>22350107</v>
      </c>
      <c r="L1576" s="5">
        <v>22350107</v>
      </c>
    </row>
    <row r="1577" spans="1:12" x14ac:dyDescent="0.2">
      <c r="A1577" s="5" t="s">
        <v>3632</v>
      </c>
      <c r="B1577" s="5" t="s">
        <v>3631</v>
      </c>
      <c r="D1577" s="5" t="s">
        <v>457</v>
      </c>
      <c r="E1577" s="5" t="s">
        <v>3834</v>
      </c>
      <c r="F1577" s="5" t="s">
        <v>206</v>
      </c>
      <c r="G1577" s="5" t="s">
        <v>175</v>
      </c>
      <c r="H1577" s="5" t="s">
        <v>9</v>
      </c>
      <c r="I1577" s="5" t="s">
        <v>13894</v>
      </c>
      <c r="J1577" s="5" t="s">
        <v>3797</v>
      </c>
      <c r="K1577" s="5">
        <v>22683779</v>
      </c>
      <c r="L1577" s="5">
        <v>22683779</v>
      </c>
    </row>
    <row r="1578" spans="1:12" x14ac:dyDescent="0.2">
      <c r="A1578" s="5" t="s">
        <v>3598</v>
      </c>
      <c r="B1578" s="5" t="s">
        <v>3050</v>
      </c>
      <c r="D1578" s="5" t="s">
        <v>480</v>
      </c>
      <c r="E1578" s="5" t="s">
        <v>3835</v>
      </c>
      <c r="F1578" s="5" t="s">
        <v>76</v>
      </c>
      <c r="G1578" s="5" t="s">
        <v>5791</v>
      </c>
      <c r="H1578" s="5" t="s">
        <v>5</v>
      </c>
      <c r="I1578" s="5" t="s">
        <v>13894</v>
      </c>
      <c r="J1578" s="5" t="s">
        <v>13140</v>
      </c>
      <c r="K1578" s="5">
        <v>44092756</v>
      </c>
      <c r="L1578" s="5">
        <v>0</v>
      </c>
    </row>
    <row r="1579" spans="1:12" x14ac:dyDescent="0.2">
      <c r="A1579" s="5" t="s">
        <v>3559</v>
      </c>
      <c r="B1579" s="5" t="s">
        <v>2496</v>
      </c>
      <c r="D1579" s="5" t="s">
        <v>3838</v>
      </c>
      <c r="E1579" s="5" t="s">
        <v>9696</v>
      </c>
      <c r="F1579" s="5" t="s">
        <v>12050</v>
      </c>
      <c r="G1579" s="5" t="s">
        <v>175</v>
      </c>
      <c r="H1579" s="5" t="s">
        <v>9</v>
      </c>
      <c r="I1579" s="5" t="s">
        <v>13894</v>
      </c>
      <c r="J1579" s="5" t="s">
        <v>14243</v>
      </c>
      <c r="K1579" s="5">
        <v>22688024</v>
      </c>
      <c r="L1579" s="5">
        <v>22688024</v>
      </c>
    </row>
    <row r="1580" spans="1:12" x14ac:dyDescent="0.2">
      <c r="A1580" s="5" t="s">
        <v>9641</v>
      </c>
      <c r="B1580" s="5" t="s">
        <v>523</v>
      </c>
      <c r="D1580" s="5" t="s">
        <v>3029</v>
      </c>
      <c r="E1580" s="5" t="s">
        <v>3839</v>
      </c>
      <c r="F1580" s="5" t="s">
        <v>451</v>
      </c>
      <c r="G1580" s="5" t="s">
        <v>175</v>
      </c>
      <c r="H1580" s="5" t="s">
        <v>7</v>
      </c>
      <c r="I1580" s="5" t="s">
        <v>13894</v>
      </c>
      <c r="J1580" s="5" t="s">
        <v>14244</v>
      </c>
      <c r="K1580" s="5">
        <v>22682492</v>
      </c>
      <c r="L1580" s="5">
        <v>22682492</v>
      </c>
    </row>
    <row r="1581" spans="1:12" x14ac:dyDescent="0.2">
      <c r="A1581" s="5" t="s">
        <v>3635</v>
      </c>
      <c r="B1581" s="5" t="s">
        <v>3634</v>
      </c>
      <c r="D1581" s="5" t="s">
        <v>3068</v>
      </c>
      <c r="E1581" s="5" t="s">
        <v>3841</v>
      </c>
      <c r="F1581" s="5" t="s">
        <v>12051</v>
      </c>
      <c r="G1581" s="5" t="s">
        <v>175</v>
      </c>
      <c r="H1581" s="5" t="s">
        <v>7</v>
      </c>
      <c r="I1581" s="5" t="s">
        <v>13894</v>
      </c>
      <c r="J1581" s="5" t="s">
        <v>8409</v>
      </c>
      <c r="K1581" s="5">
        <v>22444863</v>
      </c>
      <c r="L1581" s="5">
        <v>22444863</v>
      </c>
    </row>
    <row r="1582" spans="1:12" x14ac:dyDescent="0.2">
      <c r="A1582" s="5" t="s">
        <v>9642</v>
      </c>
      <c r="B1582" s="5" t="s">
        <v>10473</v>
      </c>
      <c r="D1582" s="5" t="s">
        <v>2981</v>
      </c>
      <c r="E1582" s="5" t="s">
        <v>3842</v>
      </c>
      <c r="F1582" s="5" t="s">
        <v>7719</v>
      </c>
      <c r="G1582" s="5" t="s">
        <v>175</v>
      </c>
      <c r="H1582" s="5" t="s">
        <v>9</v>
      </c>
      <c r="I1582" s="5" t="s">
        <v>13894</v>
      </c>
      <c r="J1582" s="5" t="s">
        <v>8414</v>
      </c>
      <c r="K1582" s="5">
        <v>22688617</v>
      </c>
      <c r="L1582" s="5">
        <v>22688617</v>
      </c>
    </row>
    <row r="1583" spans="1:12" x14ac:dyDescent="0.2">
      <c r="A1583" s="5" t="s">
        <v>6366</v>
      </c>
      <c r="B1583" s="5" t="s">
        <v>7449</v>
      </c>
      <c r="D1583" s="5" t="s">
        <v>3053</v>
      </c>
      <c r="E1583" s="5" t="s">
        <v>9700</v>
      </c>
      <c r="F1583" s="5" t="s">
        <v>12052</v>
      </c>
      <c r="G1583" s="5" t="s">
        <v>175</v>
      </c>
      <c r="H1583" s="5" t="s">
        <v>9</v>
      </c>
      <c r="I1583" s="5" t="s">
        <v>13894</v>
      </c>
      <c r="J1583" s="5" t="s">
        <v>14245</v>
      </c>
      <c r="K1583" s="5">
        <v>22370843</v>
      </c>
      <c r="L1583" s="5">
        <v>22622859</v>
      </c>
    </row>
    <row r="1584" spans="1:12" x14ac:dyDescent="0.2">
      <c r="A1584" s="5" t="s">
        <v>9643</v>
      </c>
      <c r="B1584" s="5" t="s">
        <v>10474</v>
      </c>
      <c r="D1584" s="5" t="s">
        <v>3843</v>
      </c>
      <c r="E1584" s="5" t="s">
        <v>3844</v>
      </c>
      <c r="F1584" s="5" t="s">
        <v>672</v>
      </c>
      <c r="G1584" s="5" t="s">
        <v>175</v>
      </c>
      <c r="H1584" s="5" t="s">
        <v>7</v>
      </c>
      <c r="I1584" s="5" t="s">
        <v>13894</v>
      </c>
      <c r="J1584" s="5" t="s">
        <v>12682</v>
      </c>
      <c r="K1584" s="5">
        <v>22684832</v>
      </c>
      <c r="L1584" s="5">
        <v>22684832</v>
      </c>
    </row>
    <row r="1585" spans="1:12" x14ac:dyDescent="0.2">
      <c r="A1585" s="5" t="s">
        <v>6368</v>
      </c>
      <c r="B1585" s="5" t="s">
        <v>7450</v>
      </c>
      <c r="D1585" s="5" t="s">
        <v>3051</v>
      </c>
      <c r="E1585" s="5" t="s">
        <v>3845</v>
      </c>
      <c r="F1585" s="5" t="s">
        <v>3846</v>
      </c>
      <c r="G1585" s="5" t="s">
        <v>175</v>
      </c>
      <c r="H1585" s="5" t="s">
        <v>7</v>
      </c>
      <c r="I1585" s="5" t="s">
        <v>13894</v>
      </c>
      <c r="J1585" s="5" t="s">
        <v>14246</v>
      </c>
      <c r="K1585" s="5">
        <v>21029326</v>
      </c>
      <c r="L1585" s="5">
        <v>0</v>
      </c>
    </row>
    <row r="1586" spans="1:12" x14ac:dyDescent="0.2">
      <c r="A1586" s="5" t="s">
        <v>9644</v>
      </c>
      <c r="B1586" s="5" t="s">
        <v>10475</v>
      </c>
      <c r="D1586" s="5" t="s">
        <v>574</v>
      </c>
      <c r="E1586" s="5" t="s">
        <v>3847</v>
      </c>
      <c r="F1586" s="5" t="s">
        <v>1342</v>
      </c>
      <c r="G1586" s="5" t="s">
        <v>175</v>
      </c>
      <c r="H1586" s="5" t="s">
        <v>9</v>
      </c>
      <c r="I1586" s="5" t="s">
        <v>13894</v>
      </c>
      <c r="J1586" s="5" t="s">
        <v>3858</v>
      </c>
      <c r="K1586" s="5">
        <v>22379878</v>
      </c>
      <c r="L1586" s="5">
        <v>22379878</v>
      </c>
    </row>
    <row r="1587" spans="1:12" x14ac:dyDescent="0.2">
      <c r="A1587" s="5" t="s">
        <v>3526</v>
      </c>
      <c r="B1587" s="5" t="s">
        <v>3436</v>
      </c>
      <c r="D1587" s="5" t="s">
        <v>588</v>
      </c>
      <c r="E1587" s="5" t="s">
        <v>3848</v>
      </c>
      <c r="F1587" s="5" t="s">
        <v>3849</v>
      </c>
      <c r="G1587" s="5" t="s">
        <v>175</v>
      </c>
      <c r="H1587" s="5" t="s">
        <v>7</v>
      </c>
      <c r="I1587" s="5" t="s">
        <v>13894</v>
      </c>
      <c r="J1587" s="5" t="s">
        <v>14247</v>
      </c>
      <c r="K1587" s="5">
        <v>22680287</v>
      </c>
      <c r="L1587" s="5">
        <v>22680287</v>
      </c>
    </row>
    <row r="1588" spans="1:12" x14ac:dyDescent="0.2">
      <c r="A1588" s="5" t="s">
        <v>3528</v>
      </c>
      <c r="B1588" s="5" t="s">
        <v>3447</v>
      </c>
      <c r="D1588" s="5" t="s">
        <v>3760</v>
      </c>
      <c r="E1588" s="5" t="s">
        <v>3850</v>
      </c>
      <c r="F1588" s="5" t="s">
        <v>8902</v>
      </c>
      <c r="G1588" s="5" t="s">
        <v>175</v>
      </c>
      <c r="H1588" s="5" t="s">
        <v>7</v>
      </c>
      <c r="I1588" s="5" t="s">
        <v>13894</v>
      </c>
      <c r="J1588" s="5" t="s">
        <v>14248</v>
      </c>
      <c r="K1588" s="5">
        <v>22408091</v>
      </c>
      <c r="L1588" s="5">
        <v>22408091</v>
      </c>
    </row>
    <row r="1589" spans="1:12" x14ac:dyDescent="0.2">
      <c r="A1589" s="5" t="s">
        <v>3570</v>
      </c>
      <c r="B1589" s="5" t="s">
        <v>3504</v>
      </c>
      <c r="D1589" s="5" t="s">
        <v>929</v>
      </c>
      <c r="E1589" s="5" t="s">
        <v>9675</v>
      </c>
      <c r="F1589" s="5" t="s">
        <v>12053</v>
      </c>
      <c r="G1589" s="5" t="s">
        <v>175</v>
      </c>
      <c r="H1589" s="5" t="s">
        <v>7</v>
      </c>
      <c r="I1589" s="5" t="s">
        <v>13894</v>
      </c>
      <c r="J1589" s="5" t="s">
        <v>14249</v>
      </c>
      <c r="K1589" s="5">
        <v>22440175</v>
      </c>
      <c r="L1589" s="5">
        <v>22440175</v>
      </c>
    </row>
    <row r="1590" spans="1:12" x14ac:dyDescent="0.2">
      <c r="A1590" s="5" t="s">
        <v>3600</v>
      </c>
      <c r="B1590" s="5" t="s">
        <v>3192</v>
      </c>
      <c r="D1590" s="5" t="s">
        <v>3851</v>
      </c>
      <c r="E1590" s="5" t="s">
        <v>3852</v>
      </c>
      <c r="F1590" s="5" t="s">
        <v>12435</v>
      </c>
      <c r="G1590" s="5" t="s">
        <v>12303</v>
      </c>
      <c r="H1590" s="5" t="s">
        <v>7</v>
      </c>
      <c r="I1590" s="5" t="s">
        <v>13894</v>
      </c>
      <c r="J1590" s="5" t="s">
        <v>6718</v>
      </c>
      <c r="K1590" s="5">
        <v>22923649</v>
      </c>
      <c r="L1590" s="5">
        <v>22923649</v>
      </c>
    </row>
    <row r="1591" spans="1:12" x14ac:dyDescent="0.2">
      <c r="A1591" s="5" t="s">
        <v>3531</v>
      </c>
      <c r="B1591" s="5" t="s">
        <v>3493</v>
      </c>
      <c r="D1591" s="5" t="s">
        <v>7294</v>
      </c>
      <c r="E1591" s="5" t="s">
        <v>3853</v>
      </c>
      <c r="F1591" s="5" t="s">
        <v>1453</v>
      </c>
      <c r="G1591" s="5" t="s">
        <v>175</v>
      </c>
      <c r="H1591" s="5" t="s">
        <v>9</v>
      </c>
      <c r="I1591" s="5" t="s">
        <v>13894</v>
      </c>
      <c r="J1591" s="5" t="s">
        <v>13139</v>
      </c>
      <c r="K1591" s="5">
        <v>22687747</v>
      </c>
      <c r="L1591" s="5">
        <v>22687747</v>
      </c>
    </row>
    <row r="1592" spans="1:12" x14ac:dyDescent="0.2">
      <c r="A1592" s="5" t="s">
        <v>9645</v>
      </c>
      <c r="B1592" s="5" t="s">
        <v>2153</v>
      </c>
      <c r="D1592" s="5" t="s">
        <v>3854</v>
      </c>
      <c r="E1592" s="5" t="s">
        <v>3855</v>
      </c>
      <c r="F1592" s="5" t="s">
        <v>12054</v>
      </c>
      <c r="G1592" s="5" t="s">
        <v>175</v>
      </c>
      <c r="H1592" s="5" t="s">
        <v>9</v>
      </c>
      <c r="I1592" s="5" t="s">
        <v>13894</v>
      </c>
      <c r="J1592" s="5" t="s">
        <v>13141</v>
      </c>
      <c r="K1592" s="5">
        <v>22374461</v>
      </c>
      <c r="L1592" s="5">
        <v>22625185</v>
      </c>
    </row>
    <row r="1593" spans="1:12" x14ac:dyDescent="0.2">
      <c r="A1593" s="5" t="s">
        <v>3601</v>
      </c>
      <c r="B1593" s="5" t="s">
        <v>3156</v>
      </c>
      <c r="D1593" s="5" t="s">
        <v>3856</v>
      </c>
      <c r="E1593" s="5" t="s">
        <v>3857</v>
      </c>
      <c r="F1593" s="5" t="s">
        <v>426</v>
      </c>
      <c r="G1593" s="5" t="s">
        <v>175</v>
      </c>
      <c r="H1593" s="5" t="s">
        <v>9</v>
      </c>
      <c r="I1593" s="5" t="s">
        <v>13894</v>
      </c>
      <c r="J1593" s="5" t="s">
        <v>14250</v>
      </c>
      <c r="K1593" s="5">
        <v>22682307</v>
      </c>
      <c r="L1593" s="5">
        <v>22687683</v>
      </c>
    </row>
    <row r="1594" spans="1:12" x14ac:dyDescent="0.2">
      <c r="A1594" s="5" t="s">
        <v>3586</v>
      </c>
      <c r="B1594" s="5" t="s">
        <v>6717</v>
      </c>
      <c r="D1594" s="5" t="s">
        <v>3859</v>
      </c>
      <c r="E1594" s="5" t="s">
        <v>3860</v>
      </c>
      <c r="F1594" s="5" t="s">
        <v>1129</v>
      </c>
      <c r="G1594" s="5" t="s">
        <v>175</v>
      </c>
      <c r="H1594" s="5" t="s">
        <v>7</v>
      </c>
      <c r="I1594" s="5" t="s">
        <v>13894</v>
      </c>
      <c r="J1594" s="5" t="s">
        <v>12159</v>
      </c>
      <c r="K1594" s="5">
        <v>22448403</v>
      </c>
      <c r="L1594" s="5">
        <v>22444480</v>
      </c>
    </row>
    <row r="1595" spans="1:12" x14ac:dyDescent="0.2">
      <c r="A1595" s="5" t="s">
        <v>9646</v>
      </c>
      <c r="B1595" s="5" t="s">
        <v>3571</v>
      </c>
      <c r="D1595" s="5" t="s">
        <v>2519</v>
      </c>
      <c r="E1595" s="5" t="s">
        <v>3861</v>
      </c>
      <c r="F1595" s="5" t="s">
        <v>463</v>
      </c>
      <c r="G1595" s="5" t="s">
        <v>175</v>
      </c>
      <c r="H1595" s="5" t="s">
        <v>9</v>
      </c>
      <c r="I1595" s="5" t="s">
        <v>13894</v>
      </c>
      <c r="J1595" s="5" t="s">
        <v>6647</v>
      </c>
      <c r="K1595" s="5">
        <v>22688682</v>
      </c>
      <c r="L1595" s="5">
        <v>22682397</v>
      </c>
    </row>
    <row r="1596" spans="1:12" x14ac:dyDescent="0.2">
      <c r="A1596" s="5" t="s">
        <v>3667</v>
      </c>
      <c r="B1596" s="5" t="s">
        <v>3666</v>
      </c>
      <c r="D1596" s="5" t="s">
        <v>2541</v>
      </c>
      <c r="E1596" s="5" t="s">
        <v>9667</v>
      </c>
      <c r="F1596" s="5" t="s">
        <v>13562</v>
      </c>
      <c r="G1596" s="5" t="s">
        <v>12354</v>
      </c>
      <c r="H1596" s="5" t="s">
        <v>3</v>
      </c>
      <c r="I1596" s="5" t="s">
        <v>13894</v>
      </c>
      <c r="J1596" s="5" t="s">
        <v>11213</v>
      </c>
      <c r="K1596" s="5">
        <v>70129403</v>
      </c>
      <c r="L1596" s="5">
        <v>27611126</v>
      </c>
    </row>
    <row r="1597" spans="1:12" x14ac:dyDescent="0.2">
      <c r="A1597" s="5" t="s">
        <v>8853</v>
      </c>
      <c r="B1597" s="5" t="s">
        <v>9089</v>
      </c>
      <c r="D1597" s="5" t="s">
        <v>2382</v>
      </c>
      <c r="E1597" s="5" t="s">
        <v>3863</v>
      </c>
      <c r="F1597" s="5" t="s">
        <v>2095</v>
      </c>
      <c r="G1597" s="5" t="s">
        <v>12354</v>
      </c>
      <c r="H1597" s="5" t="s">
        <v>3</v>
      </c>
      <c r="I1597" s="5" t="s">
        <v>13894</v>
      </c>
      <c r="J1597" s="5" t="s">
        <v>6798</v>
      </c>
      <c r="K1597" s="5">
        <v>27610552</v>
      </c>
      <c r="L1597" s="5">
        <v>27610552</v>
      </c>
    </row>
    <row r="1598" spans="1:12" x14ac:dyDescent="0.2">
      <c r="A1598" s="5" t="s">
        <v>5124</v>
      </c>
      <c r="B1598" s="5" t="s">
        <v>5080</v>
      </c>
      <c r="D1598" s="5" t="s">
        <v>2330</v>
      </c>
      <c r="E1598" s="5" t="s">
        <v>9676</v>
      </c>
      <c r="F1598" s="5" t="s">
        <v>11216</v>
      </c>
      <c r="G1598" s="5" t="s">
        <v>12354</v>
      </c>
      <c r="H1598" s="5" t="s">
        <v>7</v>
      </c>
      <c r="I1598" s="5" t="s">
        <v>13894</v>
      </c>
      <c r="J1598" s="5" t="s">
        <v>14251</v>
      </c>
      <c r="K1598" s="5">
        <v>44056175</v>
      </c>
      <c r="L1598" s="5">
        <v>0</v>
      </c>
    </row>
    <row r="1599" spans="1:12" x14ac:dyDescent="0.2">
      <c r="A1599" s="5" t="s">
        <v>3616</v>
      </c>
      <c r="B1599" s="5" t="s">
        <v>3394</v>
      </c>
      <c r="D1599" s="5" t="s">
        <v>2443</v>
      </c>
      <c r="E1599" s="5" t="s">
        <v>3864</v>
      </c>
      <c r="F1599" s="5" t="s">
        <v>3865</v>
      </c>
      <c r="G1599" s="5" t="s">
        <v>12354</v>
      </c>
      <c r="H1599" s="5" t="s">
        <v>5</v>
      </c>
      <c r="I1599" s="5" t="s">
        <v>13894</v>
      </c>
      <c r="J1599" s="5" t="s">
        <v>4321</v>
      </c>
      <c r="K1599" s="5">
        <v>27665220</v>
      </c>
      <c r="L1599" s="5">
        <v>27665220</v>
      </c>
    </row>
    <row r="1600" spans="1:12" x14ac:dyDescent="0.2">
      <c r="A1600" s="5" t="s">
        <v>6247</v>
      </c>
      <c r="B1600" s="5" t="s">
        <v>7056</v>
      </c>
      <c r="D1600" s="5" t="s">
        <v>2581</v>
      </c>
      <c r="E1600" s="5" t="s">
        <v>3867</v>
      </c>
      <c r="F1600" s="5" t="s">
        <v>3868</v>
      </c>
      <c r="G1600" s="5" t="s">
        <v>12354</v>
      </c>
      <c r="H1600" s="5" t="s">
        <v>3</v>
      </c>
      <c r="I1600" s="5" t="s">
        <v>13894</v>
      </c>
      <c r="J1600" s="5" t="s">
        <v>3869</v>
      </c>
      <c r="K1600" s="5">
        <v>27611508</v>
      </c>
      <c r="L1600" s="5">
        <v>0</v>
      </c>
    </row>
    <row r="1601" spans="1:12" x14ac:dyDescent="0.2">
      <c r="A1601" s="5" t="s">
        <v>3671</v>
      </c>
      <c r="B1601" s="5" t="s">
        <v>3670</v>
      </c>
      <c r="D1601" s="5" t="s">
        <v>3870</v>
      </c>
      <c r="E1601" s="5" t="s">
        <v>3871</v>
      </c>
      <c r="F1601" s="5" t="s">
        <v>3872</v>
      </c>
      <c r="G1601" s="5" t="s">
        <v>12354</v>
      </c>
      <c r="H1601" s="5" t="s">
        <v>3</v>
      </c>
      <c r="I1601" s="5" t="s">
        <v>13894</v>
      </c>
      <c r="J1601" s="5" t="s">
        <v>8416</v>
      </c>
      <c r="K1601" s="5">
        <v>27611536</v>
      </c>
      <c r="L1601" s="5">
        <v>27611536</v>
      </c>
    </row>
    <row r="1602" spans="1:12" x14ac:dyDescent="0.2">
      <c r="A1602" s="5" t="s">
        <v>3546</v>
      </c>
      <c r="B1602" s="5" t="s">
        <v>2329</v>
      </c>
      <c r="D1602" s="5" t="s">
        <v>2633</v>
      </c>
      <c r="E1602" s="5" t="s">
        <v>3873</v>
      </c>
      <c r="F1602" s="5" t="s">
        <v>177</v>
      </c>
      <c r="G1602" s="5" t="s">
        <v>12354</v>
      </c>
      <c r="H1602" s="5" t="s">
        <v>3</v>
      </c>
      <c r="I1602" s="5" t="s">
        <v>13894</v>
      </c>
      <c r="J1602" s="5" t="s">
        <v>12686</v>
      </c>
      <c r="K1602" s="5">
        <v>27610402</v>
      </c>
      <c r="L1602" s="5">
        <v>27610402</v>
      </c>
    </row>
    <row r="1603" spans="1:12" x14ac:dyDescent="0.2">
      <c r="A1603" s="5" t="s">
        <v>9647</v>
      </c>
      <c r="B1603" s="5" t="s">
        <v>2814</v>
      </c>
      <c r="D1603" s="5" t="s">
        <v>2618</v>
      </c>
      <c r="E1603" s="5" t="s">
        <v>9694</v>
      </c>
      <c r="F1603" s="5" t="s">
        <v>29</v>
      </c>
      <c r="G1603" s="5" t="s">
        <v>12354</v>
      </c>
      <c r="H1603" s="5" t="s">
        <v>5</v>
      </c>
      <c r="I1603" s="5" t="s">
        <v>13894</v>
      </c>
      <c r="J1603" s="5" t="s">
        <v>11242</v>
      </c>
      <c r="K1603" s="5">
        <v>70156827</v>
      </c>
      <c r="L1603" s="5">
        <v>0</v>
      </c>
    </row>
    <row r="1604" spans="1:12" x14ac:dyDescent="0.2">
      <c r="A1604" s="5" t="s">
        <v>9648</v>
      </c>
      <c r="B1604" s="5" t="s">
        <v>3383</v>
      </c>
      <c r="D1604" s="5" t="s">
        <v>3876</v>
      </c>
      <c r="E1604" s="5" t="s">
        <v>3877</v>
      </c>
      <c r="F1604" s="5" t="s">
        <v>75</v>
      </c>
      <c r="G1604" s="5" t="s">
        <v>12354</v>
      </c>
      <c r="H1604" s="5" t="s">
        <v>3</v>
      </c>
      <c r="I1604" s="5" t="s">
        <v>13894</v>
      </c>
      <c r="J1604" s="5" t="s">
        <v>7720</v>
      </c>
      <c r="K1604" s="5">
        <v>27611333</v>
      </c>
      <c r="L1604" s="5">
        <v>27611333</v>
      </c>
    </row>
    <row r="1605" spans="1:12" x14ac:dyDescent="0.2">
      <c r="A1605" s="5" t="s">
        <v>3554</v>
      </c>
      <c r="B1605" s="5" t="s">
        <v>3553</v>
      </c>
      <c r="D1605" s="5" t="s">
        <v>3878</v>
      </c>
      <c r="E1605" s="5" t="s">
        <v>3879</v>
      </c>
      <c r="F1605" s="5" t="s">
        <v>7724</v>
      </c>
      <c r="G1605" s="5" t="s">
        <v>12354</v>
      </c>
      <c r="H1605" s="5" t="s">
        <v>7</v>
      </c>
      <c r="I1605" s="5" t="s">
        <v>13894</v>
      </c>
      <c r="J1605" s="5" t="s">
        <v>13563</v>
      </c>
      <c r="K1605" s="5">
        <v>24762028</v>
      </c>
      <c r="L1605" s="5">
        <v>27762028</v>
      </c>
    </row>
    <row r="1606" spans="1:12" x14ac:dyDescent="0.2">
      <c r="A1606" s="5" t="s">
        <v>3676</v>
      </c>
      <c r="B1606" s="5" t="s">
        <v>3675</v>
      </c>
      <c r="D1606" s="5" t="s">
        <v>3881</v>
      </c>
      <c r="E1606" s="5" t="s">
        <v>3882</v>
      </c>
      <c r="F1606" s="5" t="s">
        <v>3130</v>
      </c>
      <c r="G1606" s="5" t="s">
        <v>12354</v>
      </c>
      <c r="H1606" s="5" t="s">
        <v>5</v>
      </c>
      <c r="I1606" s="5" t="s">
        <v>13894</v>
      </c>
      <c r="J1606" s="5" t="s">
        <v>7718</v>
      </c>
      <c r="K1606" s="5">
        <v>27666267</v>
      </c>
      <c r="L1606" s="5">
        <v>27666267</v>
      </c>
    </row>
    <row r="1607" spans="1:12" x14ac:dyDescent="0.2">
      <c r="A1607" s="5" t="s">
        <v>3574</v>
      </c>
      <c r="B1607" s="5" t="s">
        <v>2600</v>
      </c>
      <c r="D1607" s="5" t="s">
        <v>3883</v>
      </c>
      <c r="E1607" s="5" t="s">
        <v>3884</v>
      </c>
      <c r="F1607" s="5" t="s">
        <v>3885</v>
      </c>
      <c r="G1607" s="5" t="s">
        <v>12354</v>
      </c>
      <c r="H1607" s="5" t="s">
        <v>7</v>
      </c>
      <c r="I1607" s="5" t="s">
        <v>13894</v>
      </c>
      <c r="J1607" s="5" t="s">
        <v>9066</v>
      </c>
      <c r="K1607" s="5">
        <v>44056307</v>
      </c>
      <c r="L1607" s="5">
        <v>0</v>
      </c>
    </row>
    <row r="1608" spans="1:12" x14ac:dyDescent="0.2">
      <c r="A1608" s="5" t="s">
        <v>3662</v>
      </c>
      <c r="B1608" s="5" t="s">
        <v>3661</v>
      </c>
      <c r="D1608" s="5" t="s">
        <v>3887</v>
      </c>
      <c r="E1608" s="5" t="s">
        <v>3888</v>
      </c>
      <c r="F1608" s="5" t="s">
        <v>1263</v>
      </c>
      <c r="G1608" s="5" t="s">
        <v>12354</v>
      </c>
      <c r="H1608" s="5" t="s">
        <v>5</v>
      </c>
      <c r="I1608" s="5" t="s">
        <v>13894</v>
      </c>
      <c r="J1608" s="5" t="s">
        <v>12160</v>
      </c>
      <c r="K1608" s="5">
        <v>27666148</v>
      </c>
      <c r="L1608" s="5">
        <v>27666148</v>
      </c>
    </row>
    <row r="1609" spans="1:12" x14ac:dyDescent="0.2">
      <c r="A1609" s="5" t="s">
        <v>9649</v>
      </c>
      <c r="B1609" s="5" t="s">
        <v>3148</v>
      </c>
      <c r="D1609" s="5" t="s">
        <v>3889</v>
      </c>
      <c r="E1609" s="5" t="s">
        <v>9669</v>
      </c>
      <c r="F1609" s="5" t="s">
        <v>661</v>
      </c>
      <c r="G1609" s="5" t="s">
        <v>12354</v>
      </c>
      <c r="H1609" s="5" t="s">
        <v>5</v>
      </c>
      <c r="I1609" s="5" t="s">
        <v>13894</v>
      </c>
      <c r="J1609" s="5" t="s">
        <v>13142</v>
      </c>
      <c r="K1609" s="5">
        <v>44056183</v>
      </c>
      <c r="L1609" s="5">
        <v>27666283</v>
      </c>
    </row>
    <row r="1610" spans="1:12" x14ac:dyDescent="0.2">
      <c r="A1610" s="5" t="s">
        <v>3606</v>
      </c>
      <c r="B1610" s="5" t="s">
        <v>3220</v>
      </c>
      <c r="D1610" s="5" t="s">
        <v>2748</v>
      </c>
      <c r="E1610" s="5" t="s">
        <v>3890</v>
      </c>
      <c r="F1610" s="5" t="s">
        <v>2955</v>
      </c>
      <c r="G1610" s="5" t="s">
        <v>12354</v>
      </c>
      <c r="H1610" s="5" t="s">
        <v>7</v>
      </c>
      <c r="I1610" s="5" t="s">
        <v>13894</v>
      </c>
      <c r="J1610" s="5" t="s">
        <v>3891</v>
      </c>
      <c r="K1610" s="5">
        <v>22065913</v>
      </c>
      <c r="L1610" s="5">
        <v>0</v>
      </c>
    </row>
    <row r="1611" spans="1:12" x14ac:dyDescent="0.2">
      <c r="A1611" s="5" t="s">
        <v>9650</v>
      </c>
      <c r="B1611" s="5" t="s">
        <v>6722</v>
      </c>
      <c r="D1611" s="5" t="s">
        <v>3893</v>
      </c>
      <c r="E1611" s="5" t="s">
        <v>9673</v>
      </c>
      <c r="F1611" s="5" t="s">
        <v>11214</v>
      </c>
      <c r="G1611" s="5" t="s">
        <v>12354</v>
      </c>
      <c r="H1611" s="5" t="s">
        <v>3</v>
      </c>
      <c r="I1611" s="5" t="s">
        <v>13894</v>
      </c>
      <c r="J1611" s="5" t="s">
        <v>13564</v>
      </c>
      <c r="K1611" s="5">
        <v>86887205</v>
      </c>
      <c r="L1611" s="5">
        <v>27611126</v>
      </c>
    </row>
    <row r="1612" spans="1:12" x14ac:dyDescent="0.2">
      <c r="A1612" s="5" t="s">
        <v>9651</v>
      </c>
      <c r="B1612" s="5" t="s">
        <v>2477</v>
      </c>
      <c r="D1612" s="5" t="s">
        <v>1477</v>
      </c>
      <c r="E1612" s="5" t="s">
        <v>3894</v>
      </c>
      <c r="F1612" s="5" t="s">
        <v>3895</v>
      </c>
      <c r="G1612" s="5" t="s">
        <v>204</v>
      </c>
      <c r="H1612" s="5" t="s">
        <v>5</v>
      </c>
      <c r="I1612" s="5" t="s">
        <v>13894</v>
      </c>
      <c r="J1612" s="5" t="s">
        <v>13415</v>
      </c>
      <c r="K1612" s="5">
        <v>25711672</v>
      </c>
      <c r="L1612" s="5">
        <v>83924078</v>
      </c>
    </row>
    <row r="1613" spans="1:12" x14ac:dyDescent="0.2">
      <c r="A1613" s="5" t="s">
        <v>3591</v>
      </c>
      <c r="B1613" s="5" t="s">
        <v>3590</v>
      </c>
      <c r="D1613" s="5" t="s">
        <v>1496</v>
      </c>
      <c r="E1613" s="5" t="s">
        <v>3896</v>
      </c>
      <c r="F1613" s="5" t="s">
        <v>8982</v>
      </c>
      <c r="G1613" s="5" t="s">
        <v>175</v>
      </c>
      <c r="H1613" s="5" t="s">
        <v>3</v>
      </c>
      <c r="I1613" s="5" t="s">
        <v>13894</v>
      </c>
      <c r="J1613" s="5" t="s">
        <v>14252</v>
      </c>
      <c r="K1613" s="5">
        <v>24821207</v>
      </c>
      <c r="L1613" s="5">
        <v>24822648</v>
      </c>
    </row>
    <row r="1614" spans="1:12" x14ac:dyDescent="0.2">
      <c r="A1614" s="5" t="s">
        <v>3608</v>
      </c>
      <c r="B1614" s="5" t="s">
        <v>3215</v>
      </c>
      <c r="D1614" s="5" t="s">
        <v>1731</v>
      </c>
      <c r="E1614" s="5" t="s">
        <v>3898</v>
      </c>
      <c r="F1614" s="5" t="s">
        <v>817</v>
      </c>
      <c r="G1614" s="5" t="s">
        <v>12354</v>
      </c>
      <c r="H1614" s="5" t="s">
        <v>3</v>
      </c>
      <c r="I1614" s="5" t="s">
        <v>13894</v>
      </c>
      <c r="J1614" s="5" t="s">
        <v>12161</v>
      </c>
      <c r="K1614" s="5">
        <v>27612195</v>
      </c>
      <c r="L1614" s="5">
        <v>27612195</v>
      </c>
    </row>
    <row r="1615" spans="1:12" x14ac:dyDescent="0.2">
      <c r="A1615" s="5" t="s">
        <v>9652</v>
      </c>
      <c r="B1615" s="5" t="s">
        <v>2192</v>
      </c>
      <c r="D1615" s="5" t="s">
        <v>7467</v>
      </c>
      <c r="E1615" s="5" t="s">
        <v>3900</v>
      </c>
      <c r="F1615" s="5" t="s">
        <v>3901</v>
      </c>
      <c r="G1615" s="5" t="s">
        <v>12354</v>
      </c>
      <c r="H1615" s="5" t="s">
        <v>7</v>
      </c>
      <c r="I1615" s="5" t="s">
        <v>13894</v>
      </c>
      <c r="J1615" s="5" t="s">
        <v>14253</v>
      </c>
      <c r="K1615" s="5">
        <v>22064218</v>
      </c>
      <c r="L1615" s="5">
        <v>22064218</v>
      </c>
    </row>
    <row r="1616" spans="1:12" x14ac:dyDescent="0.2">
      <c r="A1616" s="5" t="s">
        <v>3537</v>
      </c>
      <c r="B1616" s="5" t="s">
        <v>558</v>
      </c>
      <c r="D1616" s="5" t="s">
        <v>2187</v>
      </c>
      <c r="E1616" s="5" t="s">
        <v>9687</v>
      </c>
      <c r="F1616" s="5" t="s">
        <v>11229</v>
      </c>
      <c r="G1616" s="5" t="s">
        <v>12354</v>
      </c>
      <c r="H1616" s="5" t="s">
        <v>7</v>
      </c>
      <c r="I1616" s="5" t="s">
        <v>13894</v>
      </c>
      <c r="J1616" s="5" t="s">
        <v>14254</v>
      </c>
      <c r="K1616" s="5">
        <v>85198630</v>
      </c>
      <c r="L1616" s="5">
        <v>0</v>
      </c>
    </row>
    <row r="1617" spans="1:12" x14ac:dyDescent="0.2">
      <c r="A1617" s="5" t="s">
        <v>5140</v>
      </c>
      <c r="B1617" s="5" t="s">
        <v>5139</v>
      </c>
      <c r="D1617" s="5" t="s">
        <v>3904</v>
      </c>
      <c r="E1617" s="5" t="s">
        <v>7715</v>
      </c>
      <c r="F1617" s="5" t="s">
        <v>598</v>
      </c>
      <c r="G1617" s="5" t="s">
        <v>12354</v>
      </c>
      <c r="H1617" s="5" t="s">
        <v>3</v>
      </c>
      <c r="I1617" s="5" t="s">
        <v>13894</v>
      </c>
      <c r="J1617" s="5" t="s">
        <v>14255</v>
      </c>
      <c r="K1617" s="5">
        <v>27610671</v>
      </c>
      <c r="L1617" s="5">
        <v>27610671</v>
      </c>
    </row>
    <row r="1618" spans="1:12" x14ac:dyDescent="0.2">
      <c r="A1618" s="5" t="s">
        <v>3584</v>
      </c>
      <c r="B1618" s="5" t="s">
        <v>1567</v>
      </c>
      <c r="D1618" s="5" t="s">
        <v>3905</v>
      </c>
      <c r="E1618" s="5" t="s">
        <v>9689</v>
      </c>
      <c r="F1618" s="5" t="s">
        <v>11231</v>
      </c>
      <c r="G1618" s="5" t="s">
        <v>12354</v>
      </c>
      <c r="H1618" s="5" t="s">
        <v>3</v>
      </c>
      <c r="I1618" s="5" t="s">
        <v>13894</v>
      </c>
      <c r="J1618" s="5" t="s">
        <v>11232</v>
      </c>
      <c r="K1618" s="5">
        <v>88161305</v>
      </c>
      <c r="L1618" s="5">
        <v>27611126</v>
      </c>
    </row>
    <row r="1619" spans="1:12" x14ac:dyDescent="0.2">
      <c r="A1619" s="5" t="s">
        <v>9653</v>
      </c>
      <c r="B1619" s="5" t="s">
        <v>4531</v>
      </c>
      <c r="D1619" s="5" t="s">
        <v>2802</v>
      </c>
      <c r="E1619" s="5" t="s">
        <v>3906</v>
      </c>
      <c r="F1619" s="5" t="s">
        <v>3907</v>
      </c>
      <c r="G1619" s="5" t="s">
        <v>12354</v>
      </c>
      <c r="H1619" s="5" t="s">
        <v>3</v>
      </c>
      <c r="I1619" s="5" t="s">
        <v>13894</v>
      </c>
      <c r="J1619" s="5" t="s">
        <v>13566</v>
      </c>
      <c r="K1619" s="5">
        <v>27611409</v>
      </c>
      <c r="L1619" s="5">
        <v>27611409</v>
      </c>
    </row>
    <row r="1620" spans="1:12" x14ac:dyDescent="0.2">
      <c r="A1620" s="5" t="s">
        <v>3618</v>
      </c>
      <c r="B1620" s="5" t="s">
        <v>3439</v>
      </c>
      <c r="D1620" s="5" t="s">
        <v>10487</v>
      </c>
      <c r="E1620" s="5" t="s">
        <v>9690</v>
      </c>
      <c r="F1620" s="5" t="s">
        <v>11233</v>
      </c>
      <c r="G1620" s="5" t="s">
        <v>12354</v>
      </c>
      <c r="H1620" s="5" t="s">
        <v>5</v>
      </c>
      <c r="I1620" s="5" t="s">
        <v>13894</v>
      </c>
      <c r="J1620" s="5" t="s">
        <v>12687</v>
      </c>
      <c r="K1620" s="5">
        <v>70189093</v>
      </c>
      <c r="L1620" s="5">
        <v>27666283</v>
      </c>
    </row>
    <row r="1621" spans="1:12" x14ac:dyDescent="0.2">
      <c r="A1621" s="5" t="s">
        <v>9654</v>
      </c>
      <c r="B1621" s="5" t="s">
        <v>2914</v>
      </c>
      <c r="D1621" s="5" t="s">
        <v>3908</v>
      </c>
      <c r="E1621" s="5" t="s">
        <v>9672</v>
      </c>
      <c r="F1621" s="5" t="s">
        <v>1741</v>
      </c>
      <c r="G1621" s="5" t="s">
        <v>12354</v>
      </c>
      <c r="H1621" s="5" t="s">
        <v>7</v>
      </c>
      <c r="I1621" s="5" t="s">
        <v>13894</v>
      </c>
      <c r="J1621" s="5" t="s">
        <v>14256</v>
      </c>
      <c r="K1621" s="5">
        <v>24762000</v>
      </c>
      <c r="L1621" s="5">
        <v>0</v>
      </c>
    </row>
    <row r="1622" spans="1:12" x14ac:dyDescent="0.2">
      <c r="A1622" s="5" t="s">
        <v>3557</v>
      </c>
      <c r="B1622" s="5" t="s">
        <v>1634</v>
      </c>
      <c r="D1622" s="5" t="s">
        <v>3909</v>
      </c>
      <c r="E1622" s="5" t="s">
        <v>9691</v>
      </c>
      <c r="F1622" s="5" t="s">
        <v>11234</v>
      </c>
      <c r="G1622" s="5" t="s">
        <v>12354</v>
      </c>
      <c r="H1622" s="5" t="s">
        <v>7</v>
      </c>
      <c r="I1622" s="5" t="s">
        <v>13894</v>
      </c>
      <c r="J1622" s="5" t="s">
        <v>11235</v>
      </c>
      <c r="K1622" s="5">
        <v>70147824</v>
      </c>
      <c r="L1622" s="5">
        <v>0</v>
      </c>
    </row>
    <row r="1623" spans="1:12" x14ac:dyDescent="0.2">
      <c r="A1623" s="5" t="s">
        <v>9655</v>
      </c>
      <c r="B1623" s="5" t="s">
        <v>3581</v>
      </c>
      <c r="D1623" s="5" t="s">
        <v>10482</v>
      </c>
      <c r="E1623" s="5" t="s">
        <v>9680</v>
      </c>
      <c r="F1623" s="5" t="s">
        <v>11219</v>
      </c>
      <c r="G1623" s="5" t="s">
        <v>12354</v>
      </c>
      <c r="H1623" s="5" t="s">
        <v>5</v>
      </c>
      <c r="I1623" s="5" t="s">
        <v>13894</v>
      </c>
      <c r="J1623" s="5" t="s">
        <v>14257</v>
      </c>
      <c r="K1623" s="5">
        <v>44056163</v>
      </c>
      <c r="L1623" s="5">
        <v>22064626</v>
      </c>
    </row>
    <row r="1624" spans="1:12" x14ac:dyDescent="0.2">
      <c r="A1624" s="5" t="s">
        <v>3578</v>
      </c>
      <c r="B1624" s="5" t="s">
        <v>171</v>
      </c>
      <c r="D1624" s="5" t="s">
        <v>2828</v>
      </c>
      <c r="E1624" s="5" t="s">
        <v>3910</v>
      </c>
      <c r="F1624" s="5" t="s">
        <v>3911</v>
      </c>
      <c r="G1624" s="5" t="s">
        <v>175</v>
      </c>
      <c r="H1624" s="5" t="s">
        <v>3</v>
      </c>
      <c r="I1624" s="5" t="s">
        <v>13894</v>
      </c>
      <c r="J1624" s="5" t="s">
        <v>8418</v>
      </c>
      <c r="K1624" s="5">
        <v>24820056</v>
      </c>
      <c r="L1624" s="5">
        <v>0</v>
      </c>
    </row>
    <row r="1625" spans="1:12" x14ac:dyDescent="0.2">
      <c r="A1625" s="5" t="s">
        <v>3576</v>
      </c>
      <c r="B1625" s="5" t="s">
        <v>2742</v>
      </c>
      <c r="D1625" s="5" t="s">
        <v>2861</v>
      </c>
      <c r="E1625" s="5" t="s">
        <v>3913</v>
      </c>
      <c r="F1625" s="5" t="s">
        <v>3219</v>
      </c>
      <c r="G1625" s="5" t="s">
        <v>204</v>
      </c>
      <c r="H1625" s="5" t="s">
        <v>9</v>
      </c>
      <c r="I1625" s="5" t="s">
        <v>13894</v>
      </c>
      <c r="J1625" s="5" t="s">
        <v>3914</v>
      </c>
      <c r="K1625" s="5">
        <v>22791591</v>
      </c>
      <c r="L1625" s="5">
        <v>22783258</v>
      </c>
    </row>
    <row r="1626" spans="1:12" x14ac:dyDescent="0.2">
      <c r="A1626" s="5" t="s">
        <v>3541</v>
      </c>
      <c r="B1626" s="5" t="s">
        <v>6713</v>
      </c>
      <c r="D1626" s="5" t="s">
        <v>2976</v>
      </c>
      <c r="E1626" s="5" t="s">
        <v>3915</v>
      </c>
      <c r="F1626" s="5" t="s">
        <v>6588</v>
      </c>
      <c r="G1626" s="5" t="s">
        <v>12354</v>
      </c>
      <c r="H1626" s="5" t="s">
        <v>3</v>
      </c>
      <c r="I1626" s="5" t="s">
        <v>13894</v>
      </c>
      <c r="J1626" s="5" t="s">
        <v>13567</v>
      </c>
      <c r="K1626" s="5">
        <v>27611672</v>
      </c>
      <c r="L1626" s="5">
        <v>0</v>
      </c>
    </row>
    <row r="1627" spans="1:12" x14ac:dyDescent="0.2">
      <c r="A1627" s="5" t="s">
        <v>3612</v>
      </c>
      <c r="B1627" s="5" t="s">
        <v>3430</v>
      </c>
      <c r="D1627" s="5" t="s">
        <v>8232</v>
      </c>
      <c r="E1627" s="5" t="s">
        <v>9692</v>
      </c>
      <c r="F1627" s="5" t="s">
        <v>11238</v>
      </c>
      <c r="G1627" s="5" t="s">
        <v>12354</v>
      </c>
      <c r="H1627" s="5" t="s">
        <v>5</v>
      </c>
      <c r="I1627" s="5" t="s">
        <v>13894</v>
      </c>
      <c r="J1627" s="5" t="s">
        <v>11239</v>
      </c>
      <c r="K1627" s="5">
        <v>27666438</v>
      </c>
      <c r="L1627" s="5">
        <v>27666859</v>
      </c>
    </row>
    <row r="1628" spans="1:12" x14ac:dyDescent="0.2">
      <c r="A1628" s="5" t="s">
        <v>9656</v>
      </c>
      <c r="B1628" s="5" t="s">
        <v>3677</v>
      </c>
      <c r="D1628" s="5" t="s">
        <v>1192</v>
      </c>
      <c r="E1628" s="5" t="s">
        <v>3917</v>
      </c>
      <c r="F1628" s="5" t="s">
        <v>82</v>
      </c>
      <c r="G1628" s="5" t="s">
        <v>12354</v>
      </c>
      <c r="H1628" s="5" t="s">
        <v>7</v>
      </c>
      <c r="I1628" s="5" t="s">
        <v>13894</v>
      </c>
      <c r="J1628" s="5" t="s">
        <v>12287</v>
      </c>
      <c r="K1628" s="5">
        <v>44056189</v>
      </c>
      <c r="L1628" s="5">
        <v>0</v>
      </c>
    </row>
    <row r="1629" spans="1:12" x14ac:dyDescent="0.2">
      <c r="A1629" s="5" t="s">
        <v>9657</v>
      </c>
      <c r="B1629" s="5" t="s">
        <v>3186</v>
      </c>
      <c r="D1629" s="5" t="s">
        <v>12032</v>
      </c>
      <c r="E1629" s="5" t="s">
        <v>12033</v>
      </c>
      <c r="F1629" s="5" t="s">
        <v>12055</v>
      </c>
      <c r="G1629" s="5" t="s">
        <v>12354</v>
      </c>
      <c r="H1629" s="5" t="s">
        <v>5</v>
      </c>
      <c r="I1629" s="5" t="s">
        <v>13894</v>
      </c>
      <c r="J1629" s="5" t="s">
        <v>14258</v>
      </c>
      <c r="K1629" s="5">
        <v>27666283</v>
      </c>
      <c r="L1629" s="5">
        <v>27666283</v>
      </c>
    </row>
    <row r="1630" spans="1:12" x14ac:dyDescent="0.2">
      <c r="A1630" s="5" t="s">
        <v>3636</v>
      </c>
      <c r="B1630" s="5" t="s">
        <v>2653</v>
      </c>
      <c r="D1630" s="5" t="s">
        <v>1195</v>
      </c>
      <c r="E1630" s="5" t="s">
        <v>3918</v>
      </c>
      <c r="F1630" s="5" t="s">
        <v>3919</v>
      </c>
      <c r="G1630" s="5" t="s">
        <v>12354</v>
      </c>
      <c r="H1630" s="5" t="s">
        <v>6</v>
      </c>
      <c r="I1630" s="5" t="s">
        <v>13894</v>
      </c>
      <c r="J1630" s="5" t="s">
        <v>8420</v>
      </c>
      <c r="K1630" s="5">
        <v>27641301</v>
      </c>
      <c r="L1630" s="5">
        <v>27641301</v>
      </c>
    </row>
    <row r="1631" spans="1:12" x14ac:dyDescent="0.2">
      <c r="A1631" s="5" t="s">
        <v>9658</v>
      </c>
      <c r="B1631" s="5" t="s">
        <v>3593</v>
      </c>
      <c r="D1631" s="5" t="s">
        <v>3920</v>
      </c>
      <c r="E1631" s="5" t="s">
        <v>3921</v>
      </c>
      <c r="F1631" s="5" t="s">
        <v>78</v>
      </c>
      <c r="G1631" s="5" t="s">
        <v>12354</v>
      </c>
      <c r="H1631" s="5" t="s">
        <v>4</v>
      </c>
      <c r="I1631" s="5" t="s">
        <v>13894</v>
      </c>
      <c r="J1631" s="5" t="s">
        <v>6209</v>
      </c>
      <c r="K1631" s="5">
        <v>27644637</v>
      </c>
      <c r="L1631" s="5">
        <v>27644637</v>
      </c>
    </row>
    <row r="1632" spans="1:12" x14ac:dyDescent="0.2">
      <c r="A1632" s="5" t="s">
        <v>3620</v>
      </c>
      <c r="B1632" s="5" t="s">
        <v>3454</v>
      </c>
      <c r="D1632" s="5" t="s">
        <v>3922</v>
      </c>
      <c r="E1632" s="5" t="s">
        <v>9668</v>
      </c>
      <c r="F1632" s="5" t="s">
        <v>13145</v>
      </c>
      <c r="G1632" s="5" t="s">
        <v>12354</v>
      </c>
      <c r="H1632" s="5" t="s">
        <v>6</v>
      </c>
      <c r="I1632" s="5" t="s">
        <v>13894</v>
      </c>
      <c r="J1632" s="5" t="s">
        <v>13568</v>
      </c>
      <c r="K1632" s="5">
        <v>27641719</v>
      </c>
      <c r="L1632" s="5">
        <v>27641719</v>
      </c>
    </row>
    <row r="1633" spans="1:12" x14ac:dyDescent="0.2">
      <c r="A1633" s="5" t="s">
        <v>3548</v>
      </c>
      <c r="B1633" s="5" t="s">
        <v>6714</v>
      </c>
      <c r="D1633" s="5" t="s">
        <v>3923</v>
      </c>
      <c r="E1633" s="5" t="s">
        <v>8254</v>
      </c>
      <c r="F1633" s="5" t="s">
        <v>8421</v>
      </c>
      <c r="G1633" s="5" t="s">
        <v>12354</v>
      </c>
      <c r="H1633" s="5" t="s">
        <v>6</v>
      </c>
      <c r="I1633" s="5" t="s">
        <v>13894</v>
      </c>
      <c r="J1633" s="5" t="s">
        <v>13262</v>
      </c>
      <c r="K1633" s="5">
        <v>44056247</v>
      </c>
      <c r="L1633" s="5">
        <v>0</v>
      </c>
    </row>
    <row r="1634" spans="1:12" x14ac:dyDescent="0.2">
      <c r="A1634" s="5" t="s">
        <v>3658</v>
      </c>
      <c r="B1634" s="5" t="s">
        <v>3657</v>
      </c>
      <c r="D1634" s="5" t="s">
        <v>7283</v>
      </c>
      <c r="E1634" s="5" t="s">
        <v>3924</v>
      </c>
      <c r="F1634" s="5" t="s">
        <v>13146</v>
      </c>
      <c r="G1634" s="5" t="s">
        <v>12354</v>
      </c>
      <c r="H1634" s="5" t="s">
        <v>4</v>
      </c>
      <c r="I1634" s="5" t="s">
        <v>13894</v>
      </c>
      <c r="J1634" s="5" t="s">
        <v>7717</v>
      </c>
      <c r="K1634" s="5">
        <v>27641336</v>
      </c>
      <c r="L1634" s="5">
        <v>27641336</v>
      </c>
    </row>
    <row r="1635" spans="1:12" x14ac:dyDescent="0.2">
      <c r="A1635" s="5" t="s">
        <v>3679</v>
      </c>
      <c r="B1635" s="5" t="s">
        <v>3678</v>
      </c>
      <c r="D1635" s="5" t="s">
        <v>7457</v>
      </c>
      <c r="E1635" s="5" t="s">
        <v>3925</v>
      </c>
      <c r="F1635" s="5" t="s">
        <v>3926</v>
      </c>
      <c r="G1635" s="5" t="s">
        <v>12354</v>
      </c>
      <c r="H1635" s="5" t="s">
        <v>6</v>
      </c>
      <c r="I1635" s="5" t="s">
        <v>13894</v>
      </c>
      <c r="J1635" s="5" t="s">
        <v>11218</v>
      </c>
      <c r="K1635" s="5">
        <v>44056135</v>
      </c>
      <c r="L1635" s="5">
        <v>0</v>
      </c>
    </row>
    <row r="1636" spans="1:12" x14ac:dyDescent="0.2">
      <c r="A1636" s="5" t="s">
        <v>8854</v>
      </c>
      <c r="B1636" s="5" t="s">
        <v>3683</v>
      </c>
      <c r="D1636" s="5" t="s">
        <v>7108</v>
      </c>
      <c r="E1636" s="5" t="s">
        <v>3928</v>
      </c>
      <c r="F1636" s="5" t="s">
        <v>3929</v>
      </c>
      <c r="G1636" s="5" t="s">
        <v>12354</v>
      </c>
      <c r="H1636" s="5" t="s">
        <v>4</v>
      </c>
      <c r="I1636" s="5" t="s">
        <v>13894</v>
      </c>
      <c r="J1636" s="5" t="s">
        <v>3959</v>
      </c>
      <c r="K1636" s="5">
        <v>27642011</v>
      </c>
      <c r="L1636" s="5">
        <v>27642011</v>
      </c>
    </row>
    <row r="1637" spans="1:12" x14ac:dyDescent="0.2">
      <c r="A1637" s="5" t="s">
        <v>3549</v>
      </c>
      <c r="B1637" s="5" t="s">
        <v>434</v>
      </c>
      <c r="D1637" s="5" t="s">
        <v>3403</v>
      </c>
      <c r="E1637" s="5" t="s">
        <v>3930</v>
      </c>
      <c r="F1637" s="5" t="s">
        <v>6586</v>
      </c>
      <c r="G1637" s="5" t="s">
        <v>12354</v>
      </c>
      <c r="H1637" s="5" t="s">
        <v>4</v>
      </c>
      <c r="I1637" s="5" t="s">
        <v>13894</v>
      </c>
      <c r="J1637" s="5" t="s">
        <v>8423</v>
      </c>
      <c r="K1637" s="5">
        <v>27641307</v>
      </c>
      <c r="L1637" s="5">
        <v>27641307</v>
      </c>
    </row>
    <row r="1638" spans="1:12" x14ac:dyDescent="0.2">
      <c r="A1638" s="5" t="s">
        <v>9659</v>
      </c>
      <c r="B1638" s="5" t="s">
        <v>8169</v>
      </c>
      <c r="D1638" s="5" t="s">
        <v>3931</v>
      </c>
      <c r="E1638" s="5" t="s">
        <v>8858</v>
      </c>
      <c r="F1638" s="5" t="s">
        <v>3932</v>
      </c>
      <c r="G1638" s="5" t="s">
        <v>12354</v>
      </c>
      <c r="H1638" s="5" t="s">
        <v>4</v>
      </c>
      <c r="I1638" s="5" t="s">
        <v>13894</v>
      </c>
      <c r="J1638" s="5" t="s">
        <v>14259</v>
      </c>
      <c r="K1638" s="5">
        <v>27641374</v>
      </c>
      <c r="L1638" s="5">
        <v>27641374</v>
      </c>
    </row>
    <row r="1639" spans="1:12" x14ac:dyDescent="0.2">
      <c r="A1639" s="5" t="s">
        <v>3637</v>
      </c>
      <c r="B1639" s="5" t="s">
        <v>2871</v>
      </c>
      <c r="D1639" s="5" t="s">
        <v>7471</v>
      </c>
      <c r="E1639" s="5" t="s">
        <v>3933</v>
      </c>
      <c r="F1639" s="5" t="s">
        <v>661</v>
      </c>
      <c r="G1639" s="5" t="s">
        <v>12354</v>
      </c>
      <c r="H1639" s="5" t="s">
        <v>6</v>
      </c>
      <c r="I1639" s="5" t="s">
        <v>13894</v>
      </c>
      <c r="J1639" s="5" t="s">
        <v>14260</v>
      </c>
      <c r="K1639" s="5">
        <v>27641784</v>
      </c>
      <c r="L1639" s="5">
        <v>0</v>
      </c>
    </row>
    <row r="1640" spans="1:12" x14ac:dyDescent="0.2">
      <c r="A1640" s="5" t="s">
        <v>8855</v>
      </c>
      <c r="B1640" s="5" t="s">
        <v>3489</v>
      </c>
      <c r="D1640" s="5" t="s">
        <v>7021</v>
      </c>
      <c r="E1640" s="5" t="s">
        <v>3935</v>
      </c>
      <c r="F1640" s="5" t="s">
        <v>3936</v>
      </c>
      <c r="G1640" s="5" t="s">
        <v>12354</v>
      </c>
      <c r="H1640" s="5" t="s">
        <v>4</v>
      </c>
      <c r="I1640" s="5" t="s">
        <v>13894</v>
      </c>
      <c r="J1640" s="5" t="s">
        <v>6336</v>
      </c>
      <c r="K1640" s="5">
        <v>27645534</v>
      </c>
      <c r="L1640" s="5">
        <v>27645534</v>
      </c>
    </row>
    <row r="1641" spans="1:12" x14ac:dyDescent="0.2">
      <c r="A1641" s="5" t="s">
        <v>3693</v>
      </c>
      <c r="B1641" s="5" t="s">
        <v>3692</v>
      </c>
      <c r="D1641" s="5" t="s">
        <v>2258</v>
      </c>
      <c r="E1641" s="5" t="s">
        <v>3938</v>
      </c>
      <c r="F1641" s="5" t="s">
        <v>3939</v>
      </c>
      <c r="G1641" s="5" t="s">
        <v>12354</v>
      </c>
      <c r="H1641" s="5" t="s">
        <v>6</v>
      </c>
      <c r="I1641" s="5" t="s">
        <v>13894</v>
      </c>
      <c r="J1641" s="5" t="s">
        <v>6509</v>
      </c>
      <c r="K1641" s="5">
        <v>88623911</v>
      </c>
      <c r="L1641" s="5">
        <v>88623911</v>
      </c>
    </row>
    <row r="1642" spans="1:12" x14ac:dyDescent="0.2">
      <c r="A1642" s="5" t="s">
        <v>3587</v>
      </c>
      <c r="B1642" s="5" t="s">
        <v>7357</v>
      </c>
      <c r="D1642" s="5" t="s">
        <v>2272</v>
      </c>
      <c r="E1642" s="5" t="s">
        <v>3940</v>
      </c>
      <c r="F1642" s="5" t="s">
        <v>1165</v>
      </c>
      <c r="G1642" s="5" t="s">
        <v>12354</v>
      </c>
      <c r="H1642" s="5" t="s">
        <v>6</v>
      </c>
      <c r="I1642" s="5" t="s">
        <v>13894</v>
      </c>
      <c r="J1642" s="5" t="s">
        <v>7708</v>
      </c>
      <c r="K1642" s="5">
        <v>27641513</v>
      </c>
      <c r="L1642" s="5">
        <v>0</v>
      </c>
    </row>
    <row r="1643" spans="1:12" x14ac:dyDescent="0.2">
      <c r="A1643" s="5" t="s">
        <v>3582</v>
      </c>
      <c r="B1643" s="5" t="s">
        <v>1246</v>
      </c>
      <c r="D1643" s="5" t="s">
        <v>2328</v>
      </c>
      <c r="E1643" s="5" t="s">
        <v>3941</v>
      </c>
      <c r="F1643" s="5" t="s">
        <v>3942</v>
      </c>
      <c r="G1643" s="5" t="s">
        <v>12354</v>
      </c>
      <c r="H1643" s="5" t="s">
        <v>4</v>
      </c>
      <c r="I1643" s="5" t="s">
        <v>13894</v>
      </c>
      <c r="J1643" s="5" t="s">
        <v>3943</v>
      </c>
      <c r="K1643" s="5">
        <v>27642989</v>
      </c>
      <c r="L1643" s="5">
        <v>0</v>
      </c>
    </row>
    <row r="1644" spans="1:12" x14ac:dyDescent="0.2">
      <c r="A1644" s="5" t="s">
        <v>9660</v>
      </c>
      <c r="B1644" s="5" t="s">
        <v>3695</v>
      </c>
      <c r="D1644" s="5" t="s">
        <v>2386</v>
      </c>
      <c r="E1644" s="5" t="s">
        <v>3946</v>
      </c>
      <c r="F1644" s="5" t="s">
        <v>1527</v>
      </c>
      <c r="G1644" s="5" t="s">
        <v>12354</v>
      </c>
      <c r="H1644" s="5" t="s">
        <v>6</v>
      </c>
      <c r="I1644" s="5" t="s">
        <v>13894</v>
      </c>
      <c r="J1644" s="5" t="s">
        <v>14261</v>
      </c>
      <c r="K1644" s="5">
        <v>27641139</v>
      </c>
      <c r="L1644" s="5">
        <v>27641139</v>
      </c>
    </row>
    <row r="1645" spans="1:12" x14ac:dyDescent="0.2">
      <c r="A1645" s="5" t="s">
        <v>3642</v>
      </c>
      <c r="B1645" s="5" t="s">
        <v>1009</v>
      </c>
      <c r="D1645" s="5" t="s">
        <v>2356</v>
      </c>
      <c r="E1645" s="5" t="s">
        <v>3947</v>
      </c>
      <c r="F1645" s="5" t="s">
        <v>3948</v>
      </c>
      <c r="G1645" s="5" t="s">
        <v>12354</v>
      </c>
      <c r="H1645" s="5" t="s">
        <v>4</v>
      </c>
      <c r="I1645" s="5" t="s">
        <v>13894</v>
      </c>
      <c r="J1645" s="5" t="s">
        <v>6724</v>
      </c>
      <c r="K1645" s="5">
        <v>27644397</v>
      </c>
      <c r="L1645" s="5">
        <v>27642300</v>
      </c>
    </row>
    <row r="1646" spans="1:12" x14ac:dyDescent="0.2">
      <c r="A1646" s="5" t="s">
        <v>9661</v>
      </c>
      <c r="B1646" s="5" t="s">
        <v>2524</v>
      </c>
      <c r="D1646" s="5" t="s">
        <v>3949</v>
      </c>
      <c r="E1646" s="5" t="s">
        <v>3950</v>
      </c>
      <c r="F1646" s="5" t="s">
        <v>3951</v>
      </c>
      <c r="G1646" s="5" t="s">
        <v>12354</v>
      </c>
      <c r="H1646" s="5" t="s">
        <v>6</v>
      </c>
      <c r="I1646" s="5" t="s">
        <v>13894</v>
      </c>
      <c r="J1646" s="5" t="s">
        <v>14262</v>
      </c>
      <c r="K1646" s="5">
        <v>27643932</v>
      </c>
      <c r="L1646" s="5">
        <v>27643932</v>
      </c>
    </row>
    <row r="1647" spans="1:12" x14ac:dyDescent="0.2">
      <c r="A1647" s="5" t="s">
        <v>3663</v>
      </c>
      <c r="B1647" s="5" t="s">
        <v>2194</v>
      </c>
      <c r="D1647" s="5" t="s">
        <v>2512</v>
      </c>
      <c r="E1647" s="5" t="s">
        <v>3952</v>
      </c>
      <c r="F1647" s="5" t="s">
        <v>2591</v>
      </c>
      <c r="G1647" s="5" t="s">
        <v>12354</v>
      </c>
      <c r="H1647" s="5" t="s">
        <v>6</v>
      </c>
      <c r="I1647" s="5" t="s">
        <v>13894</v>
      </c>
      <c r="J1647" s="5" t="s">
        <v>8417</v>
      </c>
      <c r="K1647" s="5">
        <v>27645236</v>
      </c>
      <c r="L1647" s="5">
        <v>27666283</v>
      </c>
    </row>
    <row r="1648" spans="1:12" x14ac:dyDescent="0.2">
      <c r="A1648" s="5" t="s">
        <v>6251</v>
      </c>
      <c r="B1648" s="5" t="s">
        <v>7515</v>
      </c>
      <c r="D1648" s="5" t="s">
        <v>2847</v>
      </c>
      <c r="E1648" s="5" t="s">
        <v>3954</v>
      </c>
      <c r="F1648" s="5" t="s">
        <v>7556</v>
      </c>
      <c r="G1648" s="5" t="s">
        <v>12354</v>
      </c>
      <c r="H1648" s="5" t="s">
        <v>6</v>
      </c>
      <c r="I1648" s="5" t="s">
        <v>13894</v>
      </c>
      <c r="J1648" s="5" t="s">
        <v>14263</v>
      </c>
      <c r="K1648" s="5">
        <v>27641893</v>
      </c>
      <c r="L1648" s="5">
        <v>27641893</v>
      </c>
    </row>
    <row r="1649" spans="1:12" x14ac:dyDescent="0.2">
      <c r="A1649" s="5" t="s">
        <v>9662</v>
      </c>
      <c r="B1649" s="5" t="s">
        <v>3441</v>
      </c>
      <c r="D1649" s="5" t="s">
        <v>2805</v>
      </c>
      <c r="E1649" s="5" t="s">
        <v>3957</v>
      </c>
      <c r="F1649" s="5" t="s">
        <v>3958</v>
      </c>
      <c r="G1649" s="5" t="s">
        <v>12354</v>
      </c>
      <c r="H1649" s="5" t="s">
        <v>4</v>
      </c>
      <c r="I1649" s="5" t="s">
        <v>13894</v>
      </c>
      <c r="J1649" s="5" t="s">
        <v>13569</v>
      </c>
      <c r="K1649" s="5">
        <v>27644250</v>
      </c>
      <c r="L1649" s="5">
        <v>27642257</v>
      </c>
    </row>
    <row r="1650" spans="1:12" x14ac:dyDescent="0.2">
      <c r="A1650" s="5" t="s">
        <v>3638</v>
      </c>
      <c r="B1650" s="5" t="s">
        <v>3127</v>
      </c>
      <c r="D1650" s="5" t="s">
        <v>2605</v>
      </c>
      <c r="E1650" s="5" t="s">
        <v>3960</v>
      </c>
      <c r="F1650" s="5" t="s">
        <v>3961</v>
      </c>
      <c r="G1650" s="5" t="s">
        <v>12354</v>
      </c>
      <c r="H1650" s="5" t="s">
        <v>4</v>
      </c>
      <c r="I1650" s="5" t="s">
        <v>13894</v>
      </c>
      <c r="J1650" s="5" t="s">
        <v>3937</v>
      </c>
      <c r="K1650" s="5">
        <v>27644241</v>
      </c>
      <c r="L1650" s="5">
        <v>0</v>
      </c>
    </row>
    <row r="1651" spans="1:12" x14ac:dyDescent="0.2">
      <c r="A1651" s="5" t="s">
        <v>3640</v>
      </c>
      <c r="B1651" s="5" t="s">
        <v>693</v>
      </c>
      <c r="D1651" s="5" t="s">
        <v>2584</v>
      </c>
      <c r="E1651" s="5" t="s">
        <v>3962</v>
      </c>
      <c r="F1651" s="5" t="s">
        <v>3963</v>
      </c>
      <c r="G1651" s="5" t="s">
        <v>12354</v>
      </c>
      <c r="H1651" s="5" t="s">
        <v>6</v>
      </c>
      <c r="I1651" s="5" t="s">
        <v>13894</v>
      </c>
      <c r="J1651" s="5" t="s">
        <v>12724</v>
      </c>
      <c r="K1651" s="5">
        <v>27642172</v>
      </c>
      <c r="L1651" s="5">
        <v>27642173</v>
      </c>
    </row>
    <row r="1652" spans="1:12" x14ac:dyDescent="0.2">
      <c r="A1652" s="5" t="s">
        <v>3649</v>
      </c>
      <c r="B1652" s="5" t="s">
        <v>512</v>
      </c>
      <c r="D1652" s="5" t="s">
        <v>3387</v>
      </c>
      <c r="E1652" s="5" t="s">
        <v>3965</v>
      </c>
      <c r="F1652" s="5" t="s">
        <v>3966</v>
      </c>
      <c r="G1652" s="5" t="s">
        <v>12354</v>
      </c>
      <c r="H1652" s="5" t="s">
        <v>4</v>
      </c>
      <c r="I1652" s="5" t="s">
        <v>13894</v>
      </c>
      <c r="J1652" s="5" t="s">
        <v>14264</v>
      </c>
      <c r="K1652" s="5">
        <v>27642316</v>
      </c>
      <c r="L1652" s="5">
        <v>27642316</v>
      </c>
    </row>
    <row r="1653" spans="1:12" x14ac:dyDescent="0.2">
      <c r="A1653" s="5" t="s">
        <v>3539</v>
      </c>
      <c r="B1653" s="5" t="s">
        <v>1974</v>
      </c>
      <c r="D1653" s="5" t="s">
        <v>6966</v>
      </c>
      <c r="E1653" s="5" t="s">
        <v>3967</v>
      </c>
      <c r="F1653" s="5" t="s">
        <v>3968</v>
      </c>
      <c r="G1653" s="5" t="s">
        <v>12354</v>
      </c>
      <c r="H1653" s="5" t="s">
        <v>4</v>
      </c>
      <c r="I1653" s="5" t="s">
        <v>13894</v>
      </c>
      <c r="J1653" s="5" t="s">
        <v>7723</v>
      </c>
      <c r="K1653" s="5">
        <v>27644238</v>
      </c>
      <c r="L1653" s="5">
        <v>27644238</v>
      </c>
    </row>
    <row r="1654" spans="1:12" x14ac:dyDescent="0.2">
      <c r="A1654" s="5" t="s">
        <v>3700</v>
      </c>
      <c r="B1654" s="5" t="s">
        <v>6989</v>
      </c>
      <c r="D1654" s="5" t="s">
        <v>6730</v>
      </c>
      <c r="E1654" s="5" t="s">
        <v>3969</v>
      </c>
      <c r="F1654" s="5" t="s">
        <v>3970</v>
      </c>
      <c r="G1654" s="5" t="s">
        <v>12354</v>
      </c>
      <c r="H1654" s="5" t="s">
        <v>4</v>
      </c>
      <c r="I1654" s="5" t="s">
        <v>13894</v>
      </c>
      <c r="J1654" s="5" t="s">
        <v>14265</v>
      </c>
      <c r="K1654" s="5">
        <v>27643020</v>
      </c>
      <c r="L1654" s="5">
        <v>27643020</v>
      </c>
    </row>
    <row r="1655" spans="1:12" x14ac:dyDescent="0.2">
      <c r="A1655" s="5" t="s">
        <v>3655</v>
      </c>
      <c r="B1655" s="5" t="s">
        <v>437</v>
      </c>
      <c r="D1655" s="5" t="s">
        <v>6731</v>
      </c>
      <c r="E1655" s="5" t="s">
        <v>3971</v>
      </c>
      <c r="F1655" s="5" t="s">
        <v>3972</v>
      </c>
      <c r="G1655" s="5" t="s">
        <v>12354</v>
      </c>
      <c r="H1655" s="5" t="s">
        <v>4</v>
      </c>
      <c r="I1655" s="5" t="s">
        <v>13894</v>
      </c>
      <c r="J1655" s="5" t="s">
        <v>3973</v>
      </c>
      <c r="K1655" s="5">
        <v>27643823</v>
      </c>
      <c r="L1655" s="5">
        <v>27643823</v>
      </c>
    </row>
    <row r="1656" spans="1:12" x14ac:dyDescent="0.2">
      <c r="A1656" s="5" t="s">
        <v>3544</v>
      </c>
      <c r="B1656" s="5" t="s">
        <v>2334</v>
      </c>
      <c r="D1656" s="5" t="s">
        <v>2428</v>
      </c>
      <c r="E1656" s="5" t="s">
        <v>3974</v>
      </c>
      <c r="F1656" s="5" t="s">
        <v>3975</v>
      </c>
      <c r="G1656" s="5" t="s">
        <v>12354</v>
      </c>
      <c r="H1656" s="5" t="s">
        <v>4</v>
      </c>
      <c r="I1656" s="5" t="s">
        <v>13894</v>
      </c>
      <c r="J1656" s="5" t="s">
        <v>12688</v>
      </c>
      <c r="K1656" s="5">
        <v>27644145</v>
      </c>
      <c r="L1656" s="5">
        <v>27644145</v>
      </c>
    </row>
    <row r="1657" spans="1:12" x14ac:dyDescent="0.2">
      <c r="A1657" s="5" t="s">
        <v>9663</v>
      </c>
      <c r="B1657" s="5" t="s">
        <v>3633</v>
      </c>
      <c r="D1657" s="5" t="s">
        <v>3880</v>
      </c>
      <c r="E1657" s="5" t="s">
        <v>3977</v>
      </c>
      <c r="F1657" s="5" t="s">
        <v>3978</v>
      </c>
      <c r="G1657" s="5" t="s">
        <v>169</v>
      </c>
      <c r="H1657" s="5" t="s">
        <v>4</v>
      </c>
      <c r="I1657" s="5" t="s">
        <v>13894</v>
      </c>
      <c r="J1657" s="5" t="s">
        <v>12167</v>
      </c>
      <c r="K1657" s="5">
        <v>24660574</v>
      </c>
      <c r="L1657" s="5">
        <v>24660574</v>
      </c>
    </row>
    <row r="1658" spans="1:12" x14ac:dyDescent="0.2">
      <c r="A1658" s="5" t="s">
        <v>9664</v>
      </c>
      <c r="B1658" s="5" t="s">
        <v>920</v>
      </c>
      <c r="D1658" s="5" t="s">
        <v>3980</v>
      </c>
      <c r="E1658" s="5" t="s">
        <v>3981</v>
      </c>
      <c r="F1658" s="5" t="s">
        <v>3982</v>
      </c>
      <c r="G1658" s="5" t="s">
        <v>169</v>
      </c>
      <c r="H1658" s="5" t="s">
        <v>4</v>
      </c>
      <c r="I1658" s="5" t="s">
        <v>13894</v>
      </c>
      <c r="J1658" s="5" t="s">
        <v>14266</v>
      </c>
      <c r="K1658" s="5">
        <v>72968230</v>
      </c>
      <c r="L1658" s="5">
        <v>24660701</v>
      </c>
    </row>
    <row r="1659" spans="1:12" x14ac:dyDescent="0.2">
      <c r="A1659" s="5" t="s">
        <v>8857</v>
      </c>
      <c r="B1659" s="5" t="s">
        <v>7055</v>
      </c>
      <c r="D1659" s="5" t="s">
        <v>7245</v>
      </c>
      <c r="E1659" s="5" t="s">
        <v>3984</v>
      </c>
      <c r="F1659" s="5" t="s">
        <v>3985</v>
      </c>
      <c r="G1659" s="5" t="s">
        <v>169</v>
      </c>
      <c r="H1659" s="5" t="s">
        <v>4</v>
      </c>
      <c r="I1659" s="5" t="s">
        <v>13894</v>
      </c>
      <c r="J1659" s="5" t="s">
        <v>12165</v>
      </c>
      <c r="K1659" s="5">
        <v>24660220</v>
      </c>
      <c r="L1659" s="5">
        <v>24660220</v>
      </c>
    </row>
    <row r="1660" spans="1:12" x14ac:dyDescent="0.2">
      <c r="A1660" s="5" t="s">
        <v>6182</v>
      </c>
      <c r="B1660" s="5" t="s">
        <v>7184</v>
      </c>
      <c r="D1660" s="5" t="s">
        <v>3583</v>
      </c>
      <c r="E1660" s="5" t="s">
        <v>10225</v>
      </c>
      <c r="F1660" s="5" t="s">
        <v>590</v>
      </c>
      <c r="G1660" s="5" t="s">
        <v>169</v>
      </c>
      <c r="H1660" s="5" t="s">
        <v>5</v>
      </c>
      <c r="I1660" s="5" t="s">
        <v>13894</v>
      </c>
      <c r="J1660" s="5" t="s">
        <v>11731</v>
      </c>
      <c r="K1660" s="5">
        <v>24701583</v>
      </c>
      <c r="L1660" s="5">
        <v>24701583</v>
      </c>
    </row>
    <row r="1661" spans="1:12" x14ac:dyDescent="0.2">
      <c r="A1661" s="5" t="s">
        <v>9665</v>
      </c>
      <c r="B1661" s="5" t="s">
        <v>10476</v>
      </c>
      <c r="D1661" s="5" t="s">
        <v>3988</v>
      </c>
      <c r="E1661" s="5" t="s">
        <v>10226</v>
      </c>
      <c r="F1661" s="5" t="s">
        <v>63</v>
      </c>
      <c r="G1661" s="5" t="s">
        <v>169</v>
      </c>
      <c r="H1661" s="5" t="s">
        <v>4</v>
      </c>
      <c r="I1661" s="5" t="s">
        <v>13894</v>
      </c>
      <c r="J1661" s="5" t="s">
        <v>14267</v>
      </c>
      <c r="K1661" s="5">
        <v>72969785</v>
      </c>
      <c r="L1661" s="5">
        <v>0</v>
      </c>
    </row>
    <row r="1662" spans="1:12" x14ac:dyDescent="0.2">
      <c r="A1662" s="5" t="s">
        <v>9666</v>
      </c>
      <c r="B1662" s="5" t="s">
        <v>2531</v>
      </c>
      <c r="D1662" s="5" t="s">
        <v>6733</v>
      </c>
      <c r="E1662" s="5" t="s">
        <v>3990</v>
      </c>
      <c r="F1662" s="5" t="s">
        <v>358</v>
      </c>
      <c r="G1662" s="5" t="s">
        <v>169</v>
      </c>
      <c r="H1662" s="5" t="s">
        <v>5</v>
      </c>
      <c r="I1662" s="5" t="s">
        <v>13894</v>
      </c>
      <c r="J1662" s="5" t="s">
        <v>12069</v>
      </c>
      <c r="K1662" s="5">
        <v>72968792</v>
      </c>
      <c r="L1662" s="5">
        <v>0</v>
      </c>
    </row>
    <row r="1663" spans="1:12" x14ac:dyDescent="0.2">
      <c r="A1663" s="5" t="s">
        <v>3614</v>
      </c>
      <c r="B1663" s="5" t="s">
        <v>3229</v>
      </c>
      <c r="D1663" s="5" t="s">
        <v>3132</v>
      </c>
      <c r="E1663" s="5" t="s">
        <v>10206</v>
      </c>
      <c r="F1663" s="5" t="s">
        <v>1133</v>
      </c>
      <c r="G1663" s="5" t="s">
        <v>169</v>
      </c>
      <c r="H1663" s="5" t="s">
        <v>4</v>
      </c>
      <c r="I1663" s="5" t="s">
        <v>13894</v>
      </c>
      <c r="J1663" s="5" t="s">
        <v>14268</v>
      </c>
      <c r="K1663" s="5">
        <v>44056245</v>
      </c>
      <c r="L1663" s="5">
        <v>24660220</v>
      </c>
    </row>
    <row r="1664" spans="1:12" x14ac:dyDescent="0.2">
      <c r="A1664" s="5" t="s">
        <v>3659</v>
      </c>
      <c r="B1664" s="5" t="s">
        <v>1854</v>
      </c>
      <c r="D1664" s="5" t="s">
        <v>3992</v>
      </c>
      <c r="E1664" s="5" t="s">
        <v>3993</v>
      </c>
      <c r="F1664" s="5" t="s">
        <v>307</v>
      </c>
      <c r="G1664" s="5" t="s">
        <v>169</v>
      </c>
      <c r="H1664" s="5" t="s">
        <v>4</v>
      </c>
      <c r="I1664" s="5" t="s">
        <v>13894</v>
      </c>
      <c r="J1664" s="5" t="s">
        <v>12689</v>
      </c>
      <c r="K1664" s="5">
        <v>26730724</v>
      </c>
      <c r="L1664" s="5">
        <v>24660220</v>
      </c>
    </row>
    <row r="1665" spans="1:12" x14ac:dyDescent="0.2">
      <c r="A1665" s="5" t="s">
        <v>3745</v>
      </c>
      <c r="B1665" s="5" t="s">
        <v>1107</v>
      </c>
      <c r="D1665" s="5" t="s">
        <v>3994</v>
      </c>
      <c r="E1665" s="5" t="s">
        <v>3995</v>
      </c>
      <c r="F1665" s="5" t="s">
        <v>3996</v>
      </c>
      <c r="G1665" s="5" t="s">
        <v>169</v>
      </c>
      <c r="H1665" s="5" t="s">
        <v>5</v>
      </c>
      <c r="I1665" s="5" t="s">
        <v>13894</v>
      </c>
      <c r="J1665" s="5" t="s">
        <v>3997</v>
      </c>
      <c r="K1665" s="5">
        <v>44056297</v>
      </c>
      <c r="L1665" s="5">
        <v>24701583</v>
      </c>
    </row>
    <row r="1666" spans="1:12" x14ac:dyDescent="0.2">
      <c r="A1666" s="5" t="s">
        <v>3918</v>
      </c>
      <c r="B1666" s="5" t="s">
        <v>1195</v>
      </c>
      <c r="D1666" s="5" t="s">
        <v>3999</v>
      </c>
      <c r="E1666" s="5" t="s">
        <v>4000</v>
      </c>
      <c r="F1666" s="5" t="s">
        <v>228</v>
      </c>
      <c r="G1666" s="5" t="s">
        <v>169</v>
      </c>
      <c r="H1666" s="5" t="s">
        <v>4</v>
      </c>
      <c r="I1666" s="5" t="s">
        <v>13894</v>
      </c>
      <c r="J1666" s="5" t="s">
        <v>12690</v>
      </c>
      <c r="K1666" s="5">
        <v>24660224</v>
      </c>
      <c r="L1666" s="5">
        <v>24660220</v>
      </c>
    </row>
    <row r="1667" spans="1:12" x14ac:dyDescent="0.2">
      <c r="A1667" s="5" t="s">
        <v>9667</v>
      </c>
      <c r="B1667" s="5" t="s">
        <v>2541</v>
      </c>
      <c r="D1667" s="5" t="s">
        <v>4001</v>
      </c>
      <c r="E1667" s="5" t="s">
        <v>4002</v>
      </c>
      <c r="F1667" s="5" t="s">
        <v>3751</v>
      </c>
      <c r="G1667" s="5" t="s">
        <v>169</v>
      </c>
      <c r="H1667" s="5" t="s">
        <v>5</v>
      </c>
      <c r="I1667" s="5" t="s">
        <v>13894</v>
      </c>
      <c r="J1667" s="5" t="s">
        <v>14269</v>
      </c>
      <c r="K1667" s="5">
        <v>44056229</v>
      </c>
      <c r="L1667" s="5">
        <v>0</v>
      </c>
    </row>
    <row r="1668" spans="1:12" x14ac:dyDescent="0.2">
      <c r="A1668" s="5" t="s">
        <v>9668</v>
      </c>
      <c r="B1668" s="5" t="s">
        <v>3922</v>
      </c>
      <c r="D1668" s="5" t="s">
        <v>7140</v>
      </c>
      <c r="E1668" s="5" t="s">
        <v>4004</v>
      </c>
      <c r="F1668" s="5" t="s">
        <v>4005</v>
      </c>
      <c r="G1668" s="5" t="s">
        <v>169</v>
      </c>
      <c r="H1668" s="5" t="s">
        <v>4</v>
      </c>
      <c r="I1668" s="5" t="s">
        <v>13894</v>
      </c>
      <c r="J1668" s="5" t="s">
        <v>6732</v>
      </c>
      <c r="K1668" s="5">
        <v>24550520</v>
      </c>
      <c r="L1668" s="5">
        <v>24660520</v>
      </c>
    </row>
    <row r="1669" spans="1:12" x14ac:dyDescent="0.2">
      <c r="A1669" s="5" t="s">
        <v>3801</v>
      </c>
      <c r="B1669" s="5" t="s">
        <v>3800</v>
      </c>
      <c r="D1669" s="5" t="s">
        <v>10611</v>
      </c>
      <c r="E1669" s="5" t="s">
        <v>10211</v>
      </c>
      <c r="F1669" s="5" t="s">
        <v>11720</v>
      </c>
      <c r="G1669" s="5" t="s">
        <v>169</v>
      </c>
      <c r="H1669" s="5" t="s">
        <v>4</v>
      </c>
      <c r="I1669" s="5" t="s">
        <v>13894</v>
      </c>
      <c r="J1669" s="5" t="s">
        <v>12098</v>
      </c>
      <c r="K1669" s="5">
        <v>24660220</v>
      </c>
      <c r="L1669" s="5">
        <v>24660220</v>
      </c>
    </row>
    <row r="1670" spans="1:12" x14ac:dyDescent="0.2">
      <c r="A1670" s="5" t="s">
        <v>3783</v>
      </c>
      <c r="B1670" s="5" t="s">
        <v>3497</v>
      </c>
      <c r="D1670" s="5" t="s">
        <v>8051</v>
      </c>
      <c r="E1670" s="5" t="s">
        <v>10215</v>
      </c>
      <c r="F1670" s="5" t="s">
        <v>211</v>
      </c>
      <c r="G1670" s="5" t="s">
        <v>169</v>
      </c>
      <c r="H1670" s="5" t="s">
        <v>4</v>
      </c>
      <c r="I1670" s="5" t="s">
        <v>13894</v>
      </c>
      <c r="J1670" s="5" t="s">
        <v>14270</v>
      </c>
      <c r="K1670" s="5">
        <v>24660659</v>
      </c>
      <c r="L1670" s="5">
        <v>24660659</v>
      </c>
    </row>
    <row r="1671" spans="1:12" x14ac:dyDescent="0.2">
      <c r="A1671" s="5" t="s">
        <v>9669</v>
      </c>
      <c r="B1671" s="5" t="s">
        <v>3889</v>
      </c>
      <c r="D1671" s="5" t="s">
        <v>10613</v>
      </c>
      <c r="E1671" s="5" t="s">
        <v>10219</v>
      </c>
      <c r="F1671" s="5" t="s">
        <v>45</v>
      </c>
      <c r="G1671" s="5" t="s">
        <v>169</v>
      </c>
      <c r="H1671" s="5" t="s">
        <v>4</v>
      </c>
      <c r="I1671" s="5" t="s">
        <v>13894</v>
      </c>
      <c r="J1671" s="5" t="s">
        <v>12692</v>
      </c>
      <c r="K1671" s="5">
        <v>72969785</v>
      </c>
      <c r="L1671" s="5">
        <v>24660220</v>
      </c>
    </row>
    <row r="1672" spans="1:12" x14ac:dyDescent="0.2">
      <c r="A1672" s="5" t="s">
        <v>8254</v>
      </c>
      <c r="B1672" s="5" t="s">
        <v>3923</v>
      </c>
      <c r="D1672" s="5" t="s">
        <v>7160</v>
      </c>
      <c r="E1672" s="5" t="s">
        <v>4008</v>
      </c>
      <c r="F1672" s="5" t="s">
        <v>4009</v>
      </c>
      <c r="G1672" s="5" t="s">
        <v>169</v>
      </c>
      <c r="H1672" s="5" t="s">
        <v>4</v>
      </c>
      <c r="I1672" s="5" t="s">
        <v>13894</v>
      </c>
      <c r="J1672" s="5" t="s">
        <v>14271</v>
      </c>
      <c r="K1672" s="5">
        <v>72966683</v>
      </c>
      <c r="L1672" s="5">
        <v>24660220</v>
      </c>
    </row>
    <row r="1673" spans="1:12" x14ac:dyDescent="0.2">
      <c r="A1673" s="5" t="s">
        <v>9670</v>
      </c>
      <c r="B1673" s="5" t="s">
        <v>10477</v>
      </c>
      <c r="D1673" s="5" t="s">
        <v>6735</v>
      </c>
      <c r="E1673" s="5" t="s">
        <v>4010</v>
      </c>
      <c r="F1673" s="5" t="s">
        <v>4011</v>
      </c>
      <c r="G1673" s="5" t="s">
        <v>169</v>
      </c>
      <c r="H1673" s="5" t="s">
        <v>4</v>
      </c>
      <c r="I1673" s="5" t="s">
        <v>13894</v>
      </c>
      <c r="J1673" s="5" t="s">
        <v>8424</v>
      </c>
      <c r="K1673" s="5">
        <v>24660805</v>
      </c>
      <c r="L1673" s="5">
        <v>24660805</v>
      </c>
    </row>
    <row r="1674" spans="1:12" x14ac:dyDescent="0.2">
      <c r="A1674" s="5" t="s">
        <v>9671</v>
      </c>
      <c r="B1674" s="5" t="s">
        <v>10478</v>
      </c>
      <c r="D1674" s="5" t="s">
        <v>7310</v>
      </c>
      <c r="E1674" s="5" t="s">
        <v>4014</v>
      </c>
      <c r="F1674" s="5" t="s">
        <v>358</v>
      </c>
      <c r="G1674" s="5" t="s">
        <v>798</v>
      </c>
      <c r="H1674" s="5" t="s">
        <v>3</v>
      </c>
      <c r="I1674" s="5" t="s">
        <v>13894</v>
      </c>
      <c r="J1674" s="5" t="s">
        <v>14272</v>
      </c>
      <c r="K1674" s="5">
        <v>26799174</v>
      </c>
      <c r="L1674" s="5">
        <v>26799174</v>
      </c>
    </row>
    <row r="1675" spans="1:12" x14ac:dyDescent="0.2">
      <c r="A1675" s="5" t="s">
        <v>6089</v>
      </c>
      <c r="B1675" s="5" t="s">
        <v>7138</v>
      </c>
      <c r="D1675" s="5" t="s">
        <v>7175</v>
      </c>
      <c r="E1675" s="5" t="s">
        <v>4016</v>
      </c>
      <c r="F1675" s="5" t="s">
        <v>4017</v>
      </c>
      <c r="G1675" s="5" t="s">
        <v>798</v>
      </c>
      <c r="H1675" s="5" t="s">
        <v>3</v>
      </c>
      <c r="I1675" s="5" t="s">
        <v>13894</v>
      </c>
      <c r="J1675" s="5" t="s">
        <v>4018</v>
      </c>
      <c r="K1675" s="5">
        <v>85159471</v>
      </c>
      <c r="L1675" s="5">
        <v>26799174</v>
      </c>
    </row>
    <row r="1676" spans="1:12" x14ac:dyDescent="0.2">
      <c r="A1676" s="5" t="s">
        <v>6088</v>
      </c>
      <c r="B1676" s="5" t="s">
        <v>7419</v>
      </c>
      <c r="D1676" s="5" t="s">
        <v>4019</v>
      </c>
      <c r="E1676" s="5" t="s">
        <v>4020</v>
      </c>
      <c r="F1676" s="5" t="s">
        <v>3313</v>
      </c>
      <c r="G1676" s="5" t="s">
        <v>798</v>
      </c>
      <c r="H1676" s="5" t="s">
        <v>3</v>
      </c>
      <c r="I1676" s="5" t="s">
        <v>13894</v>
      </c>
      <c r="J1676" s="5" t="s">
        <v>4087</v>
      </c>
      <c r="K1676" s="5">
        <v>26771107</v>
      </c>
      <c r="L1676" s="5">
        <v>26770265</v>
      </c>
    </row>
    <row r="1677" spans="1:12" x14ac:dyDescent="0.2">
      <c r="A1677" s="5" t="s">
        <v>9672</v>
      </c>
      <c r="B1677" s="5" t="s">
        <v>3908</v>
      </c>
      <c r="D1677" s="5" t="s">
        <v>7034</v>
      </c>
      <c r="E1677" s="5" t="s">
        <v>4022</v>
      </c>
      <c r="F1677" s="5" t="s">
        <v>4023</v>
      </c>
      <c r="G1677" s="5" t="s">
        <v>169</v>
      </c>
      <c r="H1677" s="5" t="s">
        <v>10</v>
      </c>
      <c r="I1677" s="5" t="s">
        <v>13894</v>
      </c>
      <c r="J1677" s="5" t="s">
        <v>8426</v>
      </c>
      <c r="K1677" s="5">
        <v>24703417</v>
      </c>
      <c r="L1677" s="5">
        <v>0</v>
      </c>
    </row>
    <row r="1678" spans="1:12" x14ac:dyDescent="0.2">
      <c r="A1678" s="5" t="s">
        <v>9673</v>
      </c>
      <c r="B1678" s="5" t="s">
        <v>3893</v>
      </c>
      <c r="D1678" s="5" t="s">
        <v>4025</v>
      </c>
      <c r="E1678" s="5" t="s">
        <v>10203</v>
      </c>
      <c r="F1678" s="5" t="s">
        <v>1527</v>
      </c>
      <c r="G1678" s="5" t="s">
        <v>169</v>
      </c>
      <c r="H1678" s="5" t="s">
        <v>10</v>
      </c>
      <c r="I1678" s="5" t="s">
        <v>13894</v>
      </c>
      <c r="J1678" s="5" t="s">
        <v>14273</v>
      </c>
      <c r="K1678" s="5">
        <v>72966494</v>
      </c>
      <c r="L1678" s="5">
        <v>0</v>
      </c>
    </row>
    <row r="1679" spans="1:12" x14ac:dyDescent="0.2">
      <c r="A1679" s="5" t="s">
        <v>6335</v>
      </c>
      <c r="B1679" s="5" t="s">
        <v>7180</v>
      </c>
      <c r="D1679" s="5" t="s">
        <v>1484</v>
      </c>
      <c r="E1679" s="5" t="s">
        <v>4026</v>
      </c>
      <c r="F1679" s="5" t="s">
        <v>4027</v>
      </c>
      <c r="G1679" s="5" t="s">
        <v>169</v>
      </c>
      <c r="H1679" s="5" t="s">
        <v>10</v>
      </c>
      <c r="I1679" s="5" t="s">
        <v>13894</v>
      </c>
      <c r="J1679" s="5" t="s">
        <v>11380</v>
      </c>
      <c r="K1679" s="5">
        <v>44056357</v>
      </c>
      <c r="L1679" s="5">
        <v>0</v>
      </c>
    </row>
    <row r="1680" spans="1:12" x14ac:dyDescent="0.2">
      <c r="A1680" s="5" t="s">
        <v>6151</v>
      </c>
      <c r="B1680" s="5" t="s">
        <v>7243</v>
      </c>
      <c r="D1680" s="5" t="s">
        <v>1476</v>
      </c>
      <c r="E1680" s="5" t="s">
        <v>4028</v>
      </c>
      <c r="F1680" s="5" t="s">
        <v>4029</v>
      </c>
      <c r="G1680" s="5" t="s">
        <v>169</v>
      </c>
      <c r="H1680" s="5" t="s">
        <v>10</v>
      </c>
      <c r="I1680" s="5" t="s">
        <v>13894</v>
      </c>
      <c r="J1680" s="5" t="s">
        <v>12693</v>
      </c>
      <c r="K1680" s="5">
        <v>24702767</v>
      </c>
      <c r="L1680" s="5">
        <v>0</v>
      </c>
    </row>
    <row r="1681" spans="1:12" x14ac:dyDescent="0.2">
      <c r="A1681" s="5" t="s">
        <v>4347</v>
      </c>
      <c r="B1681" s="5" t="s">
        <v>6748</v>
      </c>
      <c r="D1681" s="5" t="s">
        <v>1067</v>
      </c>
      <c r="E1681" s="5" t="s">
        <v>4030</v>
      </c>
      <c r="F1681" s="5" t="s">
        <v>4031</v>
      </c>
      <c r="G1681" s="5" t="s">
        <v>798</v>
      </c>
      <c r="H1681" s="5" t="s">
        <v>3</v>
      </c>
      <c r="I1681" s="5" t="s">
        <v>13894</v>
      </c>
      <c r="J1681" s="5" t="s">
        <v>7726</v>
      </c>
      <c r="K1681" s="5">
        <v>26761025</v>
      </c>
      <c r="L1681" s="5">
        <v>26761025</v>
      </c>
    </row>
    <row r="1682" spans="1:12" x14ac:dyDescent="0.2">
      <c r="A1682" s="5" t="s">
        <v>4309</v>
      </c>
      <c r="B1682" s="5" t="s">
        <v>2635</v>
      </c>
      <c r="D1682" s="5" t="s">
        <v>1352</v>
      </c>
      <c r="E1682" s="5" t="s">
        <v>4034</v>
      </c>
      <c r="F1682" s="5" t="s">
        <v>426</v>
      </c>
      <c r="G1682" s="5" t="s">
        <v>798</v>
      </c>
      <c r="H1682" s="5" t="s">
        <v>7</v>
      </c>
      <c r="I1682" s="5" t="s">
        <v>13894</v>
      </c>
      <c r="J1682" s="5" t="s">
        <v>13572</v>
      </c>
      <c r="K1682" s="5">
        <v>26778247</v>
      </c>
      <c r="L1682" s="5">
        <v>0</v>
      </c>
    </row>
    <row r="1683" spans="1:12" x14ac:dyDescent="0.2">
      <c r="A1683" s="5" t="s">
        <v>3703</v>
      </c>
      <c r="B1683" s="5" t="s">
        <v>3702</v>
      </c>
      <c r="D1683" s="5" t="s">
        <v>1309</v>
      </c>
      <c r="E1683" s="5" t="s">
        <v>4036</v>
      </c>
      <c r="F1683" s="5" t="s">
        <v>4024</v>
      </c>
      <c r="G1683" s="5" t="s">
        <v>169</v>
      </c>
      <c r="H1683" s="5" t="s">
        <v>10</v>
      </c>
      <c r="I1683" s="5" t="s">
        <v>13894</v>
      </c>
      <c r="J1683" s="5" t="s">
        <v>12694</v>
      </c>
      <c r="K1683" s="5">
        <v>22064228</v>
      </c>
      <c r="L1683" s="5">
        <v>24702822</v>
      </c>
    </row>
    <row r="1684" spans="1:12" x14ac:dyDescent="0.2">
      <c r="A1684" s="5" t="s">
        <v>3925</v>
      </c>
      <c r="B1684" s="5" t="s">
        <v>7457</v>
      </c>
      <c r="D1684" s="5" t="s">
        <v>1431</v>
      </c>
      <c r="E1684" s="5" t="s">
        <v>4037</v>
      </c>
      <c r="F1684" s="5" t="s">
        <v>1768</v>
      </c>
      <c r="G1684" s="5" t="s">
        <v>798</v>
      </c>
      <c r="H1684" s="5" t="s">
        <v>3</v>
      </c>
      <c r="I1684" s="5" t="s">
        <v>13894</v>
      </c>
      <c r="J1684" s="5" t="s">
        <v>14274</v>
      </c>
      <c r="K1684" s="5">
        <v>26770054</v>
      </c>
      <c r="L1684" s="5">
        <v>26770054</v>
      </c>
    </row>
    <row r="1685" spans="1:12" x14ac:dyDescent="0.2">
      <c r="A1685" s="5" t="s">
        <v>3772</v>
      </c>
      <c r="B1685" s="5" t="s">
        <v>1771</v>
      </c>
      <c r="D1685" s="5" t="s">
        <v>7176</v>
      </c>
      <c r="E1685" s="5" t="s">
        <v>4038</v>
      </c>
      <c r="F1685" s="5" t="s">
        <v>2005</v>
      </c>
      <c r="G1685" s="5" t="s">
        <v>798</v>
      </c>
      <c r="H1685" s="5" t="s">
        <v>3</v>
      </c>
      <c r="I1685" s="5" t="s">
        <v>13894</v>
      </c>
      <c r="J1685" s="5" t="s">
        <v>7727</v>
      </c>
      <c r="K1685" s="5">
        <v>26797733</v>
      </c>
      <c r="L1685" s="5">
        <v>26797733</v>
      </c>
    </row>
    <row r="1686" spans="1:12" x14ac:dyDescent="0.2">
      <c r="A1686" s="5" t="s">
        <v>7709</v>
      </c>
      <c r="B1686" s="5" t="s">
        <v>7710</v>
      </c>
      <c r="D1686" s="5" t="s">
        <v>4041</v>
      </c>
      <c r="E1686" s="5" t="s">
        <v>4042</v>
      </c>
      <c r="F1686" s="5" t="s">
        <v>1840</v>
      </c>
      <c r="G1686" s="5" t="s">
        <v>798</v>
      </c>
      <c r="H1686" s="5" t="s">
        <v>7</v>
      </c>
      <c r="I1686" s="5" t="s">
        <v>13894</v>
      </c>
      <c r="J1686" s="5" t="s">
        <v>14275</v>
      </c>
      <c r="K1686" s="5">
        <v>44108042</v>
      </c>
      <c r="L1686" s="5">
        <v>26777025</v>
      </c>
    </row>
    <row r="1687" spans="1:12" x14ac:dyDescent="0.2">
      <c r="A1687" s="5" t="s">
        <v>4452</v>
      </c>
      <c r="B1687" s="5" t="s">
        <v>4451</v>
      </c>
      <c r="D1687" s="5" t="s">
        <v>1712</v>
      </c>
      <c r="E1687" s="5" t="s">
        <v>4043</v>
      </c>
      <c r="F1687" s="5" t="s">
        <v>4044</v>
      </c>
      <c r="G1687" s="5" t="s">
        <v>798</v>
      </c>
      <c r="H1687" s="5" t="s">
        <v>3</v>
      </c>
      <c r="I1687" s="5" t="s">
        <v>13894</v>
      </c>
      <c r="J1687" s="5" t="s">
        <v>8464</v>
      </c>
      <c r="K1687" s="5">
        <v>26799147</v>
      </c>
      <c r="L1687" s="5">
        <v>26799147</v>
      </c>
    </row>
    <row r="1688" spans="1:12" x14ac:dyDescent="0.2">
      <c r="A1688" s="5" t="s">
        <v>3748</v>
      </c>
      <c r="B1688" s="5" t="s">
        <v>3747</v>
      </c>
      <c r="D1688" s="5" t="s">
        <v>1783</v>
      </c>
      <c r="E1688" s="5" t="s">
        <v>9686</v>
      </c>
      <c r="F1688" s="5" t="s">
        <v>11227</v>
      </c>
      <c r="G1688" s="5" t="s">
        <v>12354</v>
      </c>
      <c r="H1688" s="5" t="s">
        <v>6</v>
      </c>
      <c r="I1688" s="5" t="s">
        <v>13894</v>
      </c>
      <c r="J1688" s="5" t="s">
        <v>11228</v>
      </c>
      <c r="K1688" s="5">
        <v>85200135</v>
      </c>
      <c r="L1688" s="5">
        <v>0</v>
      </c>
    </row>
    <row r="1689" spans="1:12" x14ac:dyDescent="0.2">
      <c r="A1689" s="5" t="s">
        <v>4162</v>
      </c>
      <c r="B1689" s="5" t="s">
        <v>1535</v>
      </c>
      <c r="D1689" s="5" t="s">
        <v>1784</v>
      </c>
      <c r="E1689" s="5" t="s">
        <v>9712</v>
      </c>
      <c r="F1689" s="5" t="s">
        <v>11258</v>
      </c>
      <c r="G1689" s="5" t="s">
        <v>798</v>
      </c>
      <c r="H1689" s="5" t="s">
        <v>3</v>
      </c>
      <c r="I1689" s="5" t="s">
        <v>13894</v>
      </c>
      <c r="J1689" s="5" t="s">
        <v>11381</v>
      </c>
      <c r="K1689" s="5">
        <v>26799174</v>
      </c>
      <c r="L1689" s="5">
        <v>26799174</v>
      </c>
    </row>
    <row r="1690" spans="1:12" x14ac:dyDescent="0.2">
      <c r="A1690" s="5" t="s">
        <v>4153</v>
      </c>
      <c r="B1690" s="5" t="s">
        <v>4152</v>
      </c>
      <c r="D1690" s="5" t="s">
        <v>1791</v>
      </c>
      <c r="E1690" s="5" t="s">
        <v>10192</v>
      </c>
      <c r="F1690" s="5" t="s">
        <v>982</v>
      </c>
      <c r="G1690" s="5" t="s">
        <v>798</v>
      </c>
      <c r="H1690" s="5" t="s">
        <v>7</v>
      </c>
      <c r="I1690" s="5" t="s">
        <v>13894</v>
      </c>
      <c r="J1690" s="5" t="s">
        <v>3979</v>
      </c>
      <c r="K1690" s="5">
        <v>84312348</v>
      </c>
      <c r="L1690" s="5">
        <v>26790886</v>
      </c>
    </row>
    <row r="1691" spans="1:12" x14ac:dyDescent="0.2">
      <c r="A1691" s="5" t="s">
        <v>4319</v>
      </c>
      <c r="B1691" s="5" t="s">
        <v>2993</v>
      </c>
      <c r="D1691" s="5" t="s">
        <v>4045</v>
      </c>
      <c r="E1691" s="5" t="s">
        <v>4046</v>
      </c>
      <c r="F1691" s="5" t="s">
        <v>4047</v>
      </c>
      <c r="G1691" s="5" t="s">
        <v>169</v>
      </c>
      <c r="H1691" s="5" t="s">
        <v>10</v>
      </c>
      <c r="I1691" s="5" t="s">
        <v>13894</v>
      </c>
      <c r="J1691" s="5" t="s">
        <v>4048</v>
      </c>
      <c r="K1691" s="5">
        <v>24702533</v>
      </c>
      <c r="L1691" s="5">
        <v>0</v>
      </c>
    </row>
    <row r="1692" spans="1:12" x14ac:dyDescent="0.2">
      <c r="A1692" s="5" t="s">
        <v>6208</v>
      </c>
      <c r="B1692" s="5" t="s">
        <v>7282</v>
      </c>
      <c r="D1692" s="5" t="s">
        <v>1800</v>
      </c>
      <c r="E1692" s="5" t="s">
        <v>4050</v>
      </c>
      <c r="F1692" s="5" t="s">
        <v>4051</v>
      </c>
      <c r="G1692" s="5" t="s">
        <v>798</v>
      </c>
      <c r="H1692" s="5" t="s">
        <v>7</v>
      </c>
      <c r="I1692" s="5" t="s">
        <v>13894</v>
      </c>
      <c r="J1692" s="5" t="s">
        <v>4052</v>
      </c>
      <c r="K1692" s="5">
        <v>26777025</v>
      </c>
      <c r="L1692" s="5">
        <v>26777022</v>
      </c>
    </row>
    <row r="1693" spans="1:12" x14ac:dyDescent="0.2">
      <c r="A1693" s="5" t="s">
        <v>6205</v>
      </c>
      <c r="B1693" s="5" t="s">
        <v>6995</v>
      </c>
      <c r="D1693" s="5" t="s">
        <v>4054</v>
      </c>
      <c r="E1693" s="5" t="s">
        <v>4055</v>
      </c>
      <c r="F1693" s="5" t="s">
        <v>4056</v>
      </c>
      <c r="G1693" s="5" t="s">
        <v>798</v>
      </c>
      <c r="H1693" s="5" t="s">
        <v>3</v>
      </c>
      <c r="I1693" s="5" t="s">
        <v>13894</v>
      </c>
      <c r="J1693" s="5" t="s">
        <v>9027</v>
      </c>
      <c r="K1693" s="5">
        <v>26771079</v>
      </c>
      <c r="L1693" s="5">
        <v>26771079</v>
      </c>
    </row>
    <row r="1694" spans="1:12" x14ac:dyDescent="0.2">
      <c r="A1694" s="5" t="s">
        <v>3863</v>
      </c>
      <c r="B1694" s="5" t="s">
        <v>2382</v>
      </c>
      <c r="D1694" s="5" t="s">
        <v>3162</v>
      </c>
      <c r="E1694" s="5" t="s">
        <v>4057</v>
      </c>
      <c r="F1694" s="5" t="s">
        <v>4058</v>
      </c>
      <c r="G1694" s="5" t="s">
        <v>798</v>
      </c>
      <c r="H1694" s="5" t="s">
        <v>7</v>
      </c>
      <c r="I1694" s="5" t="s">
        <v>13894</v>
      </c>
      <c r="J1694" s="5" t="s">
        <v>14276</v>
      </c>
      <c r="K1694" s="5">
        <v>0</v>
      </c>
      <c r="L1694" s="5">
        <v>26777022</v>
      </c>
    </row>
    <row r="1695" spans="1:12" x14ac:dyDescent="0.2">
      <c r="A1695" s="5" t="s">
        <v>3827</v>
      </c>
      <c r="B1695" s="5" t="s">
        <v>3696</v>
      </c>
      <c r="D1695" s="5" t="s">
        <v>7579</v>
      </c>
      <c r="E1695" s="5" t="s">
        <v>10227</v>
      </c>
      <c r="F1695" s="5" t="s">
        <v>11732</v>
      </c>
      <c r="G1695" s="5" t="s">
        <v>798</v>
      </c>
      <c r="H1695" s="5" t="s">
        <v>7</v>
      </c>
      <c r="I1695" s="5" t="s">
        <v>13894</v>
      </c>
      <c r="J1695" s="5" t="s">
        <v>13149</v>
      </c>
      <c r="K1695" s="5">
        <v>26777022</v>
      </c>
      <c r="L1695" s="5">
        <v>26777025</v>
      </c>
    </row>
    <row r="1696" spans="1:12" x14ac:dyDescent="0.2">
      <c r="A1696" s="5" t="s">
        <v>6203</v>
      </c>
      <c r="B1696" s="5" t="s">
        <v>7048</v>
      </c>
      <c r="D1696" s="5" t="s">
        <v>3197</v>
      </c>
      <c r="E1696" s="5" t="s">
        <v>4060</v>
      </c>
      <c r="F1696" s="5" t="s">
        <v>4061</v>
      </c>
      <c r="G1696" s="5" t="s">
        <v>798</v>
      </c>
      <c r="H1696" s="5" t="s">
        <v>3</v>
      </c>
      <c r="I1696" s="5" t="s">
        <v>13894</v>
      </c>
      <c r="J1696" s="5" t="s">
        <v>8425</v>
      </c>
      <c r="K1696" s="5">
        <v>26799174</v>
      </c>
      <c r="L1696" s="5">
        <v>26799174</v>
      </c>
    </row>
    <row r="1697" spans="1:12" x14ac:dyDescent="0.2">
      <c r="A1697" s="5" t="s">
        <v>3818</v>
      </c>
      <c r="B1697" s="5" t="s">
        <v>3817</v>
      </c>
      <c r="D1697" s="5" t="s">
        <v>3237</v>
      </c>
      <c r="E1697" s="5" t="s">
        <v>10197</v>
      </c>
      <c r="F1697" s="5" t="s">
        <v>768</v>
      </c>
      <c r="G1697" s="5" t="s">
        <v>798</v>
      </c>
      <c r="H1697" s="5" t="s">
        <v>7</v>
      </c>
      <c r="I1697" s="5" t="s">
        <v>13894</v>
      </c>
      <c r="J1697" s="5" t="s">
        <v>13150</v>
      </c>
      <c r="K1697" s="5">
        <v>0</v>
      </c>
      <c r="L1697" s="5">
        <v>26777025</v>
      </c>
    </row>
    <row r="1698" spans="1:12" x14ac:dyDescent="0.2">
      <c r="A1698" s="5" t="s">
        <v>9674</v>
      </c>
      <c r="B1698" s="5" t="s">
        <v>10479</v>
      </c>
      <c r="D1698" s="5" t="s">
        <v>3233</v>
      </c>
      <c r="E1698" s="5" t="s">
        <v>4062</v>
      </c>
      <c r="F1698" s="5" t="s">
        <v>4063</v>
      </c>
      <c r="G1698" s="5" t="s">
        <v>798</v>
      </c>
      <c r="H1698" s="5" t="s">
        <v>3</v>
      </c>
      <c r="I1698" s="5" t="s">
        <v>13894</v>
      </c>
      <c r="J1698" s="5" t="s">
        <v>12172</v>
      </c>
      <c r="K1698" s="5">
        <v>26791016</v>
      </c>
      <c r="L1698" s="5">
        <v>26791016</v>
      </c>
    </row>
    <row r="1699" spans="1:12" x14ac:dyDescent="0.2">
      <c r="A1699" s="5" t="s">
        <v>3766</v>
      </c>
      <c r="B1699" s="5" t="s">
        <v>6925</v>
      </c>
      <c r="D1699" s="5" t="s">
        <v>4064</v>
      </c>
      <c r="E1699" s="5" t="s">
        <v>4065</v>
      </c>
      <c r="F1699" s="5" t="s">
        <v>4066</v>
      </c>
      <c r="G1699" s="5" t="s">
        <v>169</v>
      </c>
      <c r="H1699" s="5" t="s">
        <v>10</v>
      </c>
      <c r="I1699" s="5" t="s">
        <v>13894</v>
      </c>
      <c r="J1699" s="5" t="s">
        <v>11712</v>
      </c>
      <c r="K1699" s="5">
        <v>22005306</v>
      </c>
      <c r="L1699" s="5">
        <v>0</v>
      </c>
    </row>
    <row r="1700" spans="1:12" x14ac:dyDescent="0.2">
      <c r="A1700" s="5" t="s">
        <v>3930</v>
      </c>
      <c r="B1700" s="5" t="s">
        <v>3403</v>
      </c>
      <c r="D1700" s="5" t="s">
        <v>4067</v>
      </c>
      <c r="E1700" s="5" t="s">
        <v>4068</v>
      </c>
      <c r="F1700" s="5" t="s">
        <v>1456</v>
      </c>
      <c r="G1700" s="5" t="s">
        <v>798</v>
      </c>
      <c r="H1700" s="5" t="s">
        <v>3</v>
      </c>
      <c r="I1700" s="5" t="s">
        <v>13894</v>
      </c>
      <c r="J1700" s="5" t="s">
        <v>8427</v>
      </c>
      <c r="K1700" s="5">
        <v>87771463</v>
      </c>
      <c r="L1700" s="5">
        <v>26799174</v>
      </c>
    </row>
    <row r="1701" spans="1:12" x14ac:dyDescent="0.2">
      <c r="A1701" s="5" t="s">
        <v>3845</v>
      </c>
      <c r="B1701" s="5" t="s">
        <v>3051</v>
      </c>
      <c r="D1701" s="5" t="s">
        <v>4070</v>
      </c>
      <c r="E1701" s="5" t="s">
        <v>4071</v>
      </c>
      <c r="F1701" s="5" t="s">
        <v>2750</v>
      </c>
      <c r="G1701" s="5" t="s">
        <v>169</v>
      </c>
      <c r="H1701" s="5" t="s">
        <v>10</v>
      </c>
      <c r="I1701" s="5" t="s">
        <v>13894</v>
      </c>
      <c r="J1701" s="5" t="s">
        <v>4072</v>
      </c>
      <c r="K1701" s="5">
        <v>84317035</v>
      </c>
      <c r="L1701" s="5">
        <v>0</v>
      </c>
    </row>
    <row r="1702" spans="1:12" x14ac:dyDescent="0.2">
      <c r="A1702" s="5" t="s">
        <v>6334</v>
      </c>
      <c r="B1702" s="5" t="s">
        <v>7468</v>
      </c>
      <c r="D1702" s="5" t="s">
        <v>7379</v>
      </c>
      <c r="E1702" s="5" t="s">
        <v>4075</v>
      </c>
      <c r="F1702" s="5" t="s">
        <v>8428</v>
      </c>
      <c r="G1702" s="5" t="s">
        <v>798</v>
      </c>
      <c r="H1702" s="5" t="s">
        <v>7</v>
      </c>
      <c r="I1702" s="5" t="s">
        <v>13894</v>
      </c>
      <c r="J1702" s="5" t="s">
        <v>8429</v>
      </c>
      <c r="K1702" s="5">
        <v>26777025</v>
      </c>
      <c r="L1702" s="5">
        <v>26777021</v>
      </c>
    </row>
    <row r="1703" spans="1:12" x14ac:dyDescent="0.2">
      <c r="A1703" s="5" t="s">
        <v>9675</v>
      </c>
      <c r="B1703" s="5" t="s">
        <v>929</v>
      </c>
      <c r="D1703" s="5" t="s">
        <v>7174</v>
      </c>
      <c r="E1703" s="5" t="s">
        <v>4078</v>
      </c>
      <c r="F1703" s="5" t="s">
        <v>4079</v>
      </c>
      <c r="G1703" s="5" t="s">
        <v>169</v>
      </c>
      <c r="H1703" s="5" t="s">
        <v>10</v>
      </c>
      <c r="I1703" s="5" t="s">
        <v>13894</v>
      </c>
      <c r="J1703" s="5" t="s">
        <v>4080</v>
      </c>
      <c r="K1703" s="5">
        <v>44056367</v>
      </c>
      <c r="L1703" s="5">
        <v>24700002</v>
      </c>
    </row>
    <row r="1704" spans="1:12" x14ac:dyDescent="0.2">
      <c r="A1704" s="5" t="s">
        <v>3763</v>
      </c>
      <c r="B1704" s="5" t="s">
        <v>1574</v>
      </c>
      <c r="D1704" s="5" t="s">
        <v>4082</v>
      </c>
      <c r="E1704" s="5" t="s">
        <v>4083</v>
      </c>
      <c r="F1704" s="5" t="s">
        <v>1453</v>
      </c>
      <c r="G1704" s="5" t="s">
        <v>798</v>
      </c>
      <c r="H1704" s="5" t="s">
        <v>7</v>
      </c>
      <c r="I1704" s="5" t="s">
        <v>13894</v>
      </c>
      <c r="J1704" s="5" t="s">
        <v>12188</v>
      </c>
      <c r="K1704" s="5">
        <v>26778085</v>
      </c>
      <c r="L1704" s="5">
        <v>26778085</v>
      </c>
    </row>
    <row r="1705" spans="1:12" x14ac:dyDescent="0.2">
      <c r="A1705" s="5" t="s">
        <v>6152</v>
      </c>
      <c r="B1705" s="5" t="s">
        <v>7434</v>
      </c>
      <c r="D1705" s="5" t="s">
        <v>4084</v>
      </c>
      <c r="E1705" s="5" t="s">
        <v>4085</v>
      </c>
      <c r="F1705" s="5" t="s">
        <v>4086</v>
      </c>
      <c r="G1705" s="5" t="s">
        <v>798</v>
      </c>
      <c r="H1705" s="5" t="s">
        <v>7</v>
      </c>
      <c r="I1705" s="5" t="s">
        <v>13894</v>
      </c>
      <c r="J1705" s="5" t="s">
        <v>7733</v>
      </c>
      <c r="K1705" s="5">
        <v>26777025</v>
      </c>
      <c r="L1705" s="5">
        <v>26777022</v>
      </c>
    </row>
    <row r="1706" spans="1:12" x14ac:dyDescent="0.2">
      <c r="A1706" s="5" t="s">
        <v>3829</v>
      </c>
      <c r="B1706" s="5" t="s">
        <v>3828</v>
      </c>
      <c r="D1706" s="5" t="s">
        <v>3752</v>
      </c>
      <c r="E1706" s="5" t="s">
        <v>10218</v>
      </c>
      <c r="F1706" s="5" t="s">
        <v>134</v>
      </c>
      <c r="G1706" s="5" t="s">
        <v>798</v>
      </c>
      <c r="H1706" s="5" t="s">
        <v>7</v>
      </c>
      <c r="I1706" s="5" t="s">
        <v>13894</v>
      </c>
      <c r="J1706" s="5" t="s">
        <v>13574</v>
      </c>
      <c r="K1706" s="5">
        <v>87120945</v>
      </c>
      <c r="L1706" s="5">
        <v>0</v>
      </c>
    </row>
    <row r="1707" spans="1:12" x14ac:dyDescent="0.2">
      <c r="A1707" s="5" t="s">
        <v>9676</v>
      </c>
      <c r="B1707" s="5" t="s">
        <v>2330</v>
      </c>
      <c r="D1707" s="5" t="s">
        <v>7209</v>
      </c>
      <c r="E1707" s="5" t="s">
        <v>4089</v>
      </c>
      <c r="F1707" s="5" t="s">
        <v>4090</v>
      </c>
      <c r="G1707" s="5" t="s">
        <v>798</v>
      </c>
      <c r="H1707" s="5" t="s">
        <v>7</v>
      </c>
      <c r="I1707" s="5" t="s">
        <v>13894</v>
      </c>
      <c r="J1707" s="5" t="s">
        <v>12168</v>
      </c>
      <c r="K1707" s="5">
        <v>83194539</v>
      </c>
      <c r="L1707" s="5">
        <v>26777025</v>
      </c>
    </row>
    <row r="1708" spans="1:12" x14ac:dyDescent="0.2">
      <c r="A1708" s="5" t="s">
        <v>9677</v>
      </c>
      <c r="B1708" s="5" t="s">
        <v>10480</v>
      </c>
      <c r="D1708" s="5" t="s">
        <v>10612</v>
      </c>
      <c r="E1708" s="5" t="s">
        <v>10216</v>
      </c>
      <c r="F1708" s="5" t="s">
        <v>381</v>
      </c>
      <c r="G1708" s="5" t="s">
        <v>169</v>
      </c>
      <c r="H1708" s="5" t="s">
        <v>4</v>
      </c>
      <c r="I1708" s="5" t="s">
        <v>13894</v>
      </c>
      <c r="J1708" s="5" t="s">
        <v>13151</v>
      </c>
      <c r="K1708" s="5">
        <v>44057991</v>
      </c>
      <c r="L1708" s="5">
        <v>24660220</v>
      </c>
    </row>
    <row r="1709" spans="1:12" x14ac:dyDescent="0.2">
      <c r="A1709" s="5" t="s">
        <v>6212</v>
      </c>
      <c r="B1709" s="5" t="s">
        <v>6991</v>
      </c>
      <c r="D1709" s="5" t="s">
        <v>84</v>
      </c>
      <c r="E1709" s="5" t="s">
        <v>7557</v>
      </c>
      <c r="F1709" s="5" t="s">
        <v>7558</v>
      </c>
      <c r="G1709" s="5" t="s">
        <v>798</v>
      </c>
      <c r="H1709" s="5" t="s">
        <v>3</v>
      </c>
      <c r="I1709" s="5" t="s">
        <v>13894</v>
      </c>
      <c r="J1709" s="5" t="s">
        <v>12696</v>
      </c>
      <c r="K1709" s="5">
        <v>26798129</v>
      </c>
      <c r="L1709" s="5">
        <v>0</v>
      </c>
    </row>
    <row r="1710" spans="1:12" x14ac:dyDescent="0.2">
      <c r="A1710" s="5" t="s">
        <v>3712</v>
      </c>
      <c r="B1710" s="5" t="s">
        <v>3711</v>
      </c>
      <c r="D1710" s="5" t="s">
        <v>8228</v>
      </c>
      <c r="E1710" s="5" t="s">
        <v>10221</v>
      </c>
      <c r="F1710" s="5" t="s">
        <v>11725</v>
      </c>
      <c r="G1710" s="5" t="s">
        <v>169</v>
      </c>
      <c r="H1710" s="5" t="s">
        <v>10</v>
      </c>
      <c r="I1710" s="5" t="s">
        <v>13894</v>
      </c>
      <c r="J1710" s="5" t="s">
        <v>11726</v>
      </c>
      <c r="K1710" s="5">
        <v>24702822</v>
      </c>
      <c r="L1710" s="5">
        <v>0</v>
      </c>
    </row>
    <row r="1711" spans="1:12" x14ac:dyDescent="0.2">
      <c r="A1711" s="5" t="s">
        <v>3825</v>
      </c>
      <c r="B1711" s="5" t="s">
        <v>3689</v>
      </c>
      <c r="D1711" s="5" t="s">
        <v>934</v>
      </c>
      <c r="E1711" s="5" t="s">
        <v>9722</v>
      </c>
      <c r="F1711" s="5" t="s">
        <v>319</v>
      </c>
      <c r="G1711" s="5" t="s">
        <v>798</v>
      </c>
      <c r="H1711" s="5" t="s">
        <v>3</v>
      </c>
      <c r="I1711" s="5" t="s">
        <v>13894</v>
      </c>
      <c r="J1711" s="5" t="s">
        <v>11263</v>
      </c>
      <c r="K1711" s="5">
        <v>26799174</v>
      </c>
      <c r="L1711" s="5">
        <v>26799174</v>
      </c>
    </row>
    <row r="1712" spans="1:12" x14ac:dyDescent="0.2">
      <c r="A1712" s="5" t="s">
        <v>3946</v>
      </c>
      <c r="B1712" s="5" t="s">
        <v>2386</v>
      </c>
      <c r="D1712" s="5" t="s">
        <v>7173</v>
      </c>
      <c r="E1712" s="5" t="s">
        <v>4093</v>
      </c>
      <c r="F1712" s="5" t="s">
        <v>1741</v>
      </c>
      <c r="G1712" s="5" t="s">
        <v>169</v>
      </c>
      <c r="H1712" s="5" t="s">
        <v>10</v>
      </c>
      <c r="I1712" s="5" t="s">
        <v>13894</v>
      </c>
      <c r="J1712" s="5" t="s">
        <v>4094</v>
      </c>
      <c r="K1712" s="5">
        <v>24702542</v>
      </c>
      <c r="L1712" s="5">
        <v>24702542</v>
      </c>
    </row>
    <row r="1713" spans="1:12" x14ac:dyDescent="0.2">
      <c r="A1713" s="5" t="s">
        <v>3786</v>
      </c>
      <c r="B1713" s="5" t="s">
        <v>6927</v>
      </c>
      <c r="D1713" s="5" t="s">
        <v>4096</v>
      </c>
      <c r="E1713" s="5" t="s">
        <v>4097</v>
      </c>
      <c r="F1713" s="5" t="s">
        <v>4098</v>
      </c>
      <c r="G1713" s="5" t="s">
        <v>798</v>
      </c>
      <c r="H1713" s="5" t="s">
        <v>6</v>
      </c>
      <c r="I1713" s="5" t="s">
        <v>13894</v>
      </c>
      <c r="J1713" s="5" t="s">
        <v>14277</v>
      </c>
      <c r="K1713" s="5">
        <v>26652471</v>
      </c>
      <c r="L1713" s="5">
        <v>0</v>
      </c>
    </row>
    <row r="1714" spans="1:12" x14ac:dyDescent="0.2">
      <c r="A1714" s="5" t="s">
        <v>3864</v>
      </c>
      <c r="B1714" s="5" t="s">
        <v>2443</v>
      </c>
      <c r="D1714" s="5" t="s">
        <v>3822</v>
      </c>
      <c r="E1714" s="5" t="s">
        <v>4099</v>
      </c>
      <c r="F1714" s="5" t="s">
        <v>3545</v>
      </c>
      <c r="G1714" s="5" t="s">
        <v>798</v>
      </c>
      <c r="H1714" s="5" t="s">
        <v>4</v>
      </c>
      <c r="I1714" s="5" t="s">
        <v>13894</v>
      </c>
      <c r="J1714" s="5" t="s">
        <v>13575</v>
      </c>
      <c r="K1714" s="5">
        <v>26660982</v>
      </c>
      <c r="L1714" s="5">
        <v>26660982</v>
      </c>
    </row>
    <row r="1715" spans="1:12" x14ac:dyDescent="0.2">
      <c r="A1715" s="5" t="s">
        <v>9678</v>
      </c>
      <c r="B1715" s="5" t="s">
        <v>10481</v>
      </c>
      <c r="D1715" s="5" t="s">
        <v>4100</v>
      </c>
      <c r="E1715" s="5" t="s">
        <v>4101</v>
      </c>
      <c r="F1715" s="5" t="s">
        <v>1034</v>
      </c>
      <c r="G1715" s="5" t="s">
        <v>798</v>
      </c>
      <c r="H1715" s="5" t="s">
        <v>6</v>
      </c>
      <c r="I1715" s="5" t="s">
        <v>13894</v>
      </c>
      <c r="J1715" s="5" t="s">
        <v>13576</v>
      </c>
      <c r="K1715" s="5">
        <v>87571015</v>
      </c>
      <c r="L1715" s="5">
        <v>0</v>
      </c>
    </row>
    <row r="1716" spans="1:12" x14ac:dyDescent="0.2">
      <c r="A1716" s="5" t="s">
        <v>3900</v>
      </c>
      <c r="B1716" s="5" t="s">
        <v>7467</v>
      </c>
      <c r="D1716" s="5" t="s">
        <v>4103</v>
      </c>
      <c r="E1716" s="5" t="s">
        <v>4104</v>
      </c>
      <c r="F1716" s="5" t="s">
        <v>4105</v>
      </c>
      <c r="G1716" s="5" t="s">
        <v>798</v>
      </c>
      <c r="H1716" s="5" t="s">
        <v>6</v>
      </c>
      <c r="I1716" s="5" t="s">
        <v>13894</v>
      </c>
      <c r="J1716" s="5" t="s">
        <v>4106</v>
      </c>
      <c r="K1716" s="5">
        <v>26660257</v>
      </c>
      <c r="L1716" s="5">
        <v>0</v>
      </c>
    </row>
    <row r="1717" spans="1:12" x14ac:dyDescent="0.2">
      <c r="A1717" s="5" t="s">
        <v>8269</v>
      </c>
      <c r="B1717" s="5" t="s">
        <v>8557</v>
      </c>
      <c r="D1717" s="5" t="s">
        <v>2770</v>
      </c>
      <c r="E1717" s="5" t="s">
        <v>4107</v>
      </c>
      <c r="F1717" s="5" t="s">
        <v>6583</v>
      </c>
      <c r="G1717" s="5" t="s">
        <v>798</v>
      </c>
      <c r="H1717" s="5" t="s">
        <v>4</v>
      </c>
      <c r="I1717" s="5" t="s">
        <v>13894</v>
      </c>
      <c r="J1717" s="5" t="s">
        <v>13577</v>
      </c>
      <c r="K1717" s="5">
        <v>26664320</v>
      </c>
      <c r="L1717" s="5">
        <v>26664320</v>
      </c>
    </row>
    <row r="1718" spans="1:12" x14ac:dyDescent="0.2">
      <c r="A1718" s="5" t="s">
        <v>3831</v>
      </c>
      <c r="B1718" s="5" t="s">
        <v>7003</v>
      </c>
      <c r="D1718" s="5" t="s">
        <v>4108</v>
      </c>
      <c r="E1718" s="5" t="s">
        <v>9720</v>
      </c>
      <c r="F1718" s="5" t="s">
        <v>11262</v>
      </c>
      <c r="G1718" s="5" t="s">
        <v>798</v>
      </c>
      <c r="H1718" s="5" t="s">
        <v>4</v>
      </c>
      <c r="I1718" s="5" t="s">
        <v>13894</v>
      </c>
      <c r="J1718" s="5" t="s">
        <v>14278</v>
      </c>
      <c r="K1718" s="5">
        <v>26661673</v>
      </c>
      <c r="L1718" s="5">
        <v>26661673</v>
      </c>
    </row>
    <row r="1719" spans="1:12" x14ac:dyDescent="0.2">
      <c r="A1719" s="5" t="s">
        <v>3915</v>
      </c>
      <c r="B1719" s="5" t="s">
        <v>2976</v>
      </c>
      <c r="D1719" s="5" t="s">
        <v>2730</v>
      </c>
      <c r="E1719" s="5" t="s">
        <v>4109</v>
      </c>
      <c r="F1719" s="5" t="s">
        <v>4110</v>
      </c>
      <c r="G1719" s="5" t="s">
        <v>798</v>
      </c>
      <c r="H1719" s="5" t="s">
        <v>4</v>
      </c>
      <c r="I1719" s="5" t="s">
        <v>13894</v>
      </c>
      <c r="J1719" s="5" t="s">
        <v>12169</v>
      </c>
      <c r="K1719" s="5">
        <v>26663583</v>
      </c>
      <c r="L1719" s="5">
        <v>26663583</v>
      </c>
    </row>
    <row r="1720" spans="1:12" x14ac:dyDescent="0.2">
      <c r="A1720" s="5" t="s">
        <v>3933</v>
      </c>
      <c r="B1720" s="5" t="s">
        <v>7471</v>
      </c>
      <c r="D1720" s="5" t="s">
        <v>2707</v>
      </c>
      <c r="E1720" s="5" t="s">
        <v>9704</v>
      </c>
      <c r="F1720" s="5" t="s">
        <v>11250</v>
      </c>
      <c r="G1720" s="5" t="s">
        <v>798</v>
      </c>
      <c r="H1720" s="5" t="s">
        <v>4</v>
      </c>
      <c r="I1720" s="5" t="s">
        <v>13894</v>
      </c>
      <c r="J1720" s="5" t="s">
        <v>11707</v>
      </c>
      <c r="K1720" s="5">
        <v>26660083</v>
      </c>
      <c r="L1720" s="5">
        <v>26660083</v>
      </c>
    </row>
    <row r="1721" spans="1:12" x14ac:dyDescent="0.2">
      <c r="A1721" s="5" t="s">
        <v>3938</v>
      </c>
      <c r="B1721" s="5" t="s">
        <v>2258</v>
      </c>
      <c r="D1721" s="5" t="s">
        <v>4112</v>
      </c>
      <c r="E1721" s="5" t="s">
        <v>4113</v>
      </c>
      <c r="F1721" s="5" t="s">
        <v>4114</v>
      </c>
      <c r="G1721" s="5" t="s">
        <v>798</v>
      </c>
      <c r="H1721" s="5" t="s">
        <v>4</v>
      </c>
      <c r="I1721" s="5" t="s">
        <v>13894</v>
      </c>
      <c r="J1721" s="5" t="s">
        <v>4115</v>
      </c>
      <c r="K1721" s="5">
        <v>26663063</v>
      </c>
      <c r="L1721" s="5">
        <v>26663063</v>
      </c>
    </row>
    <row r="1722" spans="1:12" x14ac:dyDescent="0.2">
      <c r="A1722" s="5" t="s">
        <v>9679</v>
      </c>
      <c r="B1722" s="5" t="s">
        <v>3714</v>
      </c>
      <c r="D1722" s="5" t="s">
        <v>2775</v>
      </c>
      <c r="E1722" s="5" t="s">
        <v>9713</v>
      </c>
      <c r="F1722" s="5" t="s">
        <v>1863</v>
      </c>
      <c r="G1722" s="5" t="s">
        <v>798</v>
      </c>
      <c r="H1722" s="5" t="s">
        <v>4</v>
      </c>
      <c r="I1722" s="5" t="s">
        <v>13894</v>
      </c>
      <c r="J1722" s="5" t="s">
        <v>14278</v>
      </c>
      <c r="K1722" s="5">
        <v>26660428</v>
      </c>
      <c r="L1722" s="5">
        <v>26660428</v>
      </c>
    </row>
    <row r="1723" spans="1:12" x14ac:dyDescent="0.2">
      <c r="A1723" s="5" t="s">
        <v>3719</v>
      </c>
      <c r="B1723" s="5" t="s">
        <v>3718</v>
      </c>
      <c r="D1723" s="5" t="s">
        <v>479</v>
      </c>
      <c r="E1723" s="5" t="s">
        <v>4116</v>
      </c>
      <c r="F1723" s="5" t="s">
        <v>8431</v>
      </c>
      <c r="G1723" s="5" t="s">
        <v>798</v>
      </c>
      <c r="H1723" s="5" t="s">
        <v>4</v>
      </c>
      <c r="I1723" s="5" t="s">
        <v>13894</v>
      </c>
      <c r="J1723" s="5" t="s">
        <v>7732</v>
      </c>
      <c r="K1723" s="5">
        <v>26660554</v>
      </c>
      <c r="L1723" s="5">
        <v>0</v>
      </c>
    </row>
    <row r="1724" spans="1:12" x14ac:dyDescent="0.2">
      <c r="A1724" s="5" t="s">
        <v>3921</v>
      </c>
      <c r="B1724" s="5" t="s">
        <v>3920</v>
      </c>
      <c r="D1724" s="5" t="s">
        <v>481</v>
      </c>
      <c r="E1724" s="5" t="s">
        <v>4117</v>
      </c>
      <c r="F1724" s="5" t="s">
        <v>4118</v>
      </c>
      <c r="G1724" s="5" t="s">
        <v>798</v>
      </c>
      <c r="H1724" s="5" t="s">
        <v>4</v>
      </c>
      <c r="I1724" s="5" t="s">
        <v>13894</v>
      </c>
      <c r="J1724" s="5" t="s">
        <v>13578</v>
      </c>
      <c r="K1724" s="5">
        <v>26670044</v>
      </c>
      <c r="L1724" s="5">
        <v>26670044</v>
      </c>
    </row>
    <row r="1725" spans="1:12" x14ac:dyDescent="0.2">
      <c r="A1725" s="5" t="s">
        <v>7715</v>
      </c>
      <c r="B1725" s="5" t="s">
        <v>3904</v>
      </c>
      <c r="D1725" s="5" t="s">
        <v>730</v>
      </c>
      <c r="E1725" s="5" t="s">
        <v>7725</v>
      </c>
      <c r="F1725" s="5" t="s">
        <v>7828</v>
      </c>
      <c r="G1725" s="5" t="s">
        <v>798</v>
      </c>
      <c r="H1725" s="5" t="s">
        <v>6</v>
      </c>
      <c r="I1725" s="5" t="s">
        <v>13894</v>
      </c>
      <c r="J1725" s="5" t="s">
        <v>14279</v>
      </c>
      <c r="K1725" s="5">
        <v>60501644</v>
      </c>
      <c r="L1725" s="5">
        <v>0</v>
      </c>
    </row>
    <row r="1726" spans="1:12" x14ac:dyDescent="0.2">
      <c r="A1726" s="5" t="s">
        <v>9680</v>
      </c>
      <c r="B1726" s="5" t="s">
        <v>10482</v>
      </c>
      <c r="D1726" s="5" t="s">
        <v>707</v>
      </c>
      <c r="E1726" s="5" t="s">
        <v>4120</v>
      </c>
      <c r="F1726" s="5" t="s">
        <v>4121</v>
      </c>
      <c r="G1726" s="5" t="s">
        <v>798</v>
      </c>
      <c r="H1726" s="5" t="s">
        <v>6</v>
      </c>
      <c r="I1726" s="5" t="s">
        <v>13894</v>
      </c>
      <c r="J1726" s="5" t="s">
        <v>14280</v>
      </c>
      <c r="K1726" s="5">
        <v>26668851</v>
      </c>
      <c r="L1726" s="5">
        <v>26668851</v>
      </c>
    </row>
    <row r="1727" spans="1:12" x14ac:dyDescent="0.2">
      <c r="A1727" s="5" t="s">
        <v>3947</v>
      </c>
      <c r="B1727" s="5" t="s">
        <v>2356</v>
      </c>
      <c r="D1727" s="5" t="s">
        <v>4122</v>
      </c>
      <c r="E1727" s="5" t="s">
        <v>4123</v>
      </c>
      <c r="F1727" s="5" t="s">
        <v>4124</v>
      </c>
      <c r="G1727" s="5" t="s">
        <v>798</v>
      </c>
      <c r="H1727" s="5" t="s">
        <v>6</v>
      </c>
      <c r="I1727" s="5" t="s">
        <v>13894</v>
      </c>
      <c r="J1727" s="5" t="s">
        <v>12697</v>
      </c>
      <c r="K1727" s="5">
        <v>0</v>
      </c>
      <c r="L1727" s="5">
        <v>0</v>
      </c>
    </row>
    <row r="1728" spans="1:12" x14ac:dyDescent="0.2">
      <c r="A1728" s="5" t="s">
        <v>7716</v>
      </c>
      <c r="B1728" s="5" t="s">
        <v>7241</v>
      </c>
      <c r="D1728" s="5" t="s">
        <v>3071</v>
      </c>
      <c r="E1728" s="5" t="s">
        <v>4128</v>
      </c>
      <c r="F1728" s="5" t="s">
        <v>4119</v>
      </c>
      <c r="G1728" s="5" t="s">
        <v>798</v>
      </c>
      <c r="H1728" s="5" t="s">
        <v>6</v>
      </c>
      <c r="I1728" s="5" t="s">
        <v>13894</v>
      </c>
      <c r="J1728" s="5" t="s">
        <v>12698</v>
      </c>
      <c r="K1728" s="5">
        <v>26666959</v>
      </c>
      <c r="L1728" s="5">
        <v>26666959</v>
      </c>
    </row>
    <row r="1729" spans="1:12" x14ac:dyDescent="0.2">
      <c r="A1729" s="5" t="s">
        <v>3834</v>
      </c>
      <c r="B1729" s="5" t="s">
        <v>457</v>
      </c>
      <c r="D1729" s="5" t="s">
        <v>3874</v>
      </c>
      <c r="E1729" s="5" t="s">
        <v>9718</v>
      </c>
      <c r="F1729" s="5" t="s">
        <v>76</v>
      </c>
      <c r="G1729" s="5" t="s">
        <v>798</v>
      </c>
      <c r="H1729" s="5" t="s">
        <v>6</v>
      </c>
      <c r="I1729" s="5" t="s">
        <v>13894</v>
      </c>
      <c r="J1729" s="5" t="s">
        <v>11260</v>
      </c>
      <c r="K1729" s="5">
        <v>26652614</v>
      </c>
      <c r="L1729" s="5">
        <v>0</v>
      </c>
    </row>
    <row r="1730" spans="1:12" x14ac:dyDescent="0.2">
      <c r="A1730" s="5" t="s">
        <v>3741</v>
      </c>
      <c r="B1730" s="5" t="s">
        <v>2472</v>
      </c>
      <c r="D1730" s="5" t="s">
        <v>3074</v>
      </c>
      <c r="E1730" s="5" t="s">
        <v>10286</v>
      </c>
      <c r="F1730" s="5" t="s">
        <v>1161</v>
      </c>
      <c r="G1730" s="5" t="s">
        <v>798</v>
      </c>
      <c r="H1730" s="5" t="s">
        <v>6</v>
      </c>
      <c r="I1730" s="5" t="s">
        <v>13894</v>
      </c>
      <c r="J1730" s="5" t="s">
        <v>13153</v>
      </c>
      <c r="K1730" s="5">
        <v>0</v>
      </c>
      <c r="L1730" s="5">
        <v>0</v>
      </c>
    </row>
    <row r="1731" spans="1:12" x14ac:dyDescent="0.2">
      <c r="A1731" s="5" t="s">
        <v>3824</v>
      </c>
      <c r="B1731" s="5" t="s">
        <v>3823</v>
      </c>
      <c r="D1731" s="5" t="s">
        <v>7053</v>
      </c>
      <c r="E1731" s="5" t="s">
        <v>4130</v>
      </c>
      <c r="F1731" s="5" t="s">
        <v>4131</v>
      </c>
      <c r="G1731" s="5" t="s">
        <v>798</v>
      </c>
      <c r="H1731" s="5" t="s">
        <v>6</v>
      </c>
      <c r="I1731" s="5" t="s">
        <v>13894</v>
      </c>
      <c r="J1731" s="5" t="s">
        <v>6788</v>
      </c>
      <c r="K1731" s="5">
        <v>26918100</v>
      </c>
      <c r="L1731" s="5">
        <v>26918100</v>
      </c>
    </row>
    <row r="1732" spans="1:12" x14ac:dyDescent="0.2">
      <c r="A1732" s="5" t="s">
        <v>3782</v>
      </c>
      <c r="B1732" s="5" t="s">
        <v>6928</v>
      </c>
      <c r="D1732" s="5" t="s">
        <v>3120</v>
      </c>
      <c r="E1732" s="5" t="s">
        <v>4132</v>
      </c>
      <c r="F1732" s="5" t="s">
        <v>1355</v>
      </c>
      <c r="G1732" s="5" t="s">
        <v>798</v>
      </c>
      <c r="H1732" s="5" t="s">
        <v>6</v>
      </c>
      <c r="I1732" s="5" t="s">
        <v>13894</v>
      </c>
      <c r="J1732" s="5" t="s">
        <v>4133</v>
      </c>
      <c r="K1732" s="5">
        <v>26910216</v>
      </c>
      <c r="L1732" s="5">
        <v>26910216</v>
      </c>
    </row>
    <row r="1733" spans="1:12" x14ac:dyDescent="0.2">
      <c r="A1733" s="5" t="s">
        <v>9681</v>
      </c>
      <c r="B1733" s="5" t="s">
        <v>2515</v>
      </c>
      <c r="D1733" s="5" t="s">
        <v>4135</v>
      </c>
      <c r="E1733" s="5" t="s">
        <v>4136</v>
      </c>
      <c r="F1733" s="5" t="s">
        <v>4137</v>
      </c>
      <c r="G1733" s="5" t="s">
        <v>798</v>
      </c>
      <c r="H1733" s="5" t="s">
        <v>6</v>
      </c>
      <c r="I1733" s="5" t="s">
        <v>13894</v>
      </c>
      <c r="J1733" s="5" t="s">
        <v>14281</v>
      </c>
      <c r="K1733" s="5">
        <v>26911920</v>
      </c>
      <c r="L1733" s="5">
        <v>26911920</v>
      </c>
    </row>
    <row r="1734" spans="1:12" x14ac:dyDescent="0.2">
      <c r="A1734" s="5" t="s">
        <v>3847</v>
      </c>
      <c r="B1734" s="5" t="s">
        <v>574</v>
      </c>
      <c r="D1734" s="5" t="s">
        <v>4138</v>
      </c>
      <c r="E1734" s="5" t="s">
        <v>4139</v>
      </c>
      <c r="F1734" s="5" t="s">
        <v>4125</v>
      </c>
      <c r="G1734" s="5" t="s">
        <v>798</v>
      </c>
      <c r="H1734" s="5" t="s">
        <v>6</v>
      </c>
      <c r="I1734" s="5" t="s">
        <v>13894</v>
      </c>
      <c r="J1734" s="5" t="s">
        <v>8432</v>
      </c>
      <c r="K1734" s="5">
        <v>26910525</v>
      </c>
      <c r="L1734" s="5">
        <v>26910525</v>
      </c>
    </row>
    <row r="1735" spans="1:12" x14ac:dyDescent="0.2">
      <c r="A1735" s="5" t="s">
        <v>3924</v>
      </c>
      <c r="B1735" s="5" t="s">
        <v>7283</v>
      </c>
      <c r="D1735" s="5" t="s">
        <v>3987</v>
      </c>
      <c r="E1735" s="5" t="s">
        <v>4140</v>
      </c>
      <c r="F1735" s="5" t="s">
        <v>4141</v>
      </c>
      <c r="G1735" s="5" t="s">
        <v>798</v>
      </c>
      <c r="H1735" s="5" t="s">
        <v>4</v>
      </c>
      <c r="I1735" s="5" t="s">
        <v>13894</v>
      </c>
      <c r="J1735" s="5" t="s">
        <v>8433</v>
      </c>
      <c r="K1735" s="5">
        <v>60723131</v>
      </c>
      <c r="L1735" s="5">
        <v>0</v>
      </c>
    </row>
    <row r="1736" spans="1:12" x14ac:dyDescent="0.2">
      <c r="A1736" s="5" t="s">
        <v>3742</v>
      </c>
      <c r="B1736" s="5" t="s">
        <v>2507</v>
      </c>
      <c r="D1736" s="5" t="s">
        <v>3991</v>
      </c>
      <c r="E1736" s="5" t="s">
        <v>4143</v>
      </c>
      <c r="F1736" s="5" t="s">
        <v>4144</v>
      </c>
      <c r="G1736" s="5" t="s">
        <v>798</v>
      </c>
      <c r="H1736" s="5" t="s">
        <v>4</v>
      </c>
      <c r="I1736" s="5" t="s">
        <v>13894</v>
      </c>
      <c r="J1736" s="5" t="s">
        <v>13579</v>
      </c>
      <c r="K1736" s="5">
        <v>26903000</v>
      </c>
      <c r="L1736" s="5">
        <v>26903000</v>
      </c>
    </row>
    <row r="1737" spans="1:12" x14ac:dyDescent="0.2">
      <c r="A1737" s="5" t="s">
        <v>6093</v>
      </c>
      <c r="B1737" s="5" t="s">
        <v>6990</v>
      </c>
      <c r="D1737" s="5" t="s">
        <v>7216</v>
      </c>
      <c r="E1737" s="5" t="s">
        <v>4146</v>
      </c>
      <c r="F1737" s="5" t="s">
        <v>3292</v>
      </c>
      <c r="G1737" s="5" t="s">
        <v>798</v>
      </c>
      <c r="H1737" s="5" t="s">
        <v>5</v>
      </c>
      <c r="I1737" s="5" t="s">
        <v>13894</v>
      </c>
      <c r="J1737" s="5" t="s">
        <v>12699</v>
      </c>
      <c r="K1737" s="5">
        <v>62106631</v>
      </c>
      <c r="L1737" s="5">
        <v>0</v>
      </c>
    </row>
    <row r="1738" spans="1:12" x14ac:dyDescent="0.2">
      <c r="A1738" s="5" t="s">
        <v>3884</v>
      </c>
      <c r="B1738" s="5" t="s">
        <v>3883</v>
      </c>
      <c r="D1738" s="5" t="s">
        <v>3989</v>
      </c>
      <c r="E1738" s="5" t="s">
        <v>4148</v>
      </c>
      <c r="F1738" s="5" t="s">
        <v>4149</v>
      </c>
      <c r="G1738" s="5" t="s">
        <v>798</v>
      </c>
      <c r="H1738" s="5" t="s">
        <v>5</v>
      </c>
      <c r="I1738" s="5" t="s">
        <v>13894</v>
      </c>
      <c r="J1738" s="5" t="s">
        <v>14282</v>
      </c>
      <c r="K1738" s="5">
        <v>26730247</v>
      </c>
      <c r="L1738" s="5">
        <v>26730247</v>
      </c>
    </row>
    <row r="1739" spans="1:12" x14ac:dyDescent="0.2">
      <c r="A1739" s="5" t="s">
        <v>3736</v>
      </c>
      <c r="B1739" s="5" t="s">
        <v>2375</v>
      </c>
      <c r="D1739" s="5" t="s">
        <v>6932</v>
      </c>
      <c r="E1739" s="5" t="s">
        <v>4150</v>
      </c>
      <c r="F1739" s="5" t="s">
        <v>6933</v>
      </c>
      <c r="G1739" s="5" t="s">
        <v>798</v>
      </c>
      <c r="H1739" s="5" t="s">
        <v>5</v>
      </c>
      <c r="I1739" s="5" t="s">
        <v>13894</v>
      </c>
      <c r="J1739" s="5" t="s">
        <v>13606</v>
      </c>
      <c r="K1739" s="5">
        <v>26730119</v>
      </c>
      <c r="L1739" s="5">
        <v>26730119</v>
      </c>
    </row>
    <row r="1740" spans="1:12" x14ac:dyDescent="0.2">
      <c r="A1740" s="5" t="s">
        <v>3721</v>
      </c>
      <c r="B1740" s="5" t="s">
        <v>3720</v>
      </c>
      <c r="D1740" s="5" t="s">
        <v>4152</v>
      </c>
      <c r="E1740" s="5" t="s">
        <v>4153</v>
      </c>
      <c r="F1740" s="5" t="s">
        <v>4154</v>
      </c>
      <c r="G1740" s="5" t="s">
        <v>12354</v>
      </c>
      <c r="H1740" s="5" t="s">
        <v>7</v>
      </c>
      <c r="I1740" s="5" t="s">
        <v>13894</v>
      </c>
      <c r="J1740" s="5" t="s">
        <v>14283</v>
      </c>
      <c r="K1740" s="5">
        <v>24762105</v>
      </c>
      <c r="L1740" s="5">
        <v>0</v>
      </c>
    </row>
    <row r="1741" spans="1:12" x14ac:dyDescent="0.2">
      <c r="A1741" s="5" t="s">
        <v>9682</v>
      </c>
      <c r="B1741" s="5" t="s">
        <v>3802</v>
      </c>
      <c r="D1741" s="5" t="s">
        <v>4155</v>
      </c>
      <c r="E1741" s="5" t="s">
        <v>4156</v>
      </c>
      <c r="F1741" s="5" t="s">
        <v>4157</v>
      </c>
      <c r="G1741" s="5" t="s">
        <v>798</v>
      </c>
      <c r="H1741" s="5" t="s">
        <v>5</v>
      </c>
      <c r="I1741" s="5" t="s">
        <v>13894</v>
      </c>
      <c r="J1741" s="5" t="s">
        <v>8436</v>
      </c>
      <c r="K1741" s="5">
        <v>26718028</v>
      </c>
      <c r="L1741" s="5">
        <v>0</v>
      </c>
    </row>
    <row r="1742" spans="1:12" x14ac:dyDescent="0.2">
      <c r="A1742" s="5" t="s">
        <v>3962</v>
      </c>
      <c r="B1742" s="5" t="s">
        <v>2584</v>
      </c>
      <c r="D1742" s="5" t="s">
        <v>4158</v>
      </c>
      <c r="E1742" s="5" t="s">
        <v>8255</v>
      </c>
      <c r="F1742" s="5" t="s">
        <v>315</v>
      </c>
      <c r="G1742" s="5" t="s">
        <v>798</v>
      </c>
      <c r="H1742" s="5" t="s">
        <v>5</v>
      </c>
      <c r="I1742" s="5" t="s">
        <v>13894</v>
      </c>
      <c r="J1742" s="5" t="s">
        <v>8965</v>
      </c>
      <c r="K1742" s="5">
        <v>89168156</v>
      </c>
      <c r="L1742" s="5">
        <v>26711140</v>
      </c>
    </row>
    <row r="1743" spans="1:12" x14ac:dyDescent="0.2">
      <c r="A1743" s="5" t="s">
        <v>3941</v>
      </c>
      <c r="B1743" s="5" t="s">
        <v>2328</v>
      </c>
      <c r="D1743" s="5" t="s">
        <v>4074</v>
      </c>
      <c r="E1743" s="5" t="s">
        <v>4159</v>
      </c>
      <c r="F1743" s="5" t="s">
        <v>8434</v>
      </c>
      <c r="G1743" s="5" t="s">
        <v>798</v>
      </c>
      <c r="H1743" s="5" t="s">
        <v>5</v>
      </c>
      <c r="I1743" s="5" t="s">
        <v>13894</v>
      </c>
      <c r="J1743" s="5" t="s">
        <v>4151</v>
      </c>
      <c r="K1743" s="5">
        <v>26711101</v>
      </c>
      <c r="L1743" s="5">
        <v>26711101</v>
      </c>
    </row>
    <row r="1744" spans="1:12" x14ac:dyDescent="0.2">
      <c r="A1744" s="5" t="s">
        <v>3853</v>
      </c>
      <c r="B1744" s="5" t="s">
        <v>7294</v>
      </c>
      <c r="D1744" s="5" t="s">
        <v>4160</v>
      </c>
      <c r="E1744" s="5" t="s">
        <v>9717</v>
      </c>
      <c r="F1744" s="5" t="s">
        <v>228</v>
      </c>
      <c r="G1744" s="5" t="s">
        <v>798</v>
      </c>
      <c r="H1744" s="5" t="s">
        <v>5</v>
      </c>
      <c r="I1744" s="5" t="s">
        <v>13894</v>
      </c>
      <c r="J1744" s="5" t="s">
        <v>13155</v>
      </c>
      <c r="K1744" s="5">
        <v>84372137</v>
      </c>
      <c r="L1744" s="5">
        <v>0</v>
      </c>
    </row>
    <row r="1745" spans="1:12" x14ac:dyDescent="0.2">
      <c r="A1745" s="5" t="s">
        <v>9683</v>
      </c>
      <c r="B1745" s="5" t="s">
        <v>10483</v>
      </c>
      <c r="D1745" s="5" t="s">
        <v>4161</v>
      </c>
      <c r="E1745" s="5" t="s">
        <v>9703</v>
      </c>
      <c r="F1745" s="5" t="s">
        <v>11249</v>
      </c>
      <c r="G1745" s="5" t="s">
        <v>798</v>
      </c>
      <c r="H1745" s="5" t="s">
        <v>5</v>
      </c>
      <c r="I1745" s="5" t="s">
        <v>13894</v>
      </c>
      <c r="J1745" s="5" t="s">
        <v>14284</v>
      </c>
      <c r="K1745" s="5">
        <v>26711140</v>
      </c>
      <c r="L1745" s="5">
        <v>0</v>
      </c>
    </row>
    <row r="1746" spans="1:12" x14ac:dyDescent="0.2">
      <c r="A1746" s="5" t="s">
        <v>3784</v>
      </c>
      <c r="B1746" s="5" t="s">
        <v>3519</v>
      </c>
      <c r="D1746" s="5" t="s">
        <v>1535</v>
      </c>
      <c r="E1746" s="5" t="s">
        <v>4162</v>
      </c>
      <c r="F1746" s="5" t="s">
        <v>2874</v>
      </c>
      <c r="G1746" s="5" t="s">
        <v>12354</v>
      </c>
      <c r="H1746" s="5" t="s">
        <v>5</v>
      </c>
      <c r="I1746" s="5" t="s">
        <v>13894</v>
      </c>
      <c r="J1746" s="5" t="s">
        <v>12171</v>
      </c>
      <c r="K1746" s="5">
        <v>72883242</v>
      </c>
      <c r="L1746" s="5">
        <v>72883242</v>
      </c>
    </row>
    <row r="1747" spans="1:12" x14ac:dyDescent="0.2">
      <c r="A1747" s="5" t="s">
        <v>3735</v>
      </c>
      <c r="B1747" s="5" t="s">
        <v>2327</v>
      </c>
      <c r="D1747" s="5" t="s">
        <v>7313</v>
      </c>
      <c r="E1747" s="5" t="s">
        <v>4163</v>
      </c>
      <c r="F1747" s="5" t="s">
        <v>4164</v>
      </c>
      <c r="G1747" s="5" t="s">
        <v>798</v>
      </c>
      <c r="H1747" s="5" t="s">
        <v>5</v>
      </c>
      <c r="I1747" s="5" t="s">
        <v>13894</v>
      </c>
      <c r="J1747" s="5" t="s">
        <v>13580</v>
      </c>
      <c r="K1747" s="5">
        <v>26711001</v>
      </c>
      <c r="L1747" s="5">
        <v>0</v>
      </c>
    </row>
    <row r="1748" spans="1:12" x14ac:dyDescent="0.2">
      <c r="A1748" s="5" t="s">
        <v>3890</v>
      </c>
      <c r="B1748" s="5" t="s">
        <v>2748</v>
      </c>
      <c r="D1748" s="5" t="s">
        <v>1545</v>
      </c>
      <c r="E1748" s="5" t="s">
        <v>9721</v>
      </c>
      <c r="F1748" s="5" t="s">
        <v>2737</v>
      </c>
      <c r="G1748" s="5" t="s">
        <v>798</v>
      </c>
      <c r="H1748" s="5" t="s">
        <v>5</v>
      </c>
      <c r="I1748" s="5" t="s">
        <v>13894</v>
      </c>
      <c r="J1748" s="5" t="s">
        <v>13156</v>
      </c>
      <c r="K1748" s="5">
        <v>84392990</v>
      </c>
      <c r="L1748" s="5">
        <v>0</v>
      </c>
    </row>
    <row r="1749" spans="1:12" x14ac:dyDescent="0.2">
      <c r="A1749" s="5" t="s">
        <v>9684</v>
      </c>
      <c r="B1749" s="5" t="s">
        <v>10484</v>
      </c>
      <c r="D1749" s="5" t="s">
        <v>6737</v>
      </c>
      <c r="E1749" s="5" t="s">
        <v>4166</v>
      </c>
      <c r="F1749" s="5" t="s">
        <v>4167</v>
      </c>
      <c r="G1749" s="5" t="s">
        <v>798</v>
      </c>
      <c r="H1749" s="5" t="s">
        <v>5</v>
      </c>
      <c r="I1749" s="5" t="s">
        <v>13894</v>
      </c>
      <c r="J1749" s="5" t="s">
        <v>14285</v>
      </c>
      <c r="K1749" s="5">
        <v>26658598</v>
      </c>
      <c r="L1749" s="5">
        <v>26658598</v>
      </c>
    </row>
    <row r="1750" spans="1:12" x14ac:dyDescent="0.2">
      <c r="A1750" s="5" t="s">
        <v>9685</v>
      </c>
      <c r="B1750" s="5" t="s">
        <v>10485</v>
      </c>
      <c r="D1750" s="5" t="s">
        <v>7394</v>
      </c>
      <c r="E1750" s="5" t="s">
        <v>4169</v>
      </c>
      <c r="F1750" s="5" t="s">
        <v>7395</v>
      </c>
      <c r="G1750" s="5" t="s">
        <v>798</v>
      </c>
      <c r="H1750" s="5" t="s">
        <v>5</v>
      </c>
      <c r="I1750" s="5" t="s">
        <v>13894</v>
      </c>
      <c r="J1750" s="5" t="s">
        <v>12518</v>
      </c>
      <c r="K1750" s="5">
        <v>26731394</v>
      </c>
      <c r="L1750" s="5">
        <v>0</v>
      </c>
    </row>
    <row r="1751" spans="1:12" x14ac:dyDescent="0.2">
      <c r="A1751" s="5" t="s">
        <v>3867</v>
      </c>
      <c r="B1751" s="5" t="s">
        <v>2581</v>
      </c>
      <c r="D1751" s="5" t="s">
        <v>4049</v>
      </c>
      <c r="E1751" s="5" t="s">
        <v>4171</v>
      </c>
      <c r="F1751" s="5" t="s">
        <v>4172</v>
      </c>
      <c r="G1751" s="5" t="s">
        <v>798</v>
      </c>
      <c r="H1751" s="5" t="s">
        <v>5</v>
      </c>
      <c r="I1751" s="5" t="s">
        <v>13894</v>
      </c>
      <c r="J1751" s="5" t="s">
        <v>8435</v>
      </c>
      <c r="K1751" s="5">
        <v>0</v>
      </c>
      <c r="L1751" s="5">
        <v>0</v>
      </c>
    </row>
    <row r="1752" spans="1:12" x14ac:dyDescent="0.2">
      <c r="A1752" s="5" t="s">
        <v>3774</v>
      </c>
      <c r="B1752" s="5" t="s">
        <v>1780</v>
      </c>
      <c r="D1752" s="5" t="s">
        <v>4095</v>
      </c>
      <c r="E1752" s="5" t="s">
        <v>9715</v>
      </c>
      <c r="F1752" s="5" t="s">
        <v>14286</v>
      </c>
      <c r="G1752" s="5" t="s">
        <v>798</v>
      </c>
      <c r="H1752" s="5" t="s">
        <v>5</v>
      </c>
      <c r="I1752" s="5" t="s">
        <v>13894</v>
      </c>
      <c r="J1752" s="5" t="s">
        <v>13190</v>
      </c>
      <c r="K1752" s="5">
        <v>86795818</v>
      </c>
      <c r="L1752" s="5">
        <v>0</v>
      </c>
    </row>
    <row r="1753" spans="1:12" x14ac:dyDescent="0.2">
      <c r="A1753" s="5" t="s">
        <v>9686</v>
      </c>
      <c r="B1753" s="5" t="s">
        <v>1783</v>
      </c>
      <c r="D1753" s="5" t="s">
        <v>4081</v>
      </c>
      <c r="E1753" s="5" t="s">
        <v>4174</v>
      </c>
      <c r="F1753" s="5" t="s">
        <v>4175</v>
      </c>
      <c r="G1753" s="5" t="s">
        <v>798</v>
      </c>
      <c r="H1753" s="5" t="s">
        <v>5</v>
      </c>
      <c r="I1753" s="5" t="s">
        <v>13894</v>
      </c>
      <c r="J1753" s="5" t="s">
        <v>13157</v>
      </c>
      <c r="K1753" s="5">
        <v>26731246</v>
      </c>
      <c r="L1753" s="5">
        <v>26731246</v>
      </c>
    </row>
    <row r="1754" spans="1:12" x14ac:dyDescent="0.2">
      <c r="A1754" s="5" t="s">
        <v>3768</v>
      </c>
      <c r="B1754" s="5" t="s">
        <v>1711</v>
      </c>
      <c r="D1754" s="5" t="s">
        <v>6557</v>
      </c>
      <c r="E1754" s="5" t="s">
        <v>9707</v>
      </c>
      <c r="F1754" s="5" t="s">
        <v>11253</v>
      </c>
      <c r="G1754" s="5" t="s">
        <v>798</v>
      </c>
      <c r="H1754" s="5" t="s">
        <v>5</v>
      </c>
      <c r="I1754" s="5" t="s">
        <v>13894</v>
      </c>
      <c r="J1754" s="5" t="s">
        <v>12170</v>
      </c>
      <c r="K1754" s="5">
        <v>26711140</v>
      </c>
      <c r="L1754" s="5">
        <v>26711140</v>
      </c>
    </row>
    <row r="1755" spans="1:12" x14ac:dyDescent="0.2">
      <c r="A1755" s="5" t="s">
        <v>3706</v>
      </c>
      <c r="B1755" s="5" t="s">
        <v>3705</v>
      </c>
      <c r="D1755" s="5" t="s">
        <v>4021</v>
      </c>
      <c r="E1755" s="5" t="s">
        <v>9706</v>
      </c>
      <c r="F1755" s="5" t="s">
        <v>11251</v>
      </c>
      <c r="G1755" s="5" t="s">
        <v>798</v>
      </c>
      <c r="H1755" s="5" t="s">
        <v>5</v>
      </c>
      <c r="I1755" s="5" t="s">
        <v>13894</v>
      </c>
      <c r="J1755" s="5" t="s">
        <v>11252</v>
      </c>
      <c r="K1755" s="5">
        <v>84632540</v>
      </c>
      <c r="L1755" s="5">
        <v>26711140</v>
      </c>
    </row>
    <row r="1756" spans="1:12" x14ac:dyDescent="0.2">
      <c r="A1756" s="5" t="s">
        <v>3716</v>
      </c>
      <c r="B1756" s="5" t="s">
        <v>3715</v>
      </c>
      <c r="D1756" s="5" t="s">
        <v>4039</v>
      </c>
      <c r="E1756" s="5" t="s">
        <v>9709</v>
      </c>
      <c r="F1756" s="5" t="s">
        <v>11254</v>
      </c>
      <c r="G1756" s="5" t="s">
        <v>798</v>
      </c>
      <c r="H1756" s="5" t="s">
        <v>5</v>
      </c>
      <c r="I1756" s="5" t="s">
        <v>13894</v>
      </c>
      <c r="J1756" s="5" t="s">
        <v>11255</v>
      </c>
      <c r="K1756" s="5">
        <v>87012854</v>
      </c>
      <c r="L1756" s="5">
        <v>0</v>
      </c>
    </row>
    <row r="1757" spans="1:12" x14ac:dyDescent="0.2">
      <c r="A1757" s="5" t="s">
        <v>3928</v>
      </c>
      <c r="B1757" s="5" t="s">
        <v>7108</v>
      </c>
      <c r="D1757" s="5" t="s">
        <v>4177</v>
      </c>
      <c r="E1757" s="5" t="s">
        <v>6738</v>
      </c>
      <c r="F1757" s="5" t="s">
        <v>6740</v>
      </c>
      <c r="G1757" s="5" t="s">
        <v>798</v>
      </c>
      <c r="H1757" s="5" t="s">
        <v>5</v>
      </c>
      <c r="I1757" s="5" t="s">
        <v>13894</v>
      </c>
      <c r="J1757" s="5" t="s">
        <v>14287</v>
      </c>
      <c r="K1757" s="5">
        <v>26711140</v>
      </c>
      <c r="L1757" s="5">
        <v>0</v>
      </c>
    </row>
    <row r="1758" spans="1:12" x14ac:dyDescent="0.2">
      <c r="A1758" s="5" t="s">
        <v>3769</v>
      </c>
      <c r="B1758" s="5" t="s">
        <v>1716</v>
      </c>
      <c r="D1758" s="5" t="s">
        <v>4134</v>
      </c>
      <c r="E1758" s="5" t="s">
        <v>9714</v>
      </c>
      <c r="F1758" s="5" t="s">
        <v>177</v>
      </c>
      <c r="G1758" s="5" t="s">
        <v>798</v>
      </c>
      <c r="H1758" s="5" t="s">
        <v>5</v>
      </c>
      <c r="I1758" s="5" t="s">
        <v>13894</v>
      </c>
      <c r="J1758" s="5" t="s">
        <v>11259</v>
      </c>
      <c r="K1758" s="5">
        <v>26731356</v>
      </c>
      <c r="L1758" s="5">
        <v>0</v>
      </c>
    </row>
    <row r="1759" spans="1:12" x14ac:dyDescent="0.2">
      <c r="A1759" s="5" t="s">
        <v>3952</v>
      </c>
      <c r="B1759" s="5" t="s">
        <v>2512</v>
      </c>
      <c r="D1759" s="5" t="s">
        <v>3396</v>
      </c>
      <c r="E1759" s="5" t="s">
        <v>4178</v>
      </c>
      <c r="F1759" s="5" t="s">
        <v>4179</v>
      </c>
      <c r="G1759" s="5" t="s">
        <v>4180</v>
      </c>
      <c r="H1759" s="5" t="s">
        <v>3</v>
      </c>
      <c r="I1759" s="5" t="s">
        <v>13894</v>
      </c>
      <c r="J1759" s="5" t="s">
        <v>12700</v>
      </c>
      <c r="K1759" s="5">
        <v>26867655</v>
      </c>
      <c r="L1759" s="5">
        <v>26867655</v>
      </c>
    </row>
    <row r="1760" spans="1:12" x14ac:dyDescent="0.2">
      <c r="A1760" s="5" t="s">
        <v>3950</v>
      </c>
      <c r="B1760" s="5" t="s">
        <v>3949</v>
      </c>
      <c r="D1760" s="5" t="s">
        <v>4182</v>
      </c>
      <c r="E1760" s="5" t="s">
        <v>4183</v>
      </c>
      <c r="F1760" s="5" t="s">
        <v>4184</v>
      </c>
      <c r="G1760" s="5" t="s">
        <v>4180</v>
      </c>
      <c r="H1760" s="5" t="s">
        <v>3</v>
      </c>
      <c r="I1760" s="5" t="s">
        <v>13894</v>
      </c>
      <c r="J1760" s="5" t="s">
        <v>4190</v>
      </c>
      <c r="K1760" s="5">
        <v>26860055</v>
      </c>
      <c r="L1760" s="5">
        <v>89869814</v>
      </c>
    </row>
    <row r="1761" spans="1:12" x14ac:dyDescent="0.2">
      <c r="A1761" s="5" t="s">
        <v>3809</v>
      </c>
      <c r="B1761" s="5" t="s">
        <v>2366</v>
      </c>
      <c r="D1761" s="5" t="s">
        <v>3400</v>
      </c>
      <c r="E1761" s="5" t="s">
        <v>4185</v>
      </c>
      <c r="F1761" s="5" t="s">
        <v>4186</v>
      </c>
      <c r="G1761" s="5" t="s">
        <v>4180</v>
      </c>
      <c r="H1761" s="5" t="s">
        <v>3</v>
      </c>
      <c r="I1761" s="5" t="s">
        <v>13894</v>
      </c>
      <c r="J1761" s="5" t="s">
        <v>12701</v>
      </c>
      <c r="K1761" s="5">
        <v>26867955</v>
      </c>
      <c r="L1761" s="5">
        <v>88234117</v>
      </c>
    </row>
    <row r="1762" spans="1:12" x14ac:dyDescent="0.2">
      <c r="A1762" s="5" t="s">
        <v>3898</v>
      </c>
      <c r="B1762" s="5" t="s">
        <v>1731</v>
      </c>
      <c r="D1762" s="5" t="s">
        <v>4188</v>
      </c>
      <c r="E1762" s="5" t="s">
        <v>4189</v>
      </c>
      <c r="F1762" s="5" t="s">
        <v>6589</v>
      </c>
      <c r="G1762" s="5" t="s">
        <v>4180</v>
      </c>
      <c r="H1762" s="5" t="s">
        <v>3</v>
      </c>
      <c r="I1762" s="5" t="s">
        <v>13894</v>
      </c>
      <c r="J1762" s="5" t="s">
        <v>13581</v>
      </c>
      <c r="K1762" s="5">
        <v>84399313</v>
      </c>
      <c r="L1762" s="5">
        <v>0</v>
      </c>
    </row>
    <row r="1763" spans="1:12" x14ac:dyDescent="0.2">
      <c r="A1763" s="5" t="s">
        <v>3761</v>
      </c>
      <c r="B1763" s="5" t="s">
        <v>1410</v>
      </c>
      <c r="D1763" s="5" t="s">
        <v>3408</v>
      </c>
      <c r="E1763" s="5" t="s">
        <v>4193</v>
      </c>
      <c r="F1763" s="5" t="s">
        <v>4194</v>
      </c>
      <c r="G1763" s="5" t="s">
        <v>4180</v>
      </c>
      <c r="H1763" s="5" t="s">
        <v>3</v>
      </c>
      <c r="I1763" s="5" t="s">
        <v>13894</v>
      </c>
      <c r="J1763" s="5" t="s">
        <v>4195</v>
      </c>
      <c r="K1763" s="5">
        <v>26867979</v>
      </c>
      <c r="L1763" s="5">
        <v>26854457</v>
      </c>
    </row>
    <row r="1764" spans="1:12" x14ac:dyDescent="0.2">
      <c r="A1764" s="5" t="s">
        <v>9687</v>
      </c>
      <c r="B1764" s="5" t="s">
        <v>2187</v>
      </c>
      <c r="D1764" s="5" t="s">
        <v>4197</v>
      </c>
      <c r="E1764" s="5" t="s">
        <v>4198</v>
      </c>
      <c r="F1764" s="5" t="s">
        <v>838</v>
      </c>
      <c r="G1764" s="5" t="s">
        <v>4180</v>
      </c>
      <c r="H1764" s="5" t="s">
        <v>3</v>
      </c>
      <c r="I1764" s="5" t="s">
        <v>13894</v>
      </c>
      <c r="J1764" s="5" t="s">
        <v>12727</v>
      </c>
      <c r="K1764" s="5">
        <v>26866214</v>
      </c>
      <c r="L1764" s="5">
        <v>0</v>
      </c>
    </row>
    <row r="1765" spans="1:12" x14ac:dyDescent="0.2">
      <c r="A1765" s="5" t="s">
        <v>9688</v>
      </c>
      <c r="B1765" s="5" t="s">
        <v>10486</v>
      </c>
      <c r="D1765" s="5" t="s">
        <v>4199</v>
      </c>
      <c r="E1765" s="5" t="s">
        <v>4200</v>
      </c>
      <c r="F1765" s="5" t="s">
        <v>4201</v>
      </c>
      <c r="G1765" s="5" t="s">
        <v>4180</v>
      </c>
      <c r="H1765" s="5" t="s">
        <v>3</v>
      </c>
      <c r="I1765" s="5" t="s">
        <v>13894</v>
      </c>
      <c r="J1765" s="5" t="s">
        <v>13604</v>
      </c>
      <c r="K1765" s="5">
        <v>26864933</v>
      </c>
      <c r="L1765" s="5">
        <v>83169310</v>
      </c>
    </row>
    <row r="1766" spans="1:12" x14ac:dyDescent="0.2">
      <c r="A1766" s="5" t="s">
        <v>9689</v>
      </c>
      <c r="B1766" s="5" t="s">
        <v>3905</v>
      </c>
      <c r="D1766" s="5" t="s">
        <v>473</v>
      </c>
      <c r="E1766" s="5" t="s">
        <v>4202</v>
      </c>
      <c r="F1766" s="5" t="s">
        <v>4203</v>
      </c>
      <c r="G1766" s="5" t="s">
        <v>4180</v>
      </c>
      <c r="H1766" s="5" t="s">
        <v>3</v>
      </c>
      <c r="I1766" s="5" t="s">
        <v>13894</v>
      </c>
      <c r="J1766" s="5" t="s">
        <v>4363</v>
      </c>
      <c r="K1766" s="5">
        <v>26855329</v>
      </c>
      <c r="L1766" s="5">
        <v>26855329</v>
      </c>
    </row>
    <row r="1767" spans="1:12" x14ac:dyDescent="0.2">
      <c r="A1767" s="5" t="s">
        <v>9690</v>
      </c>
      <c r="B1767" s="5" t="s">
        <v>10487</v>
      </c>
      <c r="D1767" s="5" t="s">
        <v>8054</v>
      </c>
      <c r="E1767" s="5" t="s">
        <v>9739</v>
      </c>
      <c r="F1767" s="5" t="s">
        <v>11283</v>
      </c>
      <c r="G1767" s="5" t="s">
        <v>4180</v>
      </c>
      <c r="H1767" s="5" t="s">
        <v>3</v>
      </c>
      <c r="I1767" s="5" t="s">
        <v>13894</v>
      </c>
      <c r="J1767" s="5" t="s">
        <v>11284</v>
      </c>
      <c r="K1767" s="5">
        <v>88381496</v>
      </c>
      <c r="L1767" s="5">
        <v>25140505</v>
      </c>
    </row>
    <row r="1768" spans="1:12" x14ac:dyDescent="0.2">
      <c r="A1768" s="5" t="s">
        <v>3804</v>
      </c>
      <c r="B1768" s="5" t="s">
        <v>3803</v>
      </c>
      <c r="D1768" s="5" t="s">
        <v>4204</v>
      </c>
      <c r="E1768" s="5" t="s">
        <v>9750</v>
      </c>
      <c r="F1768" s="5" t="s">
        <v>11299</v>
      </c>
      <c r="G1768" s="5" t="s">
        <v>4180</v>
      </c>
      <c r="H1768" s="5" t="s">
        <v>3</v>
      </c>
      <c r="I1768" s="5" t="s">
        <v>13894</v>
      </c>
      <c r="J1768" s="5" t="s">
        <v>12712</v>
      </c>
      <c r="K1768" s="5">
        <v>85344578</v>
      </c>
      <c r="L1768" s="5">
        <v>0</v>
      </c>
    </row>
    <row r="1769" spans="1:12" x14ac:dyDescent="0.2">
      <c r="A1769" s="5" t="s">
        <v>9691</v>
      </c>
      <c r="B1769" s="5" t="s">
        <v>3909</v>
      </c>
      <c r="D1769" s="5" t="s">
        <v>10495</v>
      </c>
      <c r="E1769" s="5" t="s">
        <v>9753</v>
      </c>
      <c r="F1769" s="5" t="s">
        <v>11302</v>
      </c>
      <c r="G1769" s="5" t="s">
        <v>4180</v>
      </c>
      <c r="H1769" s="5" t="s">
        <v>3</v>
      </c>
      <c r="I1769" s="5" t="s">
        <v>13894</v>
      </c>
      <c r="J1769" s="5" t="s">
        <v>14288</v>
      </c>
      <c r="K1769" s="5">
        <v>25140507</v>
      </c>
      <c r="L1769" s="5">
        <v>86401821</v>
      </c>
    </row>
    <row r="1770" spans="1:12" x14ac:dyDescent="0.2">
      <c r="A1770" s="5" t="s">
        <v>3750</v>
      </c>
      <c r="B1770" s="5" t="s">
        <v>1242</v>
      </c>
      <c r="D1770" s="5" t="s">
        <v>3451</v>
      </c>
      <c r="E1770" s="5" t="s">
        <v>4205</v>
      </c>
      <c r="F1770" s="5" t="s">
        <v>4206</v>
      </c>
      <c r="G1770" s="5" t="s">
        <v>4180</v>
      </c>
      <c r="H1770" s="5" t="s">
        <v>3</v>
      </c>
      <c r="I1770" s="5" t="s">
        <v>13894</v>
      </c>
      <c r="J1770" s="5" t="s">
        <v>13582</v>
      </c>
      <c r="K1770" s="5">
        <v>22065023</v>
      </c>
      <c r="L1770" s="5">
        <v>85657927</v>
      </c>
    </row>
    <row r="1771" spans="1:12" x14ac:dyDescent="0.2">
      <c r="A1771" s="5" t="s">
        <v>3753</v>
      </c>
      <c r="B1771" s="5" t="s">
        <v>1318</v>
      </c>
      <c r="D1771" s="5" t="s">
        <v>3897</v>
      </c>
      <c r="E1771" s="5" t="s">
        <v>9770</v>
      </c>
      <c r="F1771" s="5" t="s">
        <v>3542</v>
      </c>
      <c r="G1771" s="5" t="s">
        <v>4180</v>
      </c>
      <c r="H1771" s="5" t="s">
        <v>3</v>
      </c>
      <c r="I1771" s="5" t="s">
        <v>13894</v>
      </c>
      <c r="J1771" s="5" t="s">
        <v>12173</v>
      </c>
      <c r="K1771" s="5">
        <v>83274832</v>
      </c>
      <c r="L1771" s="5">
        <v>86537033</v>
      </c>
    </row>
    <row r="1772" spans="1:12" x14ac:dyDescent="0.2">
      <c r="A1772" s="5" t="s">
        <v>3839</v>
      </c>
      <c r="B1772" s="5" t="s">
        <v>3029</v>
      </c>
      <c r="D1772" s="5" t="s">
        <v>7206</v>
      </c>
      <c r="E1772" s="5" t="s">
        <v>4208</v>
      </c>
      <c r="F1772" s="5" t="s">
        <v>3771</v>
      </c>
      <c r="G1772" s="5" t="s">
        <v>4180</v>
      </c>
      <c r="H1772" s="5" t="s">
        <v>4</v>
      </c>
      <c r="I1772" s="5" t="s">
        <v>13894</v>
      </c>
      <c r="J1772" s="5" t="s">
        <v>4209</v>
      </c>
      <c r="K1772" s="5">
        <v>26851474</v>
      </c>
      <c r="L1772" s="5">
        <v>89086005</v>
      </c>
    </row>
    <row r="1773" spans="1:12" x14ac:dyDescent="0.2">
      <c r="A1773" s="5" t="s">
        <v>3738</v>
      </c>
      <c r="B1773" s="5" t="s">
        <v>2389</v>
      </c>
      <c r="D1773" s="5" t="s">
        <v>1518</v>
      </c>
      <c r="E1773" s="5" t="s">
        <v>4210</v>
      </c>
      <c r="F1773" s="5" t="s">
        <v>4211</v>
      </c>
      <c r="G1773" s="5" t="s">
        <v>4180</v>
      </c>
      <c r="H1773" s="5" t="s">
        <v>4</v>
      </c>
      <c r="I1773" s="5" t="s">
        <v>13894</v>
      </c>
      <c r="J1773" s="5" t="s">
        <v>8437</v>
      </c>
      <c r="K1773" s="5">
        <v>26851161</v>
      </c>
      <c r="L1773" s="5">
        <v>26851161</v>
      </c>
    </row>
    <row r="1774" spans="1:12" x14ac:dyDescent="0.2">
      <c r="A1774" s="5" t="s">
        <v>3807</v>
      </c>
      <c r="B1774" s="5" t="s">
        <v>3806</v>
      </c>
      <c r="D1774" s="5" t="s">
        <v>1699</v>
      </c>
      <c r="E1774" s="5" t="s">
        <v>9743</v>
      </c>
      <c r="F1774" s="5" t="s">
        <v>4063</v>
      </c>
      <c r="G1774" s="5" t="s">
        <v>4180</v>
      </c>
      <c r="H1774" s="5" t="s">
        <v>4</v>
      </c>
      <c r="I1774" s="5" t="s">
        <v>13894</v>
      </c>
      <c r="J1774" s="5" t="s">
        <v>12192</v>
      </c>
      <c r="K1774" s="5">
        <v>26851250</v>
      </c>
      <c r="L1774" s="5">
        <v>61194945</v>
      </c>
    </row>
    <row r="1775" spans="1:12" x14ac:dyDescent="0.2">
      <c r="A1775" s="5" t="s">
        <v>3788</v>
      </c>
      <c r="B1775" s="5" t="s">
        <v>3516</v>
      </c>
      <c r="D1775" s="5" t="s">
        <v>4212</v>
      </c>
      <c r="E1775" s="5" t="s">
        <v>4213</v>
      </c>
      <c r="F1775" s="5" t="s">
        <v>4214</v>
      </c>
      <c r="G1775" s="5" t="s">
        <v>4180</v>
      </c>
      <c r="H1775" s="5" t="s">
        <v>4</v>
      </c>
      <c r="I1775" s="5" t="s">
        <v>13894</v>
      </c>
      <c r="J1775" s="5" t="s">
        <v>4215</v>
      </c>
      <c r="K1775" s="5">
        <v>26851055</v>
      </c>
      <c r="L1775" s="5">
        <v>89811886</v>
      </c>
    </row>
    <row r="1776" spans="1:12" x14ac:dyDescent="0.2">
      <c r="A1776" s="5" t="s">
        <v>9692</v>
      </c>
      <c r="B1776" s="5" t="s">
        <v>8232</v>
      </c>
      <c r="D1776" s="5" t="s">
        <v>3953</v>
      </c>
      <c r="E1776" s="5" t="s">
        <v>4216</v>
      </c>
      <c r="F1776" s="5" t="s">
        <v>4217</v>
      </c>
      <c r="G1776" s="5" t="s">
        <v>4180</v>
      </c>
      <c r="H1776" s="5" t="s">
        <v>4</v>
      </c>
      <c r="I1776" s="5" t="s">
        <v>13894</v>
      </c>
      <c r="J1776" s="5" t="s">
        <v>8438</v>
      </c>
      <c r="K1776" s="5">
        <v>26849363</v>
      </c>
      <c r="L1776" s="5">
        <v>0</v>
      </c>
    </row>
    <row r="1777" spans="1:12" x14ac:dyDescent="0.2">
      <c r="A1777" s="5" t="s">
        <v>3724</v>
      </c>
      <c r="B1777" s="5" t="s">
        <v>3723</v>
      </c>
      <c r="D1777" s="5" t="s">
        <v>2385</v>
      </c>
      <c r="E1777" s="5" t="s">
        <v>4218</v>
      </c>
      <c r="F1777" s="5" t="s">
        <v>4219</v>
      </c>
      <c r="G1777" s="5" t="s">
        <v>4180</v>
      </c>
      <c r="H1777" s="5" t="s">
        <v>4</v>
      </c>
      <c r="I1777" s="5" t="s">
        <v>13894</v>
      </c>
      <c r="J1777" s="5" t="s">
        <v>8974</v>
      </c>
      <c r="K1777" s="5">
        <v>26867055</v>
      </c>
      <c r="L1777" s="5">
        <v>26867055</v>
      </c>
    </row>
    <row r="1778" spans="1:12" x14ac:dyDescent="0.2">
      <c r="A1778" s="5" t="s">
        <v>6337</v>
      </c>
      <c r="B1778" s="5" t="s">
        <v>7456</v>
      </c>
      <c r="D1778" s="5" t="s">
        <v>4192</v>
      </c>
      <c r="E1778" s="5" t="s">
        <v>9738</v>
      </c>
      <c r="F1778" s="5" t="s">
        <v>8516</v>
      </c>
      <c r="G1778" s="5" t="s">
        <v>4180</v>
      </c>
      <c r="H1778" s="5" t="s">
        <v>4</v>
      </c>
      <c r="I1778" s="5" t="s">
        <v>13894</v>
      </c>
      <c r="J1778" s="5" t="s">
        <v>11282</v>
      </c>
      <c r="K1778" s="5">
        <v>83213380</v>
      </c>
      <c r="L1778" s="5">
        <v>85790992</v>
      </c>
    </row>
    <row r="1779" spans="1:12" x14ac:dyDescent="0.2">
      <c r="A1779" s="5" t="s">
        <v>3917</v>
      </c>
      <c r="B1779" s="5" t="s">
        <v>1192</v>
      </c>
      <c r="D1779" s="5" t="s">
        <v>8237</v>
      </c>
      <c r="E1779" s="5" t="s">
        <v>9767</v>
      </c>
      <c r="F1779" s="5" t="s">
        <v>10814</v>
      </c>
      <c r="G1779" s="5" t="s">
        <v>4180</v>
      </c>
      <c r="H1779" s="5" t="s">
        <v>4</v>
      </c>
      <c r="I1779" s="5" t="s">
        <v>13894</v>
      </c>
      <c r="J1779" s="5" t="s">
        <v>12703</v>
      </c>
      <c r="K1779" s="5">
        <v>22065493</v>
      </c>
      <c r="L1779" s="5">
        <v>89779228</v>
      </c>
    </row>
    <row r="1780" spans="1:12" x14ac:dyDescent="0.2">
      <c r="A1780" s="5" t="s">
        <v>3871</v>
      </c>
      <c r="B1780" s="5" t="s">
        <v>3870</v>
      </c>
      <c r="D1780" s="5" t="s">
        <v>10500</v>
      </c>
      <c r="E1780" s="5" t="s">
        <v>9768</v>
      </c>
      <c r="F1780" s="5" t="s">
        <v>11317</v>
      </c>
      <c r="G1780" s="5" t="s">
        <v>4180</v>
      </c>
      <c r="H1780" s="5" t="s">
        <v>4</v>
      </c>
      <c r="I1780" s="5" t="s">
        <v>13894</v>
      </c>
      <c r="J1780" s="5" t="s">
        <v>11278</v>
      </c>
      <c r="K1780" s="5">
        <v>88704034</v>
      </c>
      <c r="L1780" s="5">
        <v>86594512</v>
      </c>
    </row>
    <row r="1781" spans="1:12" x14ac:dyDescent="0.2">
      <c r="A1781" s="5" t="s">
        <v>3789</v>
      </c>
      <c r="B1781" s="5" t="s">
        <v>6727</v>
      </c>
      <c r="D1781" s="5" t="s">
        <v>3485</v>
      </c>
      <c r="E1781" s="5" t="s">
        <v>9746</v>
      </c>
      <c r="F1781" s="5" t="s">
        <v>11293</v>
      </c>
      <c r="G1781" s="5" t="s">
        <v>4180</v>
      </c>
      <c r="H1781" s="5" t="s">
        <v>4</v>
      </c>
      <c r="I1781" s="5" t="s">
        <v>13894</v>
      </c>
      <c r="J1781" s="5" t="s">
        <v>13583</v>
      </c>
      <c r="K1781" s="5">
        <v>26849329</v>
      </c>
      <c r="L1781" s="5">
        <v>0</v>
      </c>
    </row>
    <row r="1782" spans="1:12" x14ac:dyDescent="0.2">
      <c r="A1782" s="5" t="s">
        <v>3882</v>
      </c>
      <c r="B1782" s="5" t="s">
        <v>3881</v>
      </c>
      <c r="D1782" s="5" t="s">
        <v>8056</v>
      </c>
      <c r="E1782" s="5" t="s">
        <v>9771</v>
      </c>
      <c r="F1782" s="5" t="s">
        <v>11318</v>
      </c>
      <c r="G1782" s="5" t="s">
        <v>4180</v>
      </c>
      <c r="H1782" s="5" t="s">
        <v>4</v>
      </c>
      <c r="I1782" s="5" t="s">
        <v>13894</v>
      </c>
      <c r="J1782" s="5" t="s">
        <v>13584</v>
      </c>
      <c r="K1782" s="5">
        <v>85790992</v>
      </c>
      <c r="L1782" s="5">
        <v>0</v>
      </c>
    </row>
    <row r="1783" spans="1:12" x14ac:dyDescent="0.2">
      <c r="A1783" s="5" t="s">
        <v>6377</v>
      </c>
      <c r="B1783" s="5" t="s">
        <v>7226</v>
      </c>
      <c r="D1783" s="5" t="s">
        <v>8058</v>
      </c>
      <c r="E1783" s="5" t="s">
        <v>9755</v>
      </c>
      <c r="F1783" s="5" t="s">
        <v>11304</v>
      </c>
      <c r="G1783" s="5" t="s">
        <v>4180</v>
      </c>
      <c r="H1783" s="5" t="s">
        <v>4</v>
      </c>
      <c r="I1783" s="5" t="s">
        <v>13894</v>
      </c>
      <c r="J1783" s="5" t="s">
        <v>14289</v>
      </c>
      <c r="K1783" s="5">
        <v>26854961</v>
      </c>
      <c r="L1783" s="5">
        <v>84909545</v>
      </c>
    </row>
    <row r="1784" spans="1:12" x14ac:dyDescent="0.2">
      <c r="A1784" s="5" t="s">
        <v>6293</v>
      </c>
      <c r="B1784" s="5" t="s">
        <v>7284</v>
      </c>
      <c r="D1784" s="5" t="s">
        <v>8060</v>
      </c>
      <c r="E1784" s="5" t="s">
        <v>9765</v>
      </c>
      <c r="F1784" s="5" t="s">
        <v>4221</v>
      </c>
      <c r="G1784" s="5" t="s">
        <v>4180</v>
      </c>
      <c r="H1784" s="5" t="s">
        <v>4</v>
      </c>
      <c r="I1784" s="5" t="s">
        <v>13894</v>
      </c>
      <c r="J1784" s="5" t="s">
        <v>12182</v>
      </c>
      <c r="K1784" s="5">
        <v>88410949</v>
      </c>
      <c r="L1784" s="5">
        <v>88410949</v>
      </c>
    </row>
    <row r="1785" spans="1:12" x14ac:dyDescent="0.2">
      <c r="A1785" s="5" t="s">
        <v>3873</v>
      </c>
      <c r="B1785" s="5" t="s">
        <v>2633</v>
      </c>
      <c r="D1785" s="5" t="s">
        <v>3322</v>
      </c>
      <c r="E1785" s="5" t="s">
        <v>7559</v>
      </c>
      <c r="F1785" s="5" t="s">
        <v>7560</v>
      </c>
      <c r="G1785" s="5" t="s">
        <v>4180</v>
      </c>
      <c r="H1785" s="5" t="s">
        <v>4</v>
      </c>
      <c r="I1785" s="5" t="s">
        <v>13894</v>
      </c>
      <c r="J1785" s="5" t="s">
        <v>8439</v>
      </c>
      <c r="K1785" s="5">
        <v>26849098</v>
      </c>
      <c r="L1785" s="5">
        <v>89939241</v>
      </c>
    </row>
    <row r="1786" spans="1:12" x14ac:dyDescent="0.2">
      <c r="A1786" s="5" t="s">
        <v>3815</v>
      </c>
      <c r="B1786" s="5" t="s">
        <v>3814</v>
      </c>
      <c r="D1786" s="5" t="s">
        <v>3530</v>
      </c>
      <c r="E1786" s="5" t="s">
        <v>4222</v>
      </c>
      <c r="F1786" s="5" t="s">
        <v>581</v>
      </c>
      <c r="G1786" s="5" t="s">
        <v>4180</v>
      </c>
      <c r="H1786" s="5" t="s">
        <v>4</v>
      </c>
      <c r="I1786" s="5" t="s">
        <v>13894</v>
      </c>
      <c r="J1786" s="5" t="s">
        <v>14290</v>
      </c>
      <c r="K1786" s="5">
        <v>26851343</v>
      </c>
      <c r="L1786" s="5">
        <v>26851343</v>
      </c>
    </row>
    <row r="1787" spans="1:12" x14ac:dyDescent="0.2">
      <c r="A1787" s="5" t="s">
        <v>9693</v>
      </c>
      <c r="B1787" s="5" t="s">
        <v>3704</v>
      </c>
      <c r="D1787" s="5" t="s">
        <v>3580</v>
      </c>
      <c r="E1787" s="5" t="s">
        <v>9760</v>
      </c>
      <c r="F1787" s="5" t="s">
        <v>11310</v>
      </c>
      <c r="G1787" s="5" t="s">
        <v>4180</v>
      </c>
      <c r="H1787" s="5" t="s">
        <v>4</v>
      </c>
      <c r="I1787" s="5" t="s">
        <v>13894</v>
      </c>
      <c r="J1787" s="5" t="s">
        <v>11311</v>
      </c>
      <c r="K1787" s="5">
        <v>84735781</v>
      </c>
      <c r="L1787" s="5">
        <v>0</v>
      </c>
    </row>
    <row r="1788" spans="1:12" x14ac:dyDescent="0.2">
      <c r="A1788" s="5" t="s">
        <v>3855</v>
      </c>
      <c r="B1788" s="5" t="s">
        <v>3854</v>
      </c>
      <c r="D1788" s="5" t="s">
        <v>3610</v>
      </c>
      <c r="E1788" s="5" t="s">
        <v>9778</v>
      </c>
      <c r="F1788" s="5" t="s">
        <v>1756</v>
      </c>
      <c r="G1788" s="5" t="s">
        <v>4180</v>
      </c>
      <c r="H1788" s="5" t="s">
        <v>4</v>
      </c>
      <c r="I1788" s="5" t="s">
        <v>13894</v>
      </c>
      <c r="J1788" s="5" t="s">
        <v>12704</v>
      </c>
      <c r="K1788" s="5">
        <v>89937765</v>
      </c>
      <c r="L1788" s="5">
        <v>0</v>
      </c>
    </row>
    <row r="1789" spans="1:12" x14ac:dyDescent="0.2">
      <c r="A1789" s="5" t="s">
        <v>9694</v>
      </c>
      <c r="B1789" s="5" t="s">
        <v>2618</v>
      </c>
      <c r="D1789" s="5" t="s">
        <v>3615</v>
      </c>
      <c r="E1789" s="5" t="s">
        <v>9783</v>
      </c>
      <c r="F1789" s="5" t="s">
        <v>11333</v>
      </c>
      <c r="G1789" s="5" t="s">
        <v>4180</v>
      </c>
      <c r="H1789" s="5" t="s">
        <v>4</v>
      </c>
      <c r="I1789" s="5" t="s">
        <v>13894</v>
      </c>
      <c r="J1789" s="5" t="s">
        <v>11334</v>
      </c>
      <c r="K1789" s="5">
        <v>83949651</v>
      </c>
      <c r="L1789" s="5">
        <v>0</v>
      </c>
    </row>
    <row r="1790" spans="1:12" x14ac:dyDescent="0.2">
      <c r="A1790" s="5" t="s">
        <v>3765</v>
      </c>
      <c r="B1790" s="5" t="s">
        <v>1652</v>
      </c>
      <c r="D1790" s="5" t="s">
        <v>7461</v>
      </c>
      <c r="E1790" s="5" t="s">
        <v>4223</v>
      </c>
      <c r="F1790" s="5" t="s">
        <v>426</v>
      </c>
      <c r="G1790" s="5" t="s">
        <v>4180</v>
      </c>
      <c r="H1790" s="5" t="s">
        <v>4</v>
      </c>
      <c r="I1790" s="5" t="s">
        <v>13894</v>
      </c>
      <c r="J1790" s="5" t="s">
        <v>12174</v>
      </c>
      <c r="K1790" s="5">
        <v>88704034</v>
      </c>
      <c r="L1790" s="5">
        <v>0</v>
      </c>
    </row>
    <row r="1791" spans="1:12" x14ac:dyDescent="0.2">
      <c r="A1791" s="5" t="s">
        <v>3910</v>
      </c>
      <c r="B1791" s="5" t="s">
        <v>2828</v>
      </c>
      <c r="D1791" s="5" t="s">
        <v>427</v>
      </c>
      <c r="E1791" s="5" t="s">
        <v>9800</v>
      </c>
      <c r="F1791" s="5" t="s">
        <v>1142</v>
      </c>
      <c r="G1791" s="5" t="s">
        <v>4180</v>
      </c>
      <c r="H1791" s="5" t="s">
        <v>4</v>
      </c>
      <c r="I1791" s="5" t="s">
        <v>13894</v>
      </c>
      <c r="J1791" s="5" t="s">
        <v>14291</v>
      </c>
      <c r="K1791" s="5">
        <v>83239710</v>
      </c>
      <c r="L1791" s="5">
        <v>0</v>
      </c>
    </row>
    <row r="1792" spans="1:12" x14ac:dyDescent="0.2">
      <c r="A1792" s="5" t="s">
        <v>5995</v>
      </c>
      <c r="B1792" s="5" t="s">
        <v>3117</v>
      </c>
      <c r="D1792" s="5" t="s">
        <v>383</v>
      </c>
      <c r="E1792" s="5" t="s">
        <v>4225</v>
      </c>
      <c r="F1792" s="5" t="s">
        <v>4226</v>
      </c>
      <c r="G1792" s="5" t="s">
        <v>4180</v>
      </c>
      <c r="H1792" s="5" t="s">
        <v>5</v>
      </c>
      <c r="I1792" s="5" t="s">
        <v>13894</v>
      </c>
      <c r="J1792" s="5" t="s">
        <v>4227</v>
      </c>
      <c r="K1792" s="5">
        <v>26571105</v>
      </c>
      <c r="L1792" s="5">
        <v>84061915</v>
      </c>
    </row>
    <row r="1793" spans="1:12" x14ac:dyDescent="0.2">
      <c r="A1793" s="5" t="s">
        <v>9695</v>
      </c>
      <c r="B1793" s="5" t="s">
        <v>10488</v>
      </c>
      <c r="D1793" s="5" t="s">
        <v>4228</v>
      </c>
      <c r="E1793" s="5" t="s">
        <v>4229</v>
      </c>
      <c r="F1793" s="5" t="s">
        <v>4230</v>
      </c>
      <c r="G1793" s="5" t="s">
        <v>4180</v>
      </c>
      <c r="H1793" s="5" t="s">
        <v>5</v>
      </c>
      <c r="I1793" s="5" t="s">
        <v>13894</v>
      </c>
      <c r="J1793" s="5" t="s">
        <v>12175</v>
      </c>
      <c r="K1793" s="5">
        <v>26871255</v>
      </c>
      <c r="L1793" s="5">
        <v>26871255</v>
      </c>
    </row>
    <row r="1794" spans="1:12" x14ac:dyDescent="0.2">
      <c r="A1794" s="5" t="s">
        <v>3743</v>
      </c>
      <c r="B1794" s="5" t="s">
        <v>1124</v>
      </c>
      <c r="D1794" s="5" t="s">
        <v>537</v>
      </c>
      <c r="E1794" s="5" t="s">
        <v>9773</v>
      </c>
      <c r="F1794" s="5" t="s">
        <v>11320</v>
      </c>
      <c r="G1794" s="5" t="s">
        <v>4180</v>
      </c>
      <c r="H1794" s="5" t="s">
        <v>5</v>
      </c>
      <c r="I1794" s="5" t="s">
        <v>13894</v>
      </c>
      <c r="J1794" s="5" t="s">
        <v>11321</v>
      </c>
      <c r="K1794" s="5">
        <v>26591990</v>
      </c>
      <c r="L1794" s="5">
        <v>84099072</v>
      </c>
    </row>
    <row r="1795" spans="1:12" x14ac:dyDescent="0.2">
      <c r="A1795" s="5" t="s">
        <v>9696</v>
      </c>
      <c r="B1795" s="5" t="s">
        <v>3838</v>
      </c>
      <c r="D1795" s="5" t="s">
        <v>4232</v>
      </c>
      <c r="E1795" s="5" t="s">
        <v>9784</v>
      </c>
      <c r="F1795" s="5" t="s">
        <v>11335</v>
      </c>
      <c r="G1795" s="5" t="s">
        <v>4180</v>
      </c>
      <c r="H1795" s="5" t="s">
        <v>5</v>
      </c>
      <c r="I1795" s="5" t="s">
        <v>13894</v>
      </c>
      <c r="J1795" s="5" t="s">
        <v>14292</v>
      </c>
      <c r="K1795" s="5">
        <v>21002872</v>
      </c>
      <c r="L1795" s="5">
        <v>88144801</v>
      </c>
    </row>
    <row r="1796" spans="1:12" x14ac:dyDescent="0.2">
      <c r="A1796" s="5" t="s">
        <v>9697</v>
      </c>
      <c r="B1796" s="5" t="s">
        <v>287</v>
      </c>
      <c r="D1796" s="5" t="s">
        <v>1698</v>
      </c>
      <c r="E1796" s="5" t="s">
        <v>4233</v>
      </c>
      <c r="F1796" s="5" t="s">
        <v>4234</v>
      </c>
      <c r="G1796" s="5" t="s">
        <v>4180</v>
      </c>
      <c r="H1796" s="5" t="s">
        <v>5</v>
      </c>
      <c r="I1796" s="5" t="s">
        <v>13894</v>
      </c>
      <c r="J1796" s="5" t="s">
        <v>12705</v>
      </c>
      <c r="K1796" s="5">
        <v>26871033</v>
      </c>
      <c r="L1796" s="5">
        <v>85872639</v>
      </c>
    </row>
    <row r="1797" spans="1:12" x14ac:dyDescent="0.2">
      <c r="A1797" s="5" t="s">
        <v>3793</v>
      </c>
      <c r="B1797" s="5" t="s">
        <v>3500</v>
      </c>
      <c r="D1797" s="5" t="s">
        <v>4236</v>
      </c>
      <c r="E1797" s="5" t="s">
        <v>9807</v>
      </c>
      <c r="F1797" s="5" t="s">
        <v>4237</v>
      </c>
      <c r="G1797" s="5" t="s">
        <v>4180</v>
      </c>
      <c r="H1797" s="5" t="s">
        <v>5</v>
      </c>
      <c r="I1797" s="5" t="s">
        <v>13894</v>
      </c>
      <c r="J1797" s="5" t="s">
        <v>11355</v>
      </c>
      <c r="K1797" s="5">
        <v>26871091</v>
      </c>
      <c r="L1797" s="5">
        <v>61699977</v>
      </c>
    </row>
    <row r="1798" spans="1:12" x14ac:dyDescent="0.2">
      <c r="A1798" s="5" t="s">
        <v>3842</v>
      </c>
      <c r="B1798" s="5" t="s">
        <v>2981</v>
      </c>
      <c r="D1798" s="5" t="s">
        <v>7269</v>
      </c>
      <c r="E1798" s="5" t="s">
        <v>4238</v>
      </c>
      <c r="F1798" s="5" t="s">
        <v>4239</v>
      </c>
      <c r="G1798" s="5" t="s">
        <v>4180</v>
      </c>
      <c r="H1798" s="5" t="s">
        <v>5</v>
      </c>
      <c r="I1798" s="5" t="s">
        <v>13894</v>
      </c>
      <c r="J1798" s="5" t="s">
        <v>9007</v>
      </c>
      <c r="K1798" s="5">
        <v>26591419</v>
      </c>
      <c r="L1798" s="5">
        <v>84034523</v>
      </c>
    </row>
    <row r="1799" spans="1:12" x14ac:dyDescent="0.2">
      <c r="A1799" s="5" t="s">
        <v>3848</v>
      </c>
      <c r="B1799" s="5" t="s">
        <v>588</v>
      </c>
      <c r="D1799" s="5" t="s">
        <v>4241</v>
      </c>
      <c r="E1799" s="5" t="s">
        <v>9754</v>
      </c>
      <c r="F1799" s="5" t="s">
        <v>11303</v>
      </c>
      <c r="G1799" s="5" t="s">
        <v>4180</v>
      </c>
      <c r="H1799" s="5" t="s">
        <v>5</v>
      </c>
      <c r="I1799" s="5" t="s">
        <v>13894</v>
      </c>
      <c r="J1799" s="5" t="s">
        <v>13114</v>
      </c>
      <c r="K1799" s="5">
        <v>85663488</v>
      </c>
      <c r="L1799" s="5">
        <v>61478321</v>
      </c>
    </row>
    <row r="1800" spans="1:12" x14ac:dyDescent="0.2">
      <c r="A1800" s="5" t="s">
        <v>3821</v>
      </c>
      <c r="B1800" s="5" t="s">
        <v>3820</v>
      </c>
      <c r="D1800" s="5" t="s">
        <v>1335</v>
      </c>
      <c r="E1800" s="5" t="s">
        <v>4242</v>
      </c>
      <c r="F1800" s="5" t="s">
        <v>4243</v>
      </c>
      <c r="G1800" s="5" t="s">
        <v>4180</v>
      </c>
      <c r="H1800" s="5" t="s">
        <v>5</v>
      </c>
      <c r="I1800" s="5" t="s">
        <v>13894</v>
      </c>
      <c r="J1800" s="5" t="s">
        <v>4244</v>
      </c>
      <c r="K1800" s="5">
        <v>26571259</v>
      </c>
      <c r="L1800" s="5">
        <v>26571259</v>
      </c>
    </row>
    <row r="1801" spans="1:12" x14ac:dyDescent="0.2">
      <c r="A1801" s="5" t="s">
        <v>3844</v>
      </c>
      <c r="B1801" s="5" t="s">
        <v>3843</v>
      </c>
      <c r="D1801" s="5" t="s">
        <v>1421</v>
      </c>
      <c r="E1801" s="5" t="s">
        <v>4246</v>
      </c>
      <c r="F1801" s="5" t="s">
        <v>4247</v>
      </c>
      <c r="G1801" s="5" t="s">
        <v>4180</v>
      </c>
      <c r="H1801" s="5" t="s">
        <v>5</v>
      </c>
      <c r="I1801" s="5" t="s">
        <v>13894</v>
      </c>
      <c r="J1801" s="5" t="s">
        <v>9018</v>
      </c>
      <c r="K1801" s="5">
        <v>26591055</v>
      </c>
      <c r="L1801" s="5">
        <v>26591055</v>
      </c>
    </row>
    <row r="1802" spans="1:12" x14ac:dyDescent="0.2">
      <c r="A1802" s="5" t="s">
        <v>3850</v>
      </c>
      <c r="B1802" s="5" t="s">
        <v>3760</v>
      </c>
      <c r="D1802" s="5" t="s">
        <v>1295</v>
      </c>
      <c r="E1802" s="5" t="s">
        <v>9723</v>
      </c>
      <c r="F1802" s="5" t="s">
        <v>11264</v>
      </c>
      <c r="G1802" s="5" t="s">
        <v>4180</v>
      </c>
      <c r="H1802" s="5" t="s">
        <v>5</v>
      </c>
      <c r="I1802" s="5" t="s">
        <v>13894</v>
      </c>
      <c r="J1802" s="5" t="s">
        <v>13585</v>
      </c>
      <c r="K1802" s="5">
        <v>26571212</v>
      </c>
      <c r="L1802" s="5">
        <v>0</v>
      </c>
    </row>
    <row r="1803" spans="1:12" x14ac:dyDescent="0.2">
      <c r="A1803" s="5" t="s">
        <v>3799</v>
      </c>
      <c r="B1803" s="5" t="s">
        <v>3798</v>
      </c>
      <c r="D1803" s="5" t="s">
        <v>1451</v>
      </c>
      <c r="E1803" s="5" t="s">
        <v>4248</v>
      </c>
      <c r="F1803" s="5" t="s">
        <v>4249</v>
      </c>
      <c r="G1803" s="5" t="s">
        <v>4180</v>
      </c>
      <c r="H1803" s="5" t="s">
        <v>5</v>
      </c>
      <c r="I1803" s="5" t="s">
        <v>13894</v>
      </c>
      <c r="J1803" s="5" t="s">
        <v>7734</v>
      </c>
      <c r="K1803" s="5">
        <v>26870104</v>
      </c>
      <c r="L1803" s="5">
        <v>86729152</v>
      </c>
    </row>
    <row r="1804" spans="1:12" x14ac:dyDescent="0.2">
      <c r="A1804" s="5" t="s">
        <v>9698</v>
      </c>
      <c r="B1804" s="5" t="s">
        <v>2009</v>
      </c>
      <c r="D1804" s="5" t="s">
        <v>1449</v>
      </c>
      <c r="E1804" s="5" t="s">
        <v>4250</v>
      </c>
      <c r="F1804" s="5" t="s">
        <v>7270</v>
      </c>
      <c r="G1804" s="5" t="s">
        <v>4180</v>
      </c>
      <c r="H1804" s="5" t="s">
        <v>5</v>
      </c>
      <c r="I1804" s="5" t="s">
        <v>13894</v>
      </c>
      <c r="J1804" s="5" t="s">
        <v>12702</v>
      </c>
      <c r="K1804" s="5">
        <v>26571222</v>
      </c>
      <c r="L1804" s="5">
        <v>26571432</v>
      </c>
    </row>
    <row r="1805" spans="1:12" x14ac:dyDescent="0.2">
      <c r="A1805" s="5" t="s">
        <v>6098</v>
      </c>
      <c r="B1805" s="5" t="s">
        <v>7470</v>
      </c>
      <c r="D1805" s="5" t="s">
        <v>4252</v>
      </c>
      <c r="E1805" s="5" t="s">
        <v>4253</v>
      </c>
      <c r="F1805" s="5" t="s">
        <v>4254</v>
      </c>
      <c r="G1805" s="5" t="s">
        <v>4180</v>
      </c>
      <c r="H1805" s="5" t="s">
        <v>5</v>
      </c>
      <c r="I1805" s="5" t="s">
        <v>13894</v>
      </c>
      <c r="J1805" s="5" t="s">
        <v>4255</v>
      </c>
      <c r="K1805" s="5">
        <v>89733368</v>
      </c>
      <c r="L1805" s="5">
        <v>0</v>
      </c>
    </row>
    <row r="1806" spans="1:12" x14ac:dyDescent="0.2">
      <c r="A1806" s="5" t="s">
        <v>6036</v>
      </c>
      <c r="B1806" s="5" t="s">
        <v>7086</v>
      </c>
      <c r="D1806" s="5" t="s">
        <v>10496</v>
      </c>
      <c r="E1806" s="5" t="s">
        <v>9756</v>
      </c>
      <c r="F1806" s="5" t="s">
        <v>11305</v>
      </c>
      <c r="G1806" s="5" t="s">
        <v>4180</v>
      </c>
      <c r="H1806" s="5" t="s">
        <v>5</v>
      </c>
      <c r="I1806" s="5" t="s">
        <v>13894</v>
      </c>
      <c r="J1806" s="5" t="s">
        <v>11306</v>
      </c>
      <c r="K1806" s="5">
        <v>21008683</v>
      </c>
      <c r="L1806" s="5">
        <v>88176218</v>
      </c>
    </row>
    <row r="1807" spans="1:12" x14ac:dyDescent="0.2">
      <c r="A1807" s="5" t="s">
        <v>3877</v>
      </c>
      <c r="B1807" s="5" t="s">
        <v>3876</v>
      </c>
      <c r="D1807" s="5" t="s">
        <v>727</v>
      </c>
      <c r="E1807" s="5" t="s">
        <v>4258</v>
      </c>
      <c r="F1807" s="5" t="s">
        <v>4259</v>
      </c>
      <c r="G1807" s="5" t="s">
        <v>4180</v>
      </c>
      <c r="H1807" s="5" t="s">
        <v>5</v>
      </c>
      <c r="I1807" s="5" t="s">
        <v>13894</v>
      </c>
      <c r="J1807" s="5" t="s">
        <v>4260</v>
      </c>
      <c r="K1807" s="5">
        <v>26591515</v>
      </c>
      <c r="L1807" s="5">
        <v>26591515</v>
      </c>
    </row>
    <row r="1808" spans="1:12" x14ac:dyDescent="0.2">
      <c r="A1808" s="5" t="s">
        <v>3781</v>
      </c>
      <c r="B1808" s="5" t="s">
        <v>6929</v>
      </c>
      <c r="D1808" s="5" t="s">
        <v>1562</v>
      </c>
      <c r="E1808" s="5" t="s">
        <v>9781</v>
      </c>
      <c r="F1808" s="5" t="s">
        <v>11331</v>
      </c>
      <c r="G1808" s="5" t="s">
        <v>4180</v>
      </c>
      <c r="H1808" s="5" t="s">
        <v>5</v>
      </c>
      <c r="I1808" s="5" t="s">
        <v>13894</v>
      </c>
      <c r="J1808" s="5" t="s">
        <v>12181</v>
      </c>
      <c r="K1808" s="5">
        <v>26870164</v>
      </c>
      <c r="L1808" s="5">
        <v>83121454</v>
      </c>
    </row>
    <row r="1809" spans="1:12" x14ac:dyDescent="0.2">
      <c r="A1809" s="5" t="s">
        <v>9699</v>
      </c>
      <c r="B1809" s="5" t="s">
        <v>8048</v>
      </c>
      <c r="D1809" s="5" t="s">
        <v>1551</v>
      </c>
      <c r="E1809" s="5" t="s">
        <v>4262</v>
      </c>
      <c r="F1809" s="5" t="s">
        <v>4263</v>
      </c>
      <c r="G1809" s="5" t="s">
        <v>4180</v>
      </c>
      <c r="H1809" s="5" t="s">
        <v>6</v>
      </c>
      <c r="I1809" s="5" t="s">
        <v>13894</v>
      </c>
      <c r="J1809" s="5" t="s">
        <v>13586</v>
      </c>
      <c r="K1809" s="5">
        <v>26811247</v>
      </c>
      <c r="L1809" s="5">
        <v>0</v>
      </c>
    </row>
    <row r="1810" spans="1:12" x14ac:dyDescent="0.2">
      <c r="A1810" s="5" t="s">
        <v>3796</v>
      </c>
      <c r="B1810" s="5" t="s">
        <v>3795</v>
      </c>
      <c r="D1810" s="5" t="s">
        <v>1556</v>
      </c>
      <c r="E1810" s="5" t="s">
        <v>4264</v>
      </c>
      <c r="F1810" s="5" t="s">
        <v>4265</v>
      </c>
      <c r="G1810" s="5" t="s">
        <v>4180</v>
      </c>
      <c r="H1810" s="5" t="s">
        <v>6</v>
      </c>
      <c r="I1810" s="5" t="s">
        <v>13894</v>
      </c>
      <c r="J1810" s="5" t="s">
        <v>11315</v>
      </c>
      <c r="K1810" s="5">
        <v>26891346</v>
      </c>
      <c r="L1810" s="5">
        <v>89266349</v>
      </c>
    </row>
    <row r="1811" spans="1:12" x14ac:dyDescent="0.2">
      <c r="A1811" s="5" t="s">
        <v>3857</v>
      </c>
      <c r="B1811" s="5" t="s">
        <v>3856</v>
      </c>
      <c r="D1811" s="5" t="s">
        <v>1720</v>
      </c>
      <c r="E1811" s="5" t="s">
        <v>4267</v>
      </c>
      <c r="F1811" s="5" t="s">
        <v>1856</v>
      </c>
      <c r="G1811" s="5" t="s">
        <v>4180</v>
      </c>
      <c r="H1811" s="5" t="s">
        <v>6</v>
      </c>
      <c r="I1811" s="5" t="s">
        <v>13894</v>
      </c>
      <c r="J1811" s="5" t="s">
        <v>8440</v>
      </c>
      <c r="K1811" s="5">
        <v>26878101</v>
      </c>
      <c r="L1811" s="5">
        <v>26878101</v>
      </c>
    </row>
    <row r="1812" spans="1:12" x14ac:dyDescent="0.2">
      <c r="A1812" s="5" t="s">
        <v>3841</v>
      </c>
      <c r="B1812" s="5" t="s">
        <v>3068</v>
      </c>
      <c r="D1812" s="5" t="s">
        <v>2268</v>
      </c>
      <c r="E1812" s="5" t="s">
        <v>4268</v>
      </c>
      <c r="F1812" s="5" t="s">
        <v>4269</v>
      </c>
      <c r="G1812" s="5" t="s">
        <v>4180</v>
      </c>
      <c r="H1812" s="5" t="s">
        <v>6</v>
      </c>
      <c r="I1812" s="5" t="s">
        <v>13894</v>
      </c>
      <c r="J1812" s="5" t="s">
        <v>8441</v>
      </c>
      <c r="K1812" s="5">
        <v>26878001</v>
      </c>
      <c r="L1812" s="5">
        <v>26878001</v>
      </c>
    </row>
    <row r="1813" spans="1:12" x14ac:dyDescent="0.2">
      <c r="A1813" s="5" t="s">
        <v>3860</v>
      </c>
      <c r="B1813" s="5" t="s">
        <v>3859</v>
      </c>
      <c r="D1813" s="5" t="s">
        <v>2451</v>
      </c>
      <c r="E1813" s="5" t="s">
        <v>9775</v>
      </c>
      <c r="F1813" s="5" t="s">
        <v>11324</v>
      </c>
      <c r="G1813" s="5" t="s">
        <v>4180</v>
      </c>
      <c r="H1813" s="5" t="s">
        <v>6</v>
      </c>
      <c r="I1813" s="5" t="s">
        <v>13894</v>
      </c>
      <c r="J1813" s="5" t="s">
        <v>11325</v>
      </c>
      <c r="K1813" s="5">
        <v>26981212</v>
      </c>
      <c r="L1813" s="5">
        <v>26981212</v>
      </c>
    </row>
    <row r="1814" spans="1:12" x14ac:dyDescent="0.2">
      <c r="A1814" s="5" t="s">
        <v>9700</v>
      </c>
      <c r="B1814" s="5" t="s">
        <v>3053</v>
      </c>
      <c r="D1814" s="5" t="s">
        <v>3660</v>
      </c>
      <c r="E1814" s="5" t="s">
        <v>9785</v>
      </c>
      <c r="F1814" s="5" t="s">
        <v>389</v>
      </c>
      <c r="G1814" s="5" t="s">
        <v>4180</v>
      </c>
      <c r="H1814" s="5" t="s">
        <v>6</v>
      </c>
      <c r="I1814" s="5" t="s">
        <v>13894</v>
      </c>
      <c r="J1814" s="5" t="s">
        <v>11336</v>
      </c>
      <c r="K1814" s="5">
        <v>83475492</v>
      </c>
      <c r="L1814" s="5">
        <v>0</v>
      </c>
    </row>
    <row r="1815" spans="1:12" x14ac:dyDescent="0.2">
      <c r="A1815" s="5" t="s">
        <v>3775</v>
      </c>
      <c r="B1815" s="5" t="s">
        <v>1140</v>
      </c>
      <c r="D1815" s="5" t="s">
        <v>7110</v>
      </c>
      <c r="E1815" s="5" t="s">
        <v>4270</v>
      </c>
      <c r="F1815" s="5" t="s">
        <v>4271</v>
      </c>
      <c r="G1815" s="5" t="s">
        <v>4180</v>
      </c>
      <c r="H1815" s="5" t="s">
        <v>6</v>
      </c>
      <c r="I1815" s="5" t="s">
        <v>13894</v>
      </c>
      <c r="J1815" s="5" t="s">
        <v>8442</v>
      </c>
      <c r="K1815" s="5">
        <v>26891187</v>
      </c>
      <c r="L1815" s="5">
        <v>26891187</v>
      </c>
    </row>
    <row r="1816" spans="1:12" x14ac:dyDescent="0.2">
      <c r="A1816" s="5" t="s">
        <v>3805</v>
      </c>
      <c r="B1816" s="5" t="s">
        <v>6930</v>
      </c>
      <c r="D1816" s="5" t="s">
        <v>8061</v>
      </c>
      <c r="E1816" s="5" t="s">
        <v>9789</v>
      </c>
      <c r="F1816" s="5" t="s">
        <v>11339</v>
      </c>
      <c r="G1816" s="5" t="s">
        <v>4180</v>
      </c>
      <c r="H1816" s="5" t="s">
        <v>6</v>
      </c>
      <c r="I1816" s="5" t="s">
        <v>13894</v>
      </c>
      <c r="J1816" s="5" t="s">
        <v>13587</v>
      </c>
      <c r="K1816" s="5">
        <v>26898061</v>
      </c>
      <c r="L1816" s="5">
        <v>0</v>
      </c>
    </row>
    <row r="1817" spans="1:12" x14ac:dyDescent="0.2">
      <c r="A1817" s="5" t="s">
        <v>3896</v>
      </c>
      <c r="B1817" s="5" t="s">
        <v>1496</v>
      </c>
      <c r="D1817" s="5" t="s">
        <v>4273</v>
      </c>
      <c r="E1817" s="5" t="s">
        <v>9794</v>
      </c>
      <c r="F1817" s="5" t="s">
        <v>65</v>
      </c>
      <c r="G1817" s="5" t="s">
        <v>4180</v>
      </c>
      <c r="H1817" s="5" t="s">
        <v>6</v>
      </c>
      <c r="I1817" s="5" t="s">
        <v>13894</v>
      </c>
      <c r="J1817" s="5" t="s">
        <v>12706</v>
      </c>
      <c r="K1817" s="5">
        <v>26591433</v>
      </c>
      <c r="L1817" s="5">
        <v>26591433</v>
      </c>
    </row>
    <row r="1818" spans="1:12" x14ac:dyDescent="0.2">
      <c r="A1818" s="5" t="s">
        <v>3732</v>
      </c>
      <c r="B1818" s="5" t="s">
        <v>2227</v>
      </c>
      <c r="D1818" s="5" t="s">
        <v>4274</v>
      </c>
      <c r="E1818" s="5" t="s">
        <v>9799</v>
      </c>
      <c r="F1818" s="5" t="s">
        <v>82</v>
      </c>
      <c r="G1818" s="5" t="s">
        <v>4180</v>
      </c>
      <c r="H1818" s="5" t="s">
        <v>6</v>
      </c>
      <c r="I1818" s="5" t="s">
        <v>13894</v>
      </c>
      <c r="J1818" s="5" t="s">
        <v>11347</v>
      </c>
      <c r="K1818" s="5">
        <v>21009256</v>
      </c>
      <c r="L1818" s="5">
        <v>86963084</v>
      </c>
    </row>
    <row r="1819" spans="1:12" x14ac:dyDescent="0.2">
      <c r="A1819" s="5" t="s">
        <v>3906</v>
      </c>
      <c r="B1819" s="5" t="s">
        <v>2802</v>
      </c>
      <c r="D1819" s="5" t="s">
        <v>4275</v>
      </c>
      <c r="E1819" s="5" t="s">
        <v>4276</v>
      </c>
      <c r="F1819" s="5" t="s">
        <v>4277</v>
      </c>
      <c r="G1819" s="5" t="s">
        <v>4180</v>
      </c>
      <c r="H1819" s="5" t="s">
        <v>6</v>
      </c>
      <c r="I1819" s="5" t="s">
        <v>13894</v>
      </c>
      <c r="J1819" s="5" t="s">
        <v>6808</v>
      </c>
      <c r="K1819" s="5">
        <v>26878355</v>
      </c>
      <c r="L1819" s="5">
        <v>0</v>
      </c>
    </row>
    <row r="1820" spans="1:12" x14ac:dyDescent="0.2">
      <c r="A1820" s="5" t="s">
        <v>9701</v>
      </c>
      <c r="B1820" s="5" t="s">
        <v>10489</v>
      </c>
      <c r="D1820" s="5" t="s">
        <v>4279</v>
      </c>
      <c r="E1820" s="5" t="s">
        <v>9742</v>
      </c>
      <c r="F1820" s="5" t="s">
        <v>11288</v>
      </c>
      <c r="G1820" s="5" t="s">
        <v>4180</v>
      </c>
      <c r="H1820" s="5" t="s">
        <v>6</v>
      </c>
      <c r="I1820" s="5" t="s">
        <v>13894</v>
      </c>
      <c r="J1820" s="5" t="s">
        <v>11289</v>
      </c>
      <c r="K1820" s="5">
        <v>88903167</v>
      </c>
      <c r="L1820" s="5">
        <v>0</v>
      </c>
    </row>
    <row r="1821" spans="1:12" x14ac:dyDescent="0.2">
      <c r="A1821" s="5" t="s">
        <v>3758</v>
      </c>
      <c r="B1821" s="5" t="s">
        <v>1417</v>
      </c>
      <c r="D1821" s="5" t="s">
        <v>2103</v>
      </c>
      <c r="E1821" s="5" t="s">
        <v>9748</v>
      </c>
      <c r="F1821" s="5" t="s">
        <v>11295</v>
      </c>
      <c r="G1821" s="5" t="s">
        <v>4180</v>
      </c>
      <c r="H1821" s="5" t="s">
        <v>6</v>
      </c>
      <c r="I1821" s="5" t="s">
        <v>13894</v>
      </c>
      <c r="J1821" s="5" t="s">
        <v>11296</v>
      </c>
      <c r="K1821" s="5">
        <v>26878255</v>
      </c>
      <c r="L1821" s="5">
        <v>83829374</v>
      </c>
    </row>
    <row r="1822" spans="1:12" x14ac:dyDescent="0.2">
      <c r="A1822" s="5" t="s">
        <v>8858</v>
      </c>
      <c r="B1822" s="5" t="s">
        <v>3931</v>
      </c>
      <c r="D1822" s="5" t="s">
        <v>4280</v>
      </c>
      <c r="E1822" s="5" t="s">
        <v>9749</v>
      </c>
      <c r="F1822" s="5" t="s">
        <v>11297</v>
      </c>
      <c r="G1822" s="5" t="s">
        <v>4180</v>
      </c>
      <c r="H1822" s="5" t="s">
        <v>6</v>
      </c>
      <c r="I1822" s="5" t="s">
        <v>13894</v>
      </c>
      <c r="J1822" s="5" t="s">
        <v>11298</v>
      </c>
      <c r="K1822" s="5">
        <v>26878524</v>
      </c>
      <c r="L1822" s="5">
        <v>87225285</v>
      </c>
    </row>
    <row r="1823" spans="1:12" x14ac:dyDescent="0.2">
      <c r="A1823" s="5" t="s">
        <v>3965</v>
      </c>
      <c r="B1823" s="5" t="s">
        <v>3387</v>
      </c>
      <c r="D1823" s="5" t="s">
        <v>10498</v>
      </c>
      <c r="E1823" s="5" t="s">
        <v>9758</v>
      </c>
      <c r="F1823" s="5" t="s">
        <v>11308</v>
      </c>
      <c r="G1823" s="5" t="s">
        <v>4180</v>
      </c>
      <c r="H1823" s="5" t="s">
        <v>6</v>
      </c>
      <c r="I1823" s="5" t="s">
        <v>13894</v>
      </c>
      <c r="J1823" s="5" t="s">
        <v>12177</v>
      </c>
      <c r="K1823" s="5">
        <v>26891136</v>
      </c>
      <c r="L1823" s="5">
        <v>84945217</v>
      </c>
    </row>
    <row r="1824" spans="1:12" x14ac:dyDescent="0.2">
      <c r="A1824" s="5" t="s">
        <v>3954</v>
      </c>
      <c r="B1824" s="5" t="s">
        <v>2847</v>
      </c>
      <c r="D1824" s="5" t="s">
        <v>1424</v>
      </c>
      <c r="E1824" s="5" t="s">
        <v>9766</v>
      </c>
      <c r="F1824" s="5" t="s">
        <v>11316</v>
      </c>
      <c r="G1824" s="5" t="s">
        <v>4180</v>
      </c>
      <c r="H1824" s="5" t="s">
        <v>6</v>
      </c>
      <c r="I1824" s="5" t="s">
        <v>13894</v>
      </c>
      <c r="J1824" s="5" t="s">
        <v>12707</v>
      </c>
      <c r="K1824" s="5">
        <v>83202549</v>
      </c>
      <c r="L1824" s="5">
        <v>0</v>
      </c>
    </row>
    <row r="1825" spans="1:12" x14ac:dyDescent="0.2">
      <c r="A1825" s="5" t="s">
        <v>3888</v>
      </c>
      <c r="B1825" s="5" t="s">
        <v>3887</v>
      </c>
      <c r="D1825" s="5" t="s">
        <v>4281</v>
      </c>
      <c r="E1825" s="5" t="s">
        <v>9777</v>
      </c>
      <c r="F1825" s="5" t="s">
        <v>11327</v>
      </c>
      <c r="G1825" s="5" t="s">
        <v>4180</v>
      </c>
      <c r="H1825" s="5" t="s">
        <v>6</v>
      </c>
      <c r="I1825" s="5" t="s">
        <v>13894</v>
      </c>
      <c r="J1825" s="5" t="s">
        <v>13714</v>
      </c>
      <c r="K1825" s="5">
        <v>26981039</v>
      </c>
      <c r="L1825" s="5">
        <v>89195131</v>
      </c>
    </row>
    <row r="1826" spans="1:12" x14ac:dyDescent="0.2">
      <c r="A1826" s="5" t="s">
        <v>3710</v>
      </c>
      <c r="B1826" s="5" t="s">
        <v>3709</v>
      </c>
      <c r="D1826" s="5" t="s">
        <v>6745</v>
      </c>
      <c r="E1826" s="5" t="s">
        <v>9793</v>
      </c>
      <c r="F1826" s="5" t="s">
        <v>2505</v>
      </c>
      <c r="G1826" s="5" t="s">
        <v>4180</v>
      </c>
      <c r="H1826" s="5" t="s">
        <v>6</v>
      </c>
      <c r="I1826" s="5" t="s">
        <v>13894</v>
      </c>
      <c r="J1826" s="5" t="s">
        <v>11342</v>
      </c>
      <c r="K1826" s="5">
        <v>26898022</v>
      </c>
      <c r="L1826" s="5">
        <v>83031209</v>
      </c>
    </row>
    <row r="1827" spans="1:12" x14ac:dyDescent="0.2">
      <c r="A1827" s="5" t="s">
        <v>3960</v>
      </c>
      <c r="B1827" s="5" t="s">
        <v>2605</v>
      </c>
      <c r="D1827" s="5" t="s">
        <v>3099</v>
      </c>
      <c r="E1827" s="5" t="s">
        <v>4282</v>
      </c>
      <c r="F1827" s="5" t="s">
        <v>4283</v>
      </c>
      <c r="G1827" s="5" t="s">
        <v>4180</v>
      </c>
      <c r="H1827" s="5" t="s">
        <v>6</v>
      </c>
      <c r="I1827" s="5" t="s">
        <v>13894</v>
      </c>
      <c r="J1827" s="5" t="s">
        <v>13588</v>
      </c>
      <c r="K1827" s="5">
        <v>26518083</v>
      </c>
      <c r="L1827" s="5">
        <v>88135404</v>
      </c>
    </row>
    <row r="1828" spans="1:12" x14ac:dyDescent="0.2">
      <c r="A1828" s="5" t="s">
        <v>3969</v>
      </c>
      <c r="B1828" s="5" t="s">
        <v>6730</v>
      </c>
      <c r="D1828" s="5" t="s">
        <v>4285</v>
      </c>
      <c r="E1828" s="5" t="s">
        <v>4286</v>
      </c>
      <c r="F1828" s="5" t="s">
        <v>4287</v>
      </c>
      <c r="G1828" s="5" t="s">
        <v>4180</v>
      </c>
      <c r="H1828" s="5" t="s">
        <v>7</v>
      </c>
      <c r="I1828" s="5" t="s">
        <v>13894</v>
      </c>
      <c r="J1828" s="5" t="s">
        <v>12178</v>
      </c>
      <c r="K1828" s="5">
        <v>26598148</v>
      </c>
      <c r="L1828" s="5">
        <v>0</v>
      </c>
    </row>
    <row r="1829" spans="1:12" x14ac:dyDescent="0.2">
      <c r="A1829" s="5" t="s">
        <v>3935</v>
      </c>
      <c r="B1829" s="5" t="s">
        <v>7021</v>
      </c>
      <c r="D1829" s="5" t="s">
        <v>3983</v>
      </c>
      <c r="E1829" s="5" t="s">
        <v>4289</v>
      </c>
      <c r="F1829" s="5" t="s">
        <v>4290</v>
      </c>
      <c r="G1829" s="5" t="s">
        <v>4180</v>
      </c>
      <c r="H1829" s="5" t="s">
        <v>7</v>
      </c>
      <c r="I1829" s="5" t="s">
        <v>13894</v>
      </c>
      <c r="J1829" s="5" t="s">
        <v>13589</v>
      </c>
      <c r="K1829" s="5">
        <v>26596011</v>
      </c>
      <c r="L1829" s="5">
        <v>26596011</v>
      </c>
    </row>
    <row r="1830" spans="1:12" x14ac:dyDescent="0.2">
      <c r="A1830" s="5" t="s">
        <v>3957</v>
      </c>
      <c r="B1830" s="5" t="s">
        <v>2805</v>
      </c>
      <c r="D1830" s="5" t="s">
        <v>4006</v>
      </c>
      <c r="E1830" s="5" t="s">
        <v>4293</v>
      </c>
      <c r="F1830" s="5" t="s">
        <v>4294</v>
      </c>
      <c r="G1830" s="5" t="s">
        <v>4180</v>
      </c>
      <c r="H1830" s="5" t="s">
        <v>7</v>
      </c>
      <c r="I1830" s="5" t="s">
        <v>13894</v>
      </c>
      <c r="J1830" s="5" t="s">
        <v>4305</v>
      </c>
      <c r="K1830" s="5">
        <v>26596080</v>
      </c>
      <c r="L1830" s="5">
        <v>26596080</v>
      </c>
    </row>
    <row r="1831" spans="1:12" x14ac:dyDescent="0.2">
      <c r="A1831" s="5" t="s">
        <v>3940</v>
      </c>
      <c r="B1831" s="5" t="s">
        <v>2272</v>
      </c>
      <c r="D1831" s="5" t="s">
        <v>4013</v>
      </c>
      <c r="E1831" s="5" t="s">
        <v>4295</v>
      </c>
      <c r="F1831" s="5" t="s">
        <v>4296</v>
      </c>
      <c r="G1831" s="5" t="s">
        <v>4180</v>
      </c>
      <c r="H1831" s="5" t="s">
        <v>7</v>
      </c>
      <c r="I1831" s="5" t="s">
        <v>13894</v>
      </c>
      <c r="J1831" s="5" t="s">
        <v>11343</v>
      </c>
      <c r="K1831" s="5">
        <v>26560255</v>
      </c>
      <c r="L1831" s="5">
        <v>0</v>
      </c>
    </row>
    <row r="1832" spans="1:12" x14ac:dyDescent="0.2">
      <c r="A1832" s="5" t="s">
        <v>6091</v>
      </c>
      <c r="B1832" s="5" t="s">
        <v>7361</v>
      </c>
      <c r="D1832" s="5" t="s">
        <v>7111</v>
      </c>
      <c r="E1832" s="5" t="s">
        <v>4300</v>
      </c>
      <c r="F1832" s="5" t="s">
        <v>4301</v>
      </c>
      <c r="G1832" s="5" t="s">
        <v>4180</v>
      </c>
      <c r="H1832" s="5" t="s">
        <v>7</v>
      </c>
      <c r="I1832" s="5" t="s">
        <v>13894</v>
      </c>
      <c r="J1832" s="5" t="s">
        <v>12179</v>
      </c>
      <c r="K1832" s="5">
        <v>26599329</v>
      </c>
      <c r="L1832" s="5">
        <v>26599329</v>
      </c>
    </row>
    <row r="1833" spans="1:12" x14ac:dyDescent="0.2">
      <c r="A1833" s="5" t="s">
        <v>3971</v>
      </c>
      <c r="B1833" s="5" t="s">
        <v>6731</v>
      </c>
      <c r="D1833" s="5" t="s">
        <v>4302</v>
      </c>
      <c r="E1833" s="5" t="s">
        <v>4303</v>
      </c>
      <c r="F1833" s="5" t="s">
        <v>4304</v>
      </c>
      <c r="G1833" s="5" t="s">
        <v>4180</v>
      </c>
      <c r="H1833" s="5" t="s">
        <v>7</v>
      </c>
      <c r="I1833" s="5" t="s">
        <v>13894</v>
      </c>
      <c r="J1833" s="5" t="s">
        <v>12713</v>
      </c>
      <c r="K1833" s="5">
        <v>26599585</v>
      </c>
      <c r="L1833" s="5">
        <v>83896694</v>
      </c>
    </row>
    <row r="1834" spans="1:12" x14ac:dyDescent="0.2">
      <c r="A1834" s="5" t="s">
        <v>3974</v>
      </c>
      <c r="B1834" s="5" t="s">
        <v>2428</v>
      </c>
      <c r="D1834" s="5" t="s">
        <v>10503</v>
      </c>
      <c r="E1834" s="5" t="s">
        <v>9792</v>
      </c>
      <c r="F1834" s="5" t="s">
        <v>134</v>
      </c>
      <c r="G1834" s="5" t="s">
        <v>4180</v>
      </c>
      <c r="H1834" s="5" t="s">
        <v>7</v>
      </c>
      <c r="I1834" s="5" t="s">
        <v>13894</v>
      </c>
      <c r="J1834" s="5" t="s">
        <v>11341</v>
      </c>
      <c r="K1834" s="5">
        <v>26599300</v>
      </c>
      <c r="L1834" s="5">
        <v>0</v>
      </c>
    </row>
    <row r="1835" spans="1:12" x14ac:dyDescent="0.2">
      <c r="A1835" s="5" t="s">
        <v>9702</v>
      </c>
      <c r="B1835" s="5" t="s">
        <v>5753</v>
      </c>
      <c r="D1835" s="5" t="s">
        <v>6934</v>
      </c>
      <c r="E1835" s="5" t="s">
        <v>9769</v>
      </c>
      <c r="F1835" s="5" t="s">
        <v>4306</v>
      </c>
      <c r="G1835" s="5" t="s">
        <v>4180</v>
      </c>
      <c r="H1835" s="5" t="s">
        <v>7</v>
      </c>
      <c r="I1835" s="5" t="s">
        <v>13894</v>
      </c>
      <c r="J1835" s="5" t="s">
        <v>12180</v>
      </c>
      <c r="K1835" s="5">
        <v>26599155</v>
      </c>
      <c r="L1835" s="5">
        <v>26599155</v>
      </c>
    </row>
    <row r="1836" spans="1:12" x14ac:dyDescent="0.2">
      <c r="A1836" s="5" t="s">
        <v>3967</v>
      </c>
      <c r="B1836" s="5" t="s">
        <v>6966</v>
      </c>
      <c r="D1836" s="5" t="s">
        <v>656</v>
      </c>
      <c r="E1836" s="5" t="s">
        <v>9759</v>
      </c>
      <c r="F1836" s="5" t="s">
        <v>4307</v>
      </c>
      <c r="G1836" s="5" t="s">
        <v>4180</v>
      </c>
      <c r="H1836" s="5" t="s">
        <v>7</v>
      </c>
      <c r="I1836" s="5" t="s">
        <v>13894</v>
      </c>
      <c r="J1836" s="5" t="s">
        <v>11309</v>
      </c>
      <c r="K1836" s="5">
        <v>83474145</v>
      </c>
      <c r="L1836" s="5">
        <v>0</v>
      </c>
    </row>
    <row r="1837" spans="1:12" x14ac:dyDescent="0.2">
      <c r="A1837" s="5" t="s">
        <v>3879</v>
      </c>
      <c r="B1837" s="5" t="s">
        <v>3878</v>
      </c>
      <c r="D1837" s="5" t="s">
        <v>1472</v>
      </c>
      <c r="E1837" s="5" t="s">
        <v>9763</v>
      </c>
      <c r="F1837" s="5" t="s">
        <v>63</v>
      </c>
      <c r="G1837" s="5" t="s">
        <v>4180</v>
      </c>
      <c r="H1837" s="5" t="s">
        <v>7</v>
      </c>
      <c r="I1837" s="5" t="s">
        <v>13894</v>
      </c>
      <c r="J1837" s="5" t="s">
        <v>13590</v>
      </c>
      <c r="K1837" s="5">
        <v>89382773</v>
      </c>
      <c r="L1837" s="5">
        <v>0</v>
      </c>
    </row>
    <row r="1838" spans="1:12" x14ac:dyDescent="0.2">
      <c r="A1838" s="5" t="s">
        <v>3727</v>
      </c>
      <c r="B1838" s="5" t="s">
        <v>2231</v>
      </c>
      <c r="D1838" s="5" t="s">
        <v>10493</v>
      </c>
      <c r="E1838" s="5" t="s">
        <v>9728</v>
      </c>
      <c r="F1838" s="5" t="s">
        <v>11271</v>
      </c>
      <c r="G1838" s="5" t="s">
        <v>4180</v>
      </c>
      <c r="H1838" s="5" t="s">
        <v>7</v>
      </c>
      <c r="I1838" s="5" t="s">
        <v>13894</v>
      </c>
      <c r="J1838" s="5" t="s">
        <v>11272</v>
      </c>
      <c r="K1838" s="5">
        <v>25140003</v>
      </c>
      <c r="L1838" s="5">
        <v>0</v>
      </c>
    </row>
    <row r="1839" spans="1:12" x14ac:dyDescent="0.2">
      <c r="A1839" s="5" t="s">
        <v>3739</v>
      </c>
      <c r="B1839" s="5" t="s">
        <v>2432</v>
      </c>
      <c r="D1839" s="5" t="s">
        <v>10499</v>
      </c>
      <c r="E1839" s="5" t="s">
        <v>9764</v>
      </c>
      <c r="F1839" s="5" t="s">
        <v>4308</v>
      </c>
      <c r="G1839" s="5" t="s">
        <v>4180</v>
      </c>
      <c r="H1839" s="5" t="s">
        <v>7</v>
      </c>
      <c r="I1839" s="5" t="s">
        <v>13894</v>
      </c>
      <c r="J1839" s="5" t="s">
        <v>11111</v>
      </c>
      <c r="K1839" s="5">
        <v>26598283</v>
      </c>
      <c r="L1839" s="5">
        <v>88991674</v>
      </c>
    </row>
    <row r="1840" spans="1:12" x14ac:dyDescent="0.2">
      <c r="A1840" s="5" t="s">
        <v>3812</v>
      </c>
      <c r="B1840" s="5" t="s">
        <v>3811</v>
      </c>
      <c r="D1840" s="5" t="s">
        <v>2560</v>
      </c>
      <c r="E1840" s="5" t="s">
        <v>9735</v>
      </c>
      <c r="F1840" s="5" t="s">
        <v>162</v>
      </c>
      <c r="G1840" s="5" t="s">
        <v>4180</v>
      </c>
      <c r="H1840" s="5" t="s">
        <v>7</v>
      </c>
      <c r="I1840" s="5" t="s">
        <v>13894</v>
      </c>
      <c r="J1840" s="5" t="s">
        <v>11279</v>
      </c>
      <c r="K1840" s="5">
        <v>84170609</v>
      </c>
      <c r="L1840" s="5">
        <v>0</v>
      </c>
    </row>
    <row r="1841" spans="1:12" x14ac:dyDescent="0.2">
      <c r="A1841" s="5" t="s">
        <v>9703</v>
      </c>
      <c r="B1841" s="5" t="s">
        <v>4161</v>
      </c>
      <c r="D1841" s="5" t="s">
        <v>10497</v>
      </c>
      <c r="E1841" s="5" t="s">
        <v>9757</v>
      </c>
      <c r="F1841" s="5" t="s">
        <v>2158</v>
      </c>
      <c r="G1841" s="5" t="s">
        <v>4180</v>
      </c>
      <c r="H1841" s="5" t="s">
        <v>7</v>
      </c>
      <c r="I1841" s="5" t="s">
        <v>13894</v>
      </c>
      <c r="J1841" s="5" t="s">
        <v>14293</v>
      </c>
      <c r="K1841" s="5">
        <v>26599633</v>
      </c>
      <c r="L1841" s="5">
        <v>26599633</v>
      </c>
    </row>
    <row r="1842" spans="1:12" x14ac:dyDescent="0.2">
      <c r="A1842" s="5" t="s">
        <v>4146</v>
      </c>
      <c r="B1842" s="5" t="s">
        <v>7216</v>
      </c>
      <c r="D1842" s="5" t="s">
        <v>8062</v>
      </c>
      <c r="E1842" s="5" t="s">
        <v>9725</v>
      </c>
      <c r="F1842" s="5" t="s">
        <v>11267</v>
      </c>
      <c r="G1842" s="5" t="s">
        <v>4180</v>
      </c>
      <c r="H1842" s="5" t="s">
        <v>7</v>
      </c>
      <c r="I1842" s="5" t="s">
        <v>13894</v>
      </c>
      <c r="J1842" s="5" t="s">
        <v>11268</v>
      </c>
      <c r="K1842" s="5">
        <v>25140004</v>
      </c>
      <c r="L1842" s="5">
        <v>83913997</v>
      </c>
    </row>
    <row r="1843" spans="1:12" x14ac:dyDescent="0.2">
      <c r="A1843" s="5" t="s">
        <v>6056</v>
      </c>
      <c r="B1843" s="5" t="s">
        <v>7217</v>
      </c>
      <c r="D1843" s="5" t="s">
        <v>1348</v>
      </c>
      <c r="E1843" s="5" t="s">
        <v>9729</v>
      </c>
      <c r="F1843" s="5" t="s">
        <v>11273</v>
      </c>
      <c r="G1843" s="5" t="s">
        <v>4180</v>
      </c>
      <c r="H1843" s="5" t="s">
        <v>7</v>
      </c>
      <c r="I1843" s="5" t="s">
        <v>13894</v>
      </c>
      <c r="J1843" s="5" t="s">
        <v>11688</v>
      </c>
      <c r="K1843" s="5">
        <v>26563097</v>
      </c>
      <c r="L1843" s="5">
        <v>0</v>
      </c>
    </row>
    <row r="1844" spans="1:12" x14ac:dyDescent="0.2">
      <c r="A1844" s="5" t="s">
        <v>6053</v>
      </c>
      <c r="B1844" s="5" t="s">
        <v>6955</v>
      </c>
      <c r="D1844" s="5" t="s">
        <v>2635</v>
      </c>
      <c r="E1844" s="5" t="s">
        <v>4309</v>
      </c>
      <c r="F1844" s="5" t="s">
        <v>4310</v>
      </c>
      <c r="G1844" s="5" t="s">
        <v>12354</v>
      </c>
      <c r="H1844" s="5" t="s">
        <v>7</v>
      </c>
      <c r="I1844" s="5" t="s">
        <v>13894</v>
      </c>
      <c r="J1844" s="5" t="s">
        <v>14294</v>
      </c>
      <c r="K1844" s="5">
        <v>70191314</v>
      </c>
      <c r="L1844" s="5">
        <v>0</v>
      </c>
    </row>
    <row r="1845" spans="1:12" x14ac:dyDescent="0.2">
      <c r="A1845" s="5" t="s">
        <v>4057</v>
      </c>
      <c r="B1845" s="5" t="s">
        <v>3162</v>
      </c>
      <c r="D1845" s="5" t="s">
        <v>10501</v>
      </c>
      <c r="E1845" s="5" t="s">
        <v>9772</v>
      </c>
      <c r="F1845" s="5" t="s">
        <v>11319</v>
      </c>
      <c r="G1845" s="5" t="s">
        <v>4180</v>
      </c>
      <c r="H1845" s="5" t="s">
        <v>7</v>
      </c>
      <c r="I1845" s="5" t="s">
        <v>13894</v>
      </c>
      <c r="J1845" s="5" t="s">
        <v>13591</v>
      </c>
      <c r="K1845" s="5">
        <v>25140009</v>
      </c>
      <c r="L1845" s="5">
        <v>85249123</v>
      </c>
    </row>
    <row r="1846" spans="1:12" x14ac:dyDescent="0.2">
      <c r="A1846" s="5" t="s">
        <v>9704</v>
      </c>
      <c r="B1846" s="5" t="s">
        <v>2707</v>
      </c>
      <c r="D1846" s="5" t="s">
        <v>442</v>
      </c>
      <c r="E1846" s="5" t="s">
        <v>4311</v>
      </c>
      <c r="F1846" s="5" t="s">
        <v>4297</v>
      </c>
      <c r="G1846" s="5" t="s">
        <v>4180</v>
      </c>
      <c r="H1846" s="5" t="s">
        <v>7</v>
      </c>
      <c r="I1846" s="5" t="s">
        <v>13894</v>
      </c>
      <c r="J1846" s="5" t="s">
        <v>7796</v>
      </c>
      <c r="K1846" s="5">
        <v>26560755</v>
      </c>
      <c r="L1846" s="5">
        <v>85839518</v>
      </c>
    </row>
    <row r="1847" spans="1:12" x14ac:dyDescent="0.2">
      <c r="A1847" s="5" t="s">
        <v>4014</v>
      </c>
      <c r="B1847" s="5" t="s">
        <v>7310</v>
      </c>
      <c r="D1847" s="5" t="s">
        <v>3556</v>
      </c>
      <c r="E1847" s="5" t="s">
        <v>9791</v>
      </c>
      <c r="F1847" s="5" t="s">
        <v>45</v>
      </c>
      <c r="G1847" s="5" t="s">
        <v>4180</v>
      </c>
      <c r="H1847" s="5" t="s">
        <v>7</v>
      </c>
      <c r="I1847" s="5" t="s">
        <v>13894</v>
      </c>
      <c r="J1847" s="5" t="s">
        <v>11340</v>
      </c>
      <c r="K1847" s="5">
        <v>84287814</v>
      </c>
      <c r="L1847" s="5">
        <v>0</v>
      </c>
    </row>
    <row r="1848" spans="1:12" x14ac:dyDescent="0.2">
      <c r="A1848" s="5" t="s">
        <v>4159</v>
      </c>
      <c r="B1848" s="5" t="s">
        <v>4074</v>
      </c>
      <c r="D1848" s="5" t="s">
        <v>1717</v>
      </c>
      <c r="E1848" s="5" t="s">
        <v>9804</v>
      </c>
      <c r="F1848" s="5" t="s">
        <v>11351</v>
      </c>
      <c r="G1848" s="5" t="s">
        <v>4180</v>
      </c>
      <c r="H1848" s="5" t="s">
        <v>7</v>
      </c>
      <c r="I1848" s="5" t="s">
        <v>13894</v>
      </c>
      <c r="J1848" s="5" t="s">
        <v>11352</v>
      </c>
      <c r="K1848" s="5">
        <v>26596235</v>
      </c>
      <c r="L1848" s="5">
        <v>0</v>
      </c>
    </row>
    <row r="1849" spans="1:12" x14ac:dyDescent="0.2">
      <c r="A1849" s="5" t="s">
        <v>6181</v>
      </c>
      <c r="B1849" s="5" t="s">
        <v>7311</v>
      </c>
      <c r="D1849" s="5" t="s">
        <v>1709</v>
      </c>
      <c r="E1849" s="5" t="s">
        <v>4314</v>
      </c>
      <c r="F1849" s="5" t="s">
        <v>4315</v>
      </c>
      <c r="G1849" s="5" t="s">
        <v>4180</v>
      </c>
      <c r="H1849" s="5" t="s">
        <v>9</v>
      </c>
      <c r="I1849" s="5" t="s">
        <v>13894</v>
      </c>
      <c r="J1849" s="5" t="s">
        <v>13592</v>
      </c>
      <c r="K1849" s="5">
        <v>26568133</v>
      </c>
      <c r="L1849" s="5">
        <v>83173416</v>
      </c>
    </row>
    <row r="1850" spans="1:12" x14ac:dyDescent="0.2">
      <c r="A1850" s="5" t="s">
        <v>4120</v>
      </c>
      <c r="B1850" s="5" t="s">
        <v>707</v>
      </c>
      <c r="D1850" s="5" t="s">
        <v>4318</v>
      </c>
      <c r="E1850" s="5" t="s">
        <v>6861</v>
      </c>
      <c r="F1850" s="5" t="s">
        <v>75</v>
      </c>
      <c r="G1850" s="5" t="s">
        <v>4180</v>
      </c>
      <c r="H1850" s="5" t="s">
        <v>9</v>
      </c>
      <c r="I1850" s="5" t="s">
        <v>13894</v>
      </c>
      <c r="J1850" s="5" t="s">
        <v>13593</v>
      </c>
      <c r="K1850" s="5">
        <v>87592508</v>
      </c>
      <c r="L1850" s="5">
        <v>26855230</v>
      </c>
    </row>
    <row r="1851" spans="1:12" x14ac:dyDescent="0.2">
      <c r="A1851" s="5" t="s">
        <v>6099</v>
      </c>
      <c r="B1851" s="5" t="s">
        <v>7054</v>
      </c>
      <c r="D1851" s="5" t="s">
        <v>10494</v>
      </c>
      <c r="E1851" s="5" t="s">
        <v>9736</v>
      </c>
      <c r="F1851" s="5" t="s">
        <v>1355</v>
      </c>
      <c r="G1851" s="5" t="s">
        <v>4180</v>
      </c>
      <c r="H1851" s="5" t="s">
        <v>9</v>
      </c>
      <c r="I1851" s="5" t="s">
        <v>13894</v>
      </c>
      <c r="J1851" s="5" t="s">
        <v>12709</v>
      </c>
      <c r="K1851" s="5">
        <v>83783310</v>
      </c>
      <c r="L1851" s="5">
        <v>25379537</v>
      </c>
    </row>
    <row r="1852" spans="1:12" x14ac:dyDescent="0.2">
      <c r="A1852" s="5" t="s">
        <v>9705</v>
      </c>
      <c r="B1852" s="5" t="s">
        <v>8205</v>
      </c>
      <c r="D1852" s="5" t="s">
        <v>2993</v>
      </c>
      <c r="E1852" s="5" t="s">
        <v>4319</v>
      </c>
      <c r="F1852" s="5" t="s">
        <v>4320</v>
      </c>
      <c r="G1852" s="5" t="s">
        <v>12354</v>
      </c>
      <c r="H1852" s="5" t="s">
        <v>5</v>
      </c>
      <c r="I1852" s="5" t="s">
        <v>13894</v>
      </c>
      <c r="J1852" s="5" t="s">
        <v>14295</v>
      </c>
      <c r="K1852" s="5">
        <v>44056302</v>
      </c>
      <c r="L1852" s="5">
        <v>0</v>
      </c>
    </row>
    <row r="1853" spans="1:12" x14ac:dyDescent="0.2">
      <c r="A1853" s="5" t="s">
        <v>4101</v>
      </c>
      <c r="B1853" s="5" t="s">
        <v>4100</v>
      </c>
      <c r="D1853" s="5" t="s">
        <v>4322</v>
      </c>
      <c r="E1853" s="5" t="s">
        <v>4323</v>
      </c>
      <c r="F1853" s="5" t="s">
        <v>4324</v>
      </c>
      <c r="G1853" s="5" t="s">
        <v>4180</v>
      </c>
      <c r="H1853" s="5" t="s">
        <v>9</v>
      </c>
      <c r="I1853" s="5" t="s">
        <v>13894</v>
      </c>
      <c r="J1853" s="5" t="s">
        <v>8443</v>
      </c>
      <c r="K1853" s="5">
        <v>26568155</v>
      </c>
      <c r="L1853" s="5">
        <v>88823573</v>
      </c>
    </row>
    <row r="1854" spans="1:12" x14ac:dyDescent="0.2">
      <c r="A1854" s="5" t="s">
        <v>4132</v>
      </c>
      <c r="B1854" s="5" t="s">
        <v>3120</v>
      </c>
      <c r="D1854" s="5" t="s">
        <v>8233</v>
      </c>
      <c r="E1854" s="5" t="s">
        <v>9795</v>
      </c>
      <c r="F1854" s="5" t="s">
        <v>1466</v>
      </c>
      <c r="G1854" s="5" t="s">
        <v>4180</v>
      </c>
      <c r="H1854" s="5" t="s">
        <v>9</v>
      </c>
      <c r="I1854" s="5" t="s">
        <v>13894</v>
      </c>
      <c r="J1854" s="5" t="s">
        <v>13608</v>
      </c>
      <c r="K1854" s="5">
        <v>26560500</v>
      </c>
      <c r="L1854" s="5">
        <v>89949510</v>
      </c>
    </row>
    <row r="1855" spans="1:12" x14ac:dyDescent="0.2">
      <c r="A1855" s="5" t="s">
        <v>4030</v>
      </c>
      <c r="B1855" s="5" t="s">
        <v>1067</v>
      </c>
      <c r="D1855" s="5" t="s">
        <v>7215</v>
      </c>
      <c r="E1855" s="5" t="s">
        <v>4326</v>
      </c>
      <c r="F1855" s="5" t="s">
        <v>3650</v>
      </c>
      <c r="G1855" s="5" t="s">
        <v>4180</v>
      </c>
      <c r="H1855" s="5" t="s">
        <v>9</v>
      </c>
      <c r="I1855" s="5" t="s">
        <v>13894</v>
      </c>
      <c r="J1855" s="5" t="s">
        <v>4298</v>
      </c>
      <c r="K1855" s="5">
        <v>26560455</v>
      </c>
      <c r="L1855" s="5">
        <v>26560455</v>
      </c>
    </row>
    <row r="1856" spans="1:12" x14ac:dyDescent="0.2">
      <c r="A1856" s="5" t="s">
        <v>4139</v>
      </c>
      <c r="B1856" s="5" t="s">
        <v>4138</v>
      </c>
      <c r="D1856" s="5" t="s">
        <v>4327</v>
      </c>
      <c r="E1856" s="5" t="s">
        <v>4328</v>
      </c>
      <c r="F1856" s="5" t="s">
        <v>4329</v>
      </c>
      <c r="G1856" s="5" t="s">
        <v>4180</v>
      </c>
      <c r="H1856" s="5" t="s">
        <v>9</v>
      </c>
      <c r="I1856" s="5" t="s">
        <v>13894</v>
      </c>
      <c r="J1856" s="5" t="s">
        <v>4330</v>
      </c>
      <c r="K1856" s="5">
        <v>26560304</v>
      </c>
      <c r="L1856" s="5">
        <v>62634188</v>
      </c>
    </row>
    <row r="1857" spans="1:12" x14ac:dyDescent="0.2">
      <c r="A1857" s="5" t="s">
        <v>9706</v>
      </c>
      <c r="B1857" s="5" t="s">
        <v>4021</v>
      </c>
      <c r="D1857" s="5" t="s">
        <v>4332</v>
      </c>
      <c r="E1857" s="5" t="s">
        <v>4333</v>
      </c>
      <c r="F1857" s="5" t="s">
        <v>4334</v>
      </c>
      <c r="G1857" s="5" t="s">
        <v>4180</v>
      </c>
      <c r="H1857" s="5" t="s">
        <v>9</v>
      </c>
      <c r="I1857" s="5" t="s">
        <v>13894</v>
      </c>
      <c r="J1857" s="5" t="s">
        <v>4335</v>
      </c>
      <c r="K1857" s="5">
        <v>86690311</v>
      </c>
      <c r="L1857" s="5">
        <v>0</v>
      </c>
    </row>
    <row r="1858" spans="1:12" x14ac:dyDescent="0.2">
      <c r="A1858" s="5" t="s">
        <v>9707</v>
      </c>
      <c r="B1858" s="5" t="s">
        <v>6557</v>
      </c>
      <c r="D1858" s="5" t="s">
        <v>4337</v>
      </c>
      <c r="E1858" s="5" t="s">
        <v>4338</v>
      </c>
      <c r="F1858" s="5" t="s">
        <v>104</v>
      </c>
      <c r="G1858" s="5" t="s">
        <v>4180</v>
      </c>
      <c r="H1858" s="5" t="s">
        <v>9</v>
      </c>
      <c r="I1858" s="5" t="s">
        <v>13894</v>
      </c>
      <c r="J1858" s="5" t="s">
        <v>14296</v>
      </c>
      <c r="K1858" s="5">
        <v>26820455</v>
      </c>
      <c r="L1858" s="5">
        <v>26820455</v>
      </c>
    </row>
    <row r="1859" spans="1:12" x14ac:dyDescent="0.2">
      <c r="A1859" s="5" t="s">
        <v>4163</v>
      </c>
      <c r="B1859" s="5" t="s">
        <v>7313</v>
      </c>
      <c r="D1859" s="5" t="s">
        <v>4339</v>
      </c>
      <c r="E1859" s="5" t="s">
        <v>9740</v>
      </c>
      <c r="F1859" s="5" t="s">
        <v>206</v>
      </c>
      <c r="G1859" s="5" t="s">
        <v>4180</v>
      </c>
      <c r="H1859" s="5" t="s">
        <v>9</v>
      </c>
      <c r="I1859" s="5" t="s">
        <v>13894</v>
      </c>
      <c r="J1859" s="5" t="s">
        <v>14297</v>
      </c>
      <c r="K1859" s="5">
        <v>87209470</v>
      </c>
      <c r="L1859" s="5">
        <v>0</v>
      </c>
    </row>
    <row r="1860" spans="1:12" x14ac:dyDescent="0.2">
      <c r="A1860" s="5" t="s">
        <v>7725</v>
      </c>
      <c r="B1860" s="5" t="s">
        <v>730</v>
      </c>
      <c r="D1860" s="5" t="s">
        <v>2898</v>
      </c>
      <c r="E1860" s="5" t="s">
        <v>9803</v>
      </c>
      <c r="F1860" s="5" t="s">
        <v>3089</v>
      </c>
      <c r="G1860" s="5" t="s">
        <v>4180</v>
      </c>
      <c r="H1860" s="5" t="s">
        <v>9</v>
      </c>
      <c r="I1860" s="5" t="s">
        <v>13894</v>
      </c>
      <c r="J1860" s="5" t="s">
        <v>14298</v>
      </c>
      <c r="K1860" s="5">
        <v>84202177</v>
      </c>
      <c r="L1860" s="5">
        <v>0</v>
      </c>
    </row>
    <row r="1861" spans="1:12" x14ac:dyDescent="0.2">
      <c r="A1861" s="5" t="s">
        <v>6310</v>
      </c>
      <c r="B1861" s="5" t="s">
        <v>7207</v>
      </c>
      <c r="D1861" s="5" t="s">
        <v>4340</v>
      </c>
      <c r="E1861" s="5" t="s">
        <v>4341</v>
      </c>
      <c r="F1861" s="5" t="s">
        <v>1034</v>
      </c>
      <c r="G1861" s="5" t="s">
        <v>4180</v>
      </c>
      <c r="H1861" s="5" t="s">
        <v>9</v>
      </c>
      <c r="I1861" s="5" t="s">
        <v>13894</v>
      </c>
      <c r="J1861" s="5" t="s">
        <v>4342</v>
      </c>
      <c r="K1861" s="5">
        <v>26568361</v>
      </c>
      <c r="L1861" s="5">
        <v>26568361</v>
      </c>
    </row>
    <row r="1862" spans="1:12" x14ac:dyDescent="0.2">
      <c r="A1862" s="5" t="s">
        <v>6311</v>
      </c>
      <c r="B1862" s="5" t="s">
        <v>7177</v>
      </c>
      <c r="D1862" s="5" t="s">
        <v>4343</v>
      </c>
      <c r="E1862" s="5" t="s">
        <v>9805</v>
      </c>
      <c r="F1862" s="5" t="s">
        <v>463</v>
      </c>
      <c r="G1862" s="5" t="s">
        <v>4180</v>
      </c>
      <c r="H1862" s="5" t="s">
        <v>9</v>
      </c>
      <c r="I1862" s="5" t="s">
        <v>13894</v>
      </c>
      <c r="J1862" s="5" t="s">
        <v>11353</v>
      </c>
      <c r="K1862" s="5">
        <v>62435155</v>
      </c>
      <c r="L1862" s="5">
        <v>83584558</v>
      </c>
    </row>
    <row r="1863" spans="1:12" x14ac:dyDescent="0.2">
      <c r="A1863" s="5" t="s">
        <v>4107</v>
      </c>
      <c r="B1863" s="5" t="s">
        <v>2770</v>
      </c>
      <c r="D1863" s="5" t="s">
        <v>688</v>
      </c>
      <c r="E1863" s="5" t="s">
        <v>9776</v>
      </c>
      <c r="F1863" s="5" t="s">
        <v>177</v>
      </c>
      <c r="G1863" s="5" t="s">
        <v>4180</v>
      </c>
      <c r="H1863" s="5" t="s">
        <v>9</v>
      </c>
      <c r="I1863" s="5" t="s">
        <v>13894</v>
      </c>
      <c r="J1863" s="5" t="s">
        <v>11326</v>
      </c>
      <c r="K1863" s="5">
        <v>88673675</v>
      </c>
      <c r="L1863" s="5">
        <v>0</v>
      </c>
    </row>
    <row r="1864" spans="1:12" x14ac:dyDescent="0.2">
      <c r="A1864" s="5" t="s">
        <v>4016</v>
      </c>
      <c r="B1864" s="5" t="s">
        <v>7175</v>
      </c>
      <c r="D1864" s="5" t="s">
        <v>4168</v>
      </c>
      <c r="E1864" s="5" t="s">
        <v>4344</v>
      </c>
      <c r="F1864" s="5" t="s">
        <v>4316</v>
      </c>
      <c r="G1864" s="5" t="s">
        <v>4180</v>
      </c>
      <c r="H1864" s="5" t="s">
        <v>9</v>
      </c>
      <c r="I1864" s="5" t="s">
        <v>13894</v>
      </c>
      <c r="J1864" s="5" t="s">
        <v>6698</v>
      </c>
      <c r="K1864" s="5">
        <v>26560155</v>
      </c>
      <c r="L1864" s="5">
        <v>70392223</v>
      </c>
    </row>
    <row r="1865" spans="1:12" x14ac:dyDescent="0.2">
      <c r="A1865" s="5" t="s">
        <v>9708</v>
      </c>
      <c r="B1865" s="5" t="s">
        <v>10490</v>
      </c>
      <c r="D1865" s="5" t="s">
        <v>6935</v>
      </c>
      <c r="E1865" s="5" t="s">
        <v>4345</v>
      </c>
      <c r="F1865" s="5" t="s">
        <v>4346</v>
      </c>
      <c r="G1865" s="5" t="s">
        <v>4180</v>
      </c>
      <c r="H1865" s="5" t="s">
        <v>9</v>
      </c>
      <c r="I1865" s="5" t="s">
        <v>13894</v>
      </c>
      <c r="J1865" s="5" t="s">
        <v>14299</v>
      </c>
      <c r="K1865" s="5">
        <v>25379272</v>
      </c>
      <c r="L1865" s="5">
        <v>83099318</v>
      </c>
    </row>
    <row r="1866" spans="1:12" x14ac:dyDescent="0.2">
      <c r="A1866" s="5" t="s">
        <v>4020</v>
      </c>
      <c r="B1866" s="5" t="s">
        <v>4019</v>
      </c>
      <c r="D1866" s="5" t="s">
        <v>6748</v>
      </c>
      <c r="E1866" s="5" t="s">
        <v>4347</v>
      </c>
      <c r="F1866" s="5" t="s">
        <v>4348</v>
      </c>
      <c r="G1866" s="5" t="s">
        <v>12354</v>
      </c>
      <c r="H1866" s="5" t="s">
        <v>6</v>
      </c>
      <c r="I1866" s="5" t="s">
        <v>13894</v>
      </c>
      <c r="J1866" s="5" t="s">
        <v>8422</v>
      </c>
      <c r="K1866" s="5">
        <v>44056294</v>
      </c>
      <c r="L1866" s="5">
        <v>0</v>
      </c>
    </row>
    <row r="1867" spans="1:12" x14ac:dyDescent="0.2">
      <c r="A1867" s="5" t="s">
        <v>4062</v>
      </c>
      <c r="B1867" s="5" t="s">
        <v>3233</v>
      </c>
      <c r="D1867" s="5" t="s">
        <v>8064</v>
      </c>
      <c r="E1867" s="5" t="s">
        <v>9747</v>
      </c>
      <c r="F1867" s="5" t="s">
        <v>11294</v>
      </c>
      <c r="G1867" s="5" t="s">
        <v>4180</v>
      </c>
      <c r="H1867" s="5" t="s">
        <v>9</v>
      </c>
      <c r="I1867" s="5" t="s">
        <v>13894</v>
      </c>
      <c r="J1867" s="5" t="s">
        <v>12183</v>
      </c>
      <c r="K1867" s="5">
        <v>26568002</v>
      </c>
      <c r="L1867" s="5">
        <v>0</v>
      </c>
    </row>
    <row r="1868" spans="1:12" x14ac:dyDescent="0.2">
      <c r="A1868" s="5" t="s">
        <v>9709</v>
      </c>
      <c r="B1868" s="5" t="s">
        <v>4039</v>
      </c>
      <c r="D1868" s="5" t="s">
        <v>1481</v>
      </c>
      <c r="E1868" s="5" t="s">
        <v>9774</v>
      </c>
      <c r="F1868" s="5" t="s">
        <v>11322</v>
      </c>
      <c r="G1868" s="5" t="s">
        <v>4180</v>
      </c>
      <c r="H1868" s="5" t="s">
        <v>9</v>
      </c>
      <c r="I1868" s="5" t="s">
        <v>13894</v>
      </c>
      <c r="J1868" s="5" t="s">
        <v>11323</v>
      </c>
      <c r="K1868" s="5">
        <v>88143334</v>
      </c>
      <c r="L1868" s="5">
        <v>26855230</v>
      </c>
    </row>
    <row r="1869" spans="1:12" x14ac:dyDescent="0.2">
      <c r="A1869" s="5" t="s">
        <v>4128</v>
      </c>
      <c r="B1869" s="5" t="s">
        <v>3071</v>
      </c>
      <c r="D1869" s="5" t="s">
        <v>1504</v>
      </c>
      <c r="E1869" s="5" t="s">
        <v>4349</v>
      </c>
      <c r="F1869" s="5" t="s">
        <v>4350</v>
      </c>
      <c r="G1869" s="5" t="s">
        <v>4180</v>
      </c>
      <c r="H1869" s="5" t="s">
        <v>9</v>
      </c>
      <c r="I1869" s="5" t="s">
        <v>13894</v>
      </c>
      <c r="J1869" s="5" t="s">
        <v>4351</v>
      </c>
      <c r="K1869" s="5">
        <v>26820355</v>
      </c>
      <c r="L1869" s="5">
        <v>26820355</v>
      </c>
    </row>
    <row r="1870" spans="1:12" x14ac:dyDescent="0.2">
      <c r="A1870" s="5" t="s">
        <v>4034</v>
      </c>
      <c r="B1870" s="5" t="s">
        <v>1352</v>
      </c>
      <c r="D1870" s="5" t="s">
        <v>1773</v>
      </c>
      <c r="E1870" s="5" t="s">
        <v>4352</v>
      </c>
      <c r="F1870" s="5" t="s">
        <v>4353</v>
      </c>
      <c r="G1870" s="5" t="s">
        <v>4180</v>
      </c>
      <c r="H1870" s="5" t="s">
        <v>10</v>
      </c>
      <c r="I1870" s="5" t="s">
        <v>13894</v>
      </c>
      <c r="J1870" s="5" t="s">
        <v>11285</v>
      </c>
      <c r="K1870" s="5">
        <v>26575082</v>
      </c>
      <c r="L1870" s="5">
        <v>26575082</v>
      </c>
    </row>
    <row r="1871" spans="1:12" x14ac:dyDescent="0.2">
      <c r="A1871" s="5" t="s">
        <v>4117</v>
      </c>
      <c r="B1871" s="5" t="s">
        <v>481</v>
      </c>
      <c r="D1871" s="5" t="s">
        <v>4354</v>
      </c>
      <c r="E1871" s="5" t="s">
        <v>4355</v>
      </c>
      <c r="F1871" s="5" t="s">
        <v>4356</v>
      </c>
      <c r="G1871" s="5" t="s">
        <v>4180</v>
      </c>
      <c r="H1871" s="5" t="s">
        <v>10</v>
      </c>
      <c r="I1871" s="5" t="s">
        <v>13894</v>
      </c>
      <c r="J1871" s="5" t="s">
        <v>12710</v>
      </c>
      <c r="K1871" s="5">
        <v>26501631</v>
      </c>
      <c r="L1871" s="5">
        <v>26508033</v>
      </c>
    </row>
    <row r="1872" spans="1:12" x14ac:dyDescent="0.2">
      <c r="A1872" s="5" t="s">
        <v>4166</v>
      </c>
      <c r="B1872" s="5" t="s">
        <v>6737</v>
      </c>
      <c r="D1872" s="5" t="s">
        <v>4357</v>
      </c>
      <c r="E1872" s="5" t="s">
        <v>4358</v>
      </c>
      <c r="F1872" s="5" t="s">
        <v>4313</v>
      </c>
      <c r="G1872" s="5" t="s">
        <v>4180</v>
      </c>
      <c r="H1872" s="5" t="s">
        <v>10</v>
      </c>
      <c r="I1872" s="5" t="s">
        <v>13894</v>
      </c>
      <c r="J1872" s="5" t="s">
        <v>4359</v>
      </c>
      <c r="K1872" s="5">
        <v>26575028</v>
      </c>
      <c r="L1872" s="5">
        <v>26575028</v>
      </c>
    </row>
    <row r="1873" spans="1:12" x14ac:dyDescent="0.2">
      <c r="A1873" s="5" t="s">
        <v>6365</v>
      </c>
      <c r="B1873" s="5" t="s">
        <v>7312</v>
      </c>
      <c r="D1873" s="5" t="s">
        <v>2817</v>
      </c>
      <c r="E1873" s="5" t="s">
        <v>4360</v>
      </c>
      <c r="F1873" s="5" t="s">
        <v>4361</v>
      </c>
      <c r="G1873" s="5" t="s">
        <v>4180</v>
      </c>
      <c r="H1873" s="5" t="s">
        <v>10</v>
      </c>
      <c r="I1873" s="5" t="s">
        <v>13894</v>
      </c>
      <c r="J1873" s="5" t="s">
        <v>14300</v>
      </c>
      <c r="K1873" s="5">
        <v>26575401</v>
      </c>
      <c r="L1873" s="5">
        <v>88436100</v>
      </c>
    </row>
    <row r="1874" spans="1:12" x14ac:dyDescent="0.2">
      <c r="A1874" s="5" t="s">
        <v>4037</v>
      </c>
      <c r="B1874" s="5" t="s">
        <v>1431</v>
      </c>
      <c r="D1874" s="5" t="s">
        <v>4257</v>
      </c>
      <c r="E1874" s="5" t="s">
        <v>4362</v>
      </c>
      <c r="F1874" s="5" t="s">
        <v>6584</v>
      </c>
      <c r="G1874" s="5" t="s">
        <v>4180</v>
      </c>
      <c r="H1874" s="5" t="s">
        <v>10</v>
      </c>
      <c r="I1874" s="5" t="s">
        <v>13894</v>
      </c>
      <c r="J1874" s="5" t="s">
        <v>14301</v>
      </c>
      <c r="K1874" s="5">
        <v>26577178</v>
      </c>
      <c r="L1874" s="5">
        <v>26577178</v>
      </c>
    </row>
    <row r="1875" spans="1:12" x14ac:dyDescent="0.2">
      <c r="A1875" s="5" t="s">
        <v>6054</v>
      </c>
      <c r="B1875" s="5" t="s">
        <v>7024</v>
      </c>
      <c r="D1875" s="5" t="s">
        <v>3297</v>
      </c>
      <c r="E1875" s="5" t="s">
        <v>4364</v>
      </c>
      <c r="F1875" s="5" t="s">
        <v>7530</v>
      </c>
      <c r="G1875" s="5" t="s">
        <v>4180</v>
      </c>
      <c r="H1875" s="5" t="s">
        <v>10</v>
      </c>
      <c r="I1875" s="5" t="s">
        <v>13894</v>
      </c>
      <c r="J1875" s="5" t="s">
        <v>4365</v>
      </c>
      <c r="K1875" s="5">
        <v>87220692</v>
      </c>
      <c r="L1875" s="5">
        <v>0</v>
      </c>
    </row>
    <row r="1876" spans="1:12" x14ac:dyDescent="0.2">
      <c r="A1876" s="5" t="s">
        <v>4130</v>
      </c>
      <c r="B1876" s="5" t="s">
        <v>7053</v>
      </c>
      <c r="D1876" s="5" t="s">
        <v>4367</v>
      </c>
      <c r="E1876" s="5" t="s">
        <v>4368</v>
      </c>
      <c r="F1876" s="5" t="s">
        <v>307</v>
      </c>
      <c r="G1876" s="5" t="s">
        <v>4180</v>
      </c>
      <c r="H1876" s="5" t="s">
        <v>10</v>
      </c>
      <c r="I1876" s="5" t="s">
        <v>13894</v>
      </c>
      <c r="J1876" s="5" t="s">
        <v>4369</v>
      </c>
      <c r="K1876" s="5">
        <v>26562368</v>
      </c>
      <c r="L1876" s="5">
        <v>89844718</v>
      </c>
    </row>
    <row r="1877" spans="1:12" x14ac:dyDescent="0.2">
      <c r="A1877" s="5" t="s">
        <v>6245</v>
      </c>
      <c r="B1877" s="5" t="s">
        <v>7340</v>
      </c>
      <c r="D1877" s="5" t="s">
        <v>388</v>
      </c>
      <c r="E1877" s="5" t="s">
        <v>9796</v>
      </c>
      <c r="F1877" s="5" t="s">
        <v>67</v>
      </c>
      <c r="G1877" s="5" t="s">
        <v>4180</v>
      </c>
      <c r="H1877" s="5" t="s">
        <v>10</v>
      </c>
      <c r="I1877" s="5" t="s">
        <v>13894</v>
      </c>
      <c r="J1877" s="5" t="s">
        <v>11344</v>
      </c>
      <c r="K1877" s="5">
        <v>83160469</v>
      </c>
      <c r="L1877" s="5">
        <v>0</v>
      </c>
    </row>
    <row r="1878" spans="1:12" x14ac:dyDescent="0.2">
      <c r="A1878" s="5" t="s">
        <v>7557</v>
      </c>
      <c r="B1878" s="5" t="s">
        <v>84</v>
      </c>
      <c r="D1878" s="5" t="s">
        <v>415</v>
      </c>
      <c r="E1878" s="5" t="s">
        <v>9762</v>
      </c>
      <c r="F1878" s="5" t="s">
        <v>11313</v>
      </c>
      <c r="G1878" s="5" t="s">
        <v>4180</v>
      </c>
      <c r="H1878" s="5" t="s">
        <v>10</v>
      </c>
      <c r="I1878" s="5" t="s">
        <v>13894</v>
      </c>
      <c r="J1878" s="5" t="s">
        <v>11314</v>
      </c>
      <c r="K1878" s="5">
        <v>26576199</v>
      </c>
      <c r="L1878" s="5">
        <v>88946177</v>
      </c>
    </row>
    <row r="1879" spans="1:12" x14ac:dyDescent="0.2">
      <c r="A1879" s="5" t="s">
        <v>4148</v>
      </c>
      <c r="B1879" s="5" t="s">
        <v>3989</v>
      </c>
      <c r="D1879" s="5" t="s">
        <v>8234</v>
      </c>
      <c r="E1879" s="5" t="s">
        <v>9797</v>
      </c>
      <c r="F1879" s="5" t="s">
        <v>11345</v>
      </c>
      <c r="G1879" s="5" t="s">
        <v>4180</v>
      </c>
      <c r="H1879" s="5" t="s">
        <v>10</v>
      </c>
      <c r="I1879" s="5" t="s">
        <v>13894</v>
      </c>
      <c r="J1879" s="5" t="s">
        <v>13596</v>
      </c>
      <c r="K1879" s="5">
        <v>88495890</v>
      </c>
      <c r="L1879" s="5">
        <v>0</v>
      </c>
    </row>
    <row r="1880" spans="1:12" x14ac:dyDescent="0.2">
      <c r="A1880" s="5" t="s">
        <v>4136</v>
      </c>
      <c r="B1880" s="5" t="s">
        <v>4135</v>
      </c>
      <c r="D1880" s="5" t="s">
        <v>4317</v>
      </c>
      <c r="E1880" s="5" t="s">
        <v>4371</v>
      </c>
      <c r="F1880" s="5" t="s">
        <v>4372</v>
      </c>
      <c r="G1880" s="5" t="s">
        <v>4180</v>
      </c>
      <c r="H1880" s="5" t="s">
        <v>10</v>
      </c>
      <c r="I1880" s="5" t="s">
        <v>13894</v>
      </c>
      <c r="J1880" s="5" t="s">
        <v>4373</v>
      </c>
      <c r="K1880" s="5">
        <v>26576034</v>
      </c>
      <c r="L1880" s="5">
        <v>85829623</v>
      </c>
    </row>
    <row r="1881" spans="1:12" x14ac:dyDescent="0.2">
      <c r="A1881" s="5" t="s">
        <v>4043</v>
      </c>
      <c r="B1881" s="5" t="s">
        <v>1712</v>
      </c>
      <c r="D1881" s="5" t="s">
        <v>4375</v>
      </c>
      <c r="E1881" s="5" t="s">
        <v>9790</v>
      </c>
      <c r="F1881" s="5" t="s">
        <v>838</v>
      </c>
      <c r="G1881" s="5" t="s">
        <v>4180</v>
      </c>
      <c r="H1881" s="5" t="s">
        <v>10</v>
      </c>
      <c r="I1881" s="5" t="s">
        <v>13894</v>
      </c>
      <c r="J1881" s="5" t="s">
        <v>13597</v>
      </c>
      <c r="K1881" s="5">
        <v>26563094</v>
      </c>
      <c r="L1881" s="5">
        <v>88417272</v>
      </c>
    </row>
    <row r="1882" spans="1:12" x14ac:dyDescent="0.2">
      <c r="A1882" s="5" t="s">
        <v>9710</v>
      </c>
      <c r="B1882" s="5" t="s">
        <v>8807</v>
      </c>
      <c r="D1882" s="5" t="s">
        <v>452</v>
      </c>
      <c r="E1882" s="5" t="s">
        <v>4376</v>
      </c>
      <c r="F1882" s="5" t="s">
        <v>590</v>
      </c>
      <c r="G1882" s="5" t="s">
        <v>4180</v>
      </c>
      <c r="H1882" s="5" t="s">
        <v>10</v>
      </c>
      <c r="I1882" s="5" t="s">
        <v>13894</v>
      </c>
      <c r="J1882" s="5" t="s">
        <v>13598</v>
      </c>
      <c r="K1882" s="5">
        <v>26563080</v>
      </c>
      <c r="L1882" s="5">
        <v>83593390</v>
      </c>
    </row>
    <row r="1883" spans="1:12" x14ac:dyDescent="0.2">
      <c r="A1883" s="5" t="s">
        <v>7728</v>
      </c>
      <c r="B1883" s="5" t="s">
        <v>7731</v>
      </c>
      <c r="D1883" s="5" t="s">
        <v>2395</v>
      </c>
      <c r="E1883" s="5" t="s">
        <v>4378</v>
      </c>
      <c r="F1883" s="5" t="s">
        <v>1179</v>
      </c>
      <c r="G1883" s="5" t="s">
        <v>4180</v>
      </c>
      <c r="H1883" s="5" t="s">
        <v>10</v>
      </c>
      <c r="I1883" s="5" t="s">
        <v>13894</v>
      </c>
      <c r="J1883" s="5" t="s">
        <v>14302</v>
      </c>
      <c r="K1883" s="5">
        <v>26501631</v>
      </c>
      <c r="L1883" s="5">
        <v>88143779</v>
      </c>
    </row>
    <row r="1884" spans="1:12" x14ac:dyDescent="0.2">
      <c r="A1884" s="5" t="s">
        <v>4150</v>
      </c>
      <c r="B1884" s="5" t="s">
        <v>6932</v>
      </c>
      <c r="D1884" s="5" t="s">
        <v>3875</v>
      </c>
      <c r="E1884" s="5" t="s">
        <v>6863</v>
      </c>
      <c r="F1884" s="5" t="s">
        <v>6865</v>
      </c>
      <c r="G1884" s="5" t="s">
        <v>4180</v>
      </c>
      <c r="H1884" s="5" t="s">
        <v>10</v>
      </c>
      <c r="I1884" s="5" t="s">
        <v>13894</v>
      </c>
      <c r="J1884" s="5" t="s">
        <v>12184</v>
      </c>
      <c r="K1884" s="5">
        <v>26563083</v>
      </c>
      <c r="L1884" s="5">
        <v>87038630</v>
      </c>
    </row>
    <row r="1885" spans="1:12" x14ac:dyDescent="0.2">
      <c r="A1885" s="5" t="s">
        <v>4038</v>
      </c>
      <c r="B1885" s="5" t="s">
        <v>7176</v>
      </c>
      <c r="D1885" s="5" t="s">
        <v>3956</v>
      </c>
      <c r="E1885" s="5" t="s">
        <v>9798</v>
      </c>
      <c r="F1885" s="5" t="s">
        <v>849</v>
      </c>
      <c r="G1885" s="5" t="s">
        <v>4180</v>
      </c>
      <c r="H1885" s="5" t="s">
        <v>10</v>
      </c>
      <c r="I1885" s="5" t="s">
        <v>13894</v>
      </c>
      <c r="J1885" s="5" t="s">
        <v>11346</v>
      </c>
      <c r="K1885" s="5">
        <v>85003653</v>
      </c>
      <c r="L1885" s="5">
        <v>85003653</v>
      </c>
    </row>
    <row r="1886" spans="1:12" x14ac:dyDescent="0.2">
      <c r="A1886" s="5" t="s">
        <v>4042</v>
      </c>
      <c r="B1886" s="5" t="s">
        <v>4041</v>
      </c>
      <c r="D1886" s="5" t="s">
        <v>3945</v>
      </c>
      <c r="E1886" s="5" t="s">
        <v>9744</v>
      </c>
      <c r="F1886" s="5" t="s">
        <v>11290</v>
      </c>
      <c r="G1886" s="5" t="s">
        <v>4180</v>
      </c>
      <c r="H1886" s="5" t="s">
        <v>12</v>
      </c>
      <c r="I1886" s="5" t="s">
        <v>13894</v>
      </c>
      <c r="J1886" s="5" t="s">
        <v>13599</v>
      </c>
      <c r="K1886" s="5">
        <v>22009497</v>
      </c>
      <c r="L1886" s="5">
        <v>0</v>
      </c>
    </row>
    <row r="1887" spans="1:12" x14ac:dyDescent="0.2">
      <c r="A1887" s="5" t="s">
        <v>4116</v>
      </c>
      <c r="B1887" s="5" t="s">
        <v>479</v>
      </c>
      <c r="D1887" s="5" t="s">
        <v>7431</v>
      </c>
      <c r="E1887" s="5" t="s">
        <v>4381</v>
      </c>
      <c r="F1887" s="5" t="s">
        <v>4382</v>
      </c>
      <c r="G1887" s="5" t="s">
        <v>4180</v>
      </c>
      <c r="H1887" s="5" t="s">
        <v>12</v>
      </c>
      <c r="I1887" s="5" t="s">
        <v>13894</v>
      </c>
      <c r="J1887" s="5" t="s">
        <v>4384</v>
      </c>
      <c r="K1887" s="5">
        <v>26558179</v>
      </c>
      <c r="L1887" s="5">
        <v>26558179</v>
      </c>
    </row>
    <row r="1888" spans="1:12" x14ac:dyDescent="0.2">
      <c r="A1888" s="5" t="s">
        <v>4068</v>
      </c>
      <c r="B1888" s="5" t="s">
        <v>4067</v>
      </c>
      <c r="D1888" s="5" t="s">
        <v>7158</v>
      </c>
      <c r="E1888" s="5" t="s">
        <v>4386</v>
      </c>
      <c r="F1888" s="5" t="s">
        <v>63</v>
      </c>
      <c r="G1888" s="5" t="s">
        <v>4180</v>
      </c>
      <c r="H1888" s="5" t="s">
        <v>12</v>
      </c>
      <c r="I1888" s="5" t="s">
        <v>13894</v>
      </c>
      <c r="J1888" s="5" t="s">
        <v>4387</v>
      </c>
      <c r="K1888" s="5">
        <v>22009122</v>
      </c>
      <c r="L1888" s="5">
        <v>0</v>
      </c>
    </row>
    <row r="1889" spans="1:12" x14ac:dyDescent="0.2">
      <c r="A1889" s="5" t="s">
        <v>4123</v>
      </c>
      <c r="B1889" s="5" t="s">
        <v>4122</v>
      </c>
      <c r="D1889" s="5" t="s">
        <v>4389</v>
      </c>
      <c r="E1889" s="5" t="s">
        <v>9786</v>
      </c>
      <c r="F1889" s="5" t="s">
        <v>460</v>
      </c>
      <c r="G1889" s="5" t="s">
        <v>4180</v>
      </c>
      <c r="H1889" s="5" t="s">
        <v>12</v>
      </c>
      <c r="I1889" s="5" t="s">
        <v>13894</v>
      </c>
      <c r="J1889" s="5" t="s">
        <v>11337</v>
      </c>
      <c r="K1889" s="5">
        <v>26558003</v>
      </c>
      <c r="L1889" s="5">
        <v>0</v>
      </c>
    </row>
    <row r="1890" spans="1:12" x14ac:dyDescent="0.2">
      <c r="A1890" s="5" t="s">
        <v>9711</v>
      </c>
      <c r="B1890" s="5" t="s">
        <v>8812</v>
      </c>
      <c r="D1890" s="5" t="s">
        <v>8066</v>
      </c>
      <c r="E1890" s="5" t="s">
        <v>9732</v>
      </c>
      <c r="F1890" s="5" t="s">
        <v>4383</v>
      </c>
      <c r="G1890" s="5" t="s">
        <v>4180</v>
      </c>
      <c r="H1890" s="5" t="s">
        <v>12</v>
      </c>
      <c r="I1890" s="5" t="s">
        <v>13894</v>
      </c>
      <c r="J1890" s="5" t="s">
        <v>9037</v>
      </c>
      <c r="K1890" s="5">
        <v>26558002</v>
      </c>
      <c r="L1890" s="5">
        <v>26558100</v>
      </c>
    </row>
    <row r="1891" spans="1:12" x14ac:dyDescent="0.2">
      <c r="A1891" s="5" t="s">
        <v>9712</v>
      </c>
      <c r="B1891" s="5" t="s">
        <v>1784</v>
      </c>
      <c r="D1891" s="5" t="s">
        <v>7432</v>
      </c>
      <c r="E1891" s="5" t="s">
        <v>4390</v>
      </c>
      <c r="F1891" s="5" t="s">
        <v>3617</v>
      </c>
      <c r="G1891" s="5" t="s">
        <v>4180</v>
      </c>
      <c r="H1891" s="5" t="s">
        <v>12</v>
      </c>
      <c r="I1891" s="5" t="s">
        <v>13894</v>
      </c>
      <c r="J1891" s="5" t="s">
        <v>4391</v>
      </c>
      <c r="K1891" s="5">
        <v>26551122</v>
      </c>
      <c r="L1891" s="5">
        <v>0</v>
      </c>
    </row>
    <row r="1892" spans="1:12" x14ac:dyDescent="0.2">
      <c r="A1892" s="5" t="s">
        <v>4085</v>
      </c>
      <c r="B1892" s="5" t="s">
        <v>4084</v>
      </c>
      <c r="D1892" s="5" t="s">
        <v>4393</v>
      </c>
      <c r="E1892" s="5" t="s">
        <v>9761</v>
      </c>
      <c r="F1892" s="5" t="s">
        <v>11312</v>
      </c>
      <c r="G1892" s="5" t="s">
        <v>4180</v>
      </c>
      <c r="H1892" s="5" t="s">
        <v>12</v>
      </c>
      <c r="I1892" s="5" t="s">
        <v>13894</v>
      </c>
      <c r="J1892" s="5" t="s">
        <v>14303</v>
      </c>
      <c r="K1892" s="5">
        <v>83770478</v>
      </c>
      <c r="L1892" s="5">
        <v>0</v>
      </c>
    </row>
    <row r="1893" spans="1:12" x14ac:dyDescent="0.2">
      <c r="A1893" s="5" t="s">
        <v>6738</v>
      </c>
      <c r="B1893" s="5" t="s">
        <v>4177</v>
      </c>
      <c r="D1893" s="5" t="s">
        <v>4394</v>
      </c>
      <c r="E1893" s="5" t="s">
        <v>9741</v>
      </c>
      <c r="F1893" s="5" t="s">
        <v>11286</v>
      </c>
      <c r="G1893" s="5" t="s">
        <v>4180</v>
      </c>
      <c r="H1893" s="5" t="s">
        <v>12</v>
      </c>
      <c r="I1893" s="5" t="s">
        <v>13894</v>
      </c>
      <c r="J1893" s="5" t="s">
        <v>11287</v>
      </c>
      <c r="K1893" s="5">
        <v>86508183</v>
      </c>
      <c r="L1893" s="5">
        <v>0</v>
      </c>
    </row>
    <row r="1894" spans="1:12" x14ac:dyDescent="0.2">
      <c r="A1894" s="5" t="s">
        <v>4156</v>
      </c>
      <c r="B1894" s="5" t="s">
        <v>4155</v>
      </c>
      <c r="D1894" s="5" t="s">
        <v>7335</v>
      </c>
      <c r="E1894" s="5" t="s">
        <v>4395</v>
      </c>
      <c r="F1894" s="5" t="s">
        <v>4396</v>
      </c>
      <c r="G1894" s="5" t="s">
        <v>4180</v>
      </c>
      <c r="H1894" s="5" t="s">
        <v>12</v>
      </c>
      <c r="I1894" s="5" t="s">
        <v>13894</v>
      </c>
      <c r="J1894" s="5" t="s">
        <v>8444</v>
      </c>
      <c r="K1894" s="5">
        <v>26558024</v>
      </c>
      <c r="L1894" s="5">
        <v>84279464</v>
      </c>
    </row>
    <row r="1895" spans="1:12" x14ac:dyDescent="0.2">
      <c r="A1895" s="5" t="s">
        <v>4171</v>
      </c>
      <c r="B1895" s="5" t="s">
        <v>4049</v>
      </c>
      <c r="D1895" s="5" t="s">
        <v>4398</v>
      </c>
      <c r="E1895" s="5" t="s">
        <v>9751</v>
      </c>
      <c r="F1895" s="5" t="s">
        <v>11300</v>
      </c>
      <c r="G1895" s="5" t="s">
        <v>4180</v>
      </c>
      <c r="H1895" s="5" t="s">
        <v>12</v>
      </c>
      <c r="I1895" s="5" t="s">
        <v>13894</v>
      </c>
      <c r="J1895" s="5" t="s">
        <v>11301</v>
      </c>
      <c r="K1895" s="5">
        <v>84437989</v>
      </c>
      <c r="L1895" s="5">
        <v>0</v>
      </c>
    </row>
    <row r="1896" spans="1:12" x14ac:dyDescent="0.2">
      <c r="A1896" s="5" t="s">
        <v>4104</v>
      </c>
      <c r="B1896" s="5" t="s">
        <v>4103</v>
      </c>
      <c r="D1896" s="5" t="s">
        <v>4399</v>
      </c>
      <c r="E1896" s="5" t="s">
        <v>7736</v>
      </c>
      <c r="F1896" s="5" t="s">
        <v>7737</v>
      </c>
      <c r="G1896" s="5" t="s">
        <v>4180</v>
      </c>
      <c r="H1896" s="5" t="s">
        <v>12</v>
      </c>
      <c r="I1896" s="5" t="s">
        <v>13894</v>
      </c>
      <c r="J1896" s="5" t="s">
        <v>14304</v>
      </c>
      <c r="K1896" s="5">
        <v>22019233</v>
      </c>
      <c r="L1896" s="5">
        <v>86332092</v>
      </c>
    </row>
    <row r="1897" spans="1:12" x14ac:dyDescent="0.2">
      <c r="A1897" s="5" t="s">
        <v>9713</v>
      </c>
      <c r="B1897" s="5" t="s">
        <v>2775</v>
      </c>
      <c r="D1897" s="5" t="s">
        <v>4400</v>
      </c>
      <c r="E1897" s="5" t="s">
        <v>9733</v>
      </c>
      <c r="F1897" s="5" t="s">
        <v>768</v>
      </c>
      <c r="G1897" s="5" t="s">
        <v>4180</v>
      </c>
      <c r="H1897" s="5" t="s">
        <v>12</v>
      </c>
      <c r="I1897" s="5" t="s">
        <v>13894</v>
      </c>
      <c r="J1897" s="5" t="s">
        <v>11277</v>
      </c>
      <c r="K1897" s="5">
        <v>22009594</v>
      </c>
      <c r="L1897" s="5">
        <v>88559448</v>
      </c>
    </row>
    <row r="1898" spans="1:12" x14ac:dyDescent="0.2">
      <c r="A1898" s="5" t="s">
        <v>9714</v>
      </c>
      <c r="B1898" s="5" t="s">
        <v>4134</v>
      </c>
      <c r="D1898" s="5" t="s">
        <v>4401</v>
      </c>
      <c r="E1898" s="5" t="s">
        <v>9745</v>
      </c>
      <c r="F1898" s="5" t="s">
        <v>11291</v>
      </c>
      <c r="G1898" s="5" t="s">
        <v>4180</v>
      </c>
      <c r="H1898" s="5" t="s">
        <v>12</v>
      </c>
      <c r="I1898" s="5" t="s">
        <v>13894</v>
      </c>
      <c r="J1898" s="5" t="s">
        <v>11292</v>
      </c>
      <c r="K1898" s="5">
        <v>83574836</v>
      </c>
      <c r="L1898" s="5">
        <v>0</v>
      </c>
    </row>
    <row r="1899" spans="1:12" x14ac:dyDescent="0.2">
      <c r="A1899" s="5" t="s">
        <v>9715</v>
      </c>
      <c r="B1899" s="5" t="s">
        <v>4095</v>
      </c>
      <c r="D1899" s="5" t="s">
        <v>8238</v>
      </c>
      <c r="E1899" s="5" t="s">
        <v>9752</v>
      </c>
      <c r="F1899" s="5" t="s">
        <v>1560</v>
      </c>
      <c r="G1899" s="5" t="s">
        <v>4180</v>
      </c>
      <c r="H1899" s="5" t="s">
        <v>12</v>
      </c>
      <c r="I1899" s="5" t="s">
        <v>13894</v>
      </c>
      <c r="J1899" s="5" t="s">
        <v>11307</v>
      </c>
      <c r="K1899" s="5">
        <v>22064392</v>
      </c>
      <c r="L1899" s="5">
        <v>86696939</v>
      </c>
    </row>
    <row r="1900" spans="1:12" x14ac:dyDescent="0.2">
      <c r="A1900" s="5" t="s">
        <v>9716</v>
      </c>
      <c r="B1900" s="5" t="s">
        <v>4478</v>
      </c>
      <c r="D1900" s="5" t="s">
        <v>4404</v>
      </c>
      <c r="E1900" s="5" t="s">
        <v>4405</v>
      </c>
      <c r="F1900" s="5" t="s">
        <v>177</v>
      </c>
      <c r="G1900" s="5" t="s">
        <v>4180</v>
      </c>
      <c r="H1900" s="5" t="s">
        <v>12</v>
      </c>
      <c r="I1900" s="5" t="s">
        <v>13894</v>
      </c>
      <c r="J1900" s="5" t="s">
        <v>8445</v>
      </c>
      <c r="K1900" s="5">
        <v>26558263</v>
      </c>
      <c r="L1900" s="5">
        <v>26558263</v>
      </c>
    </row>
    <row r="1901" spans="1:12" x14ac:dyDescent="0.2">
      <c r="A1901" s="5" t="s">
        <v>8255</v>
      </c>
      <c r="B1901" s="5" t="s">
        <v>4158</v>
      </c>
      <c r="D1901" s="5" t="s">
        <v>4407</v>
      </c>
      <c r="E1901" s="5" t="s">
        <v>9779</v>
      </c>
      <c r="F1901" s="5" t="s">
        <v>11328</v>
      </c>
      <c r="G1901" s="5" t="s">
        <v>4180</v>
      </c>
      <c r="H1901" s="5" t="s">
        <v>12</v>
      </c>
      <c r="I1901" s="5" t="s">
        <v>13894</v>
      </c>
      <c r="J1901" s="5" t="s">
        <v>11329</v>
      </c>
      <c r="K1901" s="5">
        <v>26551060</v>
      </c>
      <c r="L1901" s="5">
        <v>0</v>
      </c>
    </row>
    <row r="1902" spans="1:12" x14ac:dyDescent="0.2">
      <c r="A1902" s="5" t="s">
        <v>4174</v>
      </c>
      <c r="B1902" s="5" t="s">
        <v>4081</v>
      </c>
      <c r="D1902" s="5" t="s">
        <v>4408</v>
      </c>
      <c r="E1902" s="5" t="s">
        <v>9780</v>
      </c>
      <c r="F1902" s="5" t="s">
        <v>2772</v>
      </c>
      <c r="G1902" s="5" t="s">
        <v>4180</v>
      </c>
      <c r="H1902" s="5" t="s">
        <v>12</v>
      </c>
      <c r="I1902" s="5" t="s">
        <v>13894</v>
      </c>
      <c r="J1902" s="5" t="s">
        <v>11330</v>
      </c>
      <c r="K1902" s="5">
        <v>88801834</v>
      </c>
      <c r="L1902" s="5">
        <v>0</v>
      </c>
    </row>
    <row r="1903" spans="1:12" x14ac:dyDescent="0.2">
      <c r="A1903" s="5" t="s">
        <v>4055</v>
      </c>
      <c r="B1903" s="5" t="s">
        <v>4054</v>
      </c>
      <c r="D1903" s="5" t="s">
        <v>4409</v>
      </c>
      <c r="E1903" s="5" t="s">
        <v>4410</v>
      </c>
      <c r="F1903" s="5" t="s">
        <v>463</v>
      </c>
      <c r="G1903" s="5" t="s">
        <v>4180</v>
      </c>
      <c r="H1903" s="5" t="s">
        <v>12</v>
      </c>
      <c r="I1903" s="5" t="s">
        <v>13894</v>
      </c>
      <c r="J1903" s="5" t="s">
        <v>13601</v>
      </c>
      <c r="K1903" s="5">
        <v>26551041</v>
      </c>
      <c r="L1903" s="5">
        <v>26551041</v>
      </c>
    </row>
    <row r="1904" spans="1:12" x14ac:dyDescent="0.2">
      <c r="A1904" s="5" t="s">
        <v>9717</v>
      </c>
      <c r="B1904" s="5" t="s">
        <v>4160</v>
      </c>
      <c r="D1904" s="5" t="s">
        <v>4181</v>
      </c>
      <c r="E1904" s="5" t="s">
        <v>9787</v>
      </c>
      <c r="F1904" s="5" t="s">
        <v>109</v>
      </c>
      <c r="G1904" s="5" t="s">
        <v>4180</v>
      </c>
      <c r="H1904" s="5" t="s">
        <v>12</v>
      </c>
      <c r="I1904" s="5" t="s">
        <v>13894</v>
      </c>
      <c r="J1904" s="5" t="s">
        <v>14305</v>
      </c>
      <c r="K1904" s="5">
        <v>22009172</v>
      </c>
      <c r="L1904" s="5">
        <v>0</v>
      </c>
    </row>
    <row r="1905" spans="1:12" x14ac:dyDescent="0.2">
      <c r="A1905" s="5" t="s">
        <v>9718</v>
      </c>
      <c r="B1905" s="5" t="s">
        <v>3874</v>
      </c>
      <c r="D1905" s="5" t="s">
        <v>2655</v>
      </c>
      <c r="E1905" s="5" t="s">
        <v>9788</v>
      </c>
      <c r="F1905" s="5" t="s">
        <v>147</v>
      </c>
      <c r="G1905" s="5" t="s">
        <v>4180</v>
      </c>
      <c r="H1905" s="5" t="s">
        <v>12</v>
      </c>
      <c r="I1905" s="5" t="s">
        <v>13894</v>
      </c>
      <c r="J1905" s="5" t="s">
        <v>11338</v>
      </c>
      <c r="K1905" s="5">
        <v>26551049</v>
      </c>
      <c r="L1905" s="5">
        <v>0</v>
      </c>
    </row>
    <row r="1906" spans="1:12" x14ac:dyDescent="0.2">
      <c r="A1906" s="5" t="s">
        <v>9719</v>
      </c>
      <c r="B1906" s="5" t="s">
        <v>797</v>
      </c>
      <c r="D1906" s="5" t="s">
        <v>4196</v>
      </c>
      <c r="E1906" s="5" t="s">
        <v>9801</v>
      </c>
      <c r="F1906" s="5" t="s">
        <v>11348</v>
      </c>
      <c r="G1906" s="5" t="s">
        <v>4180</v>
      </c>
      <c r="H1906" s="5" t="s">
        <v>12</v>
      </c>
      <c r="I1906" s="5" t="s">
        <v>13894</v>
      </c>
      <c r="J1906" s="5" t="s">
        <v>11349</v>
      </c>
      <c r="K1906" s="5">
        <v>83892415</v>
      </c>
      <c r="L1906" s="5">
        <v>0</v>
      </c>
    </row>
    <row r="1907" spans="1:12" x14ac:dyDescent="0.2">
      <c r="A1907" s="5" t="s">
        <v>9720</v>
      </c>
      <c r="B1907" s="5" t="s">
        <v>4108</v>
      </c>
      <c r="D1907" s="5" t="s">
        <v>10504</v>
      </c>
      <c r="E1907" s="5" t="s">
        <v>9802</v>
      </c>
      <c r="F1907" s="5" t="s">
        <v>76</v>
      </c>
      <c r="G1907" s="5" t="s">
        <v>4180</v>
      </c>
      <c r="H1907" s="5" t="s">
        <v>12</v>
      </c>
      <c r="I1907" s="5" t="s">
        <v>13894</v>
      </c>
      <c r="J1907" s="5" t="s">
        <v>11350</v>
      </c>
      <c r="K1907" s="5">
        <v>26551045</v>
      </c>
      <c r="L1907" s="5">
        <v>0</v>
      </c>
    </row>
    <row r="1908" spans="1:12" x14ac:dyDescent="0.2">
      <c r="A1908" s="5" t="s">
        <v>4083</v>
      </c>
      <c r="B1908" s="5" t="s">
        <v>4082</v>
      </c>
      <c r="D1908" s="5" t="s">
        <v>4266</v>
      </c>
      <c r="E1908" s="5" t="s">
        <v>9806</v>
      </c>
      <c r="F1908" s="5" t="s">
        <v>11354</v>
      </c>
      <c r="G1908" s="5" t="s">
        <v>4180</v>
      </c>
      <c r="H1908" s="5" t="s">
        <v>12</v>
      </c>
      <c r="I1908" s="5" t="s">
        <v>13894</v>
      </c>
      <c r="J1908" s="5" t="s">
        <v>12186</v>
      </c>
      <c r="K1908" s="5">
        <v>26551028</v>
      </c>
      <c r="L1908" s="5">
        <v>83134758</v>
      </c>
    </row>
    <row r="1909" spans="1:12" x14ac:dyDescent="0.2">
      <c r="A1909" s="5" t="s">
        <v>9721</v>
      </c>
      <c r="B1909" s="5" t="s">
        <v>1545</v>
      </c>
      <c r="D1909" s="5" t="s">
        <v>4147</v>
      </c>
      <c r="E1909" s="5" t="s">
        <v>4411</v>
      </c>
      <c r="F1909" s="5" t="s">
        <v>9036</v>
      </c>
      <c r="G1909" s="5" t="s">
        <v>198</v>
      </c>
      <c r="H1909" s="5" t="s">
        <v>3</v>
      </c>
      <c r="I1909" s="5" t="s">
        <v>13894</v>
      </c>
      <c r="J1909" s="5" t="s">
        <v>6787</v>
      </c>
      <c r="K1909" s="5">
        <v>26805307</v>
      </c>
      <c r="L1909" s="5">
        <v>0</v>
      </c>
    </row>
    <row r="1910" spans="1:12" x14ac:dyDescent="0.2">
      <c r="A1910" s="5" t="s">
        <v>4097</v>
      </c>
      <c r="B1910" s="5" t="s">
        <v>4096</v>
      </c>
      <c r="D1910" s="5" t="s">
        <v>4176</v>
      </c>
      <c r="E1910" s="5" t="s">
        <v>4413</v>
      </c>
      <c r="F1910" s="5" t="s">
        <v>8963</v>
      </c>
      <c r="G1910" s="5" t="s">
        <v>198</v>
      </c>
      <c r="H1910" s="5" t="s">
        <v>3</v>
      </c>
      <c r="I1910" s="5" t="s">
        <v>13894</v>
      </c>
      <c r="J1910" s="5" t="s">
        <v>14306</v>
      </c>
      <c r="K1910" s="5">
        <v>26802985</v>
      </c>
      <c r="L1910" s="5">
        <v>26802985</v>
      </c>
    </row>
    <row r="1911" spans="1:12" x14ac:dyDescent="0.2">
      <c r="A1911" s="5" t="s">
        <v>4140</v>
      </c>
      <c r="B1911" s="5" t="s">
        <v>3987</v>
      </c>
      <c r="D1911" s="5" t="s">
        <v>3283</v>
      </c>
      <c r="E1911" s="5" t="s">
        <v>4414</v>
      </c>
      <c r="F1911" s="5" t="s">
        <v>4415</v>
      </c>
      <c r="G1911" s="5" t="s">
        <v>198</v>
      </c>
      <c r="H1911" s="5" t="s">
        <v>10</v>
      </c>
      <c r="I1911" s="5" t="s">
        <v>13894</v>
      </c>
      <c r="J1911" s="5" t="s">
        <v>14307</v>
      </c>
      <c r="K1911" s="5">
        <v>26802595</v>
      </c>
      <c r="L1911" s="5">
        <v>0</v>
      </c>
    </row>
    <row r="1912" spans="1:12" x14ac:dyDescent="0.2">
      <c r="A1912" s="5" t="s">
        <v>9722</v>
      </c>
      <c r="B1912" s="5" t="s">
        <v>934</v>
      </c>
      <c r="D1912" s="5" t="s">
        <v>7297</v>
      </c>
      <c r="E1912" s="5" t="s">
        <v>4416</v>
      </c>
      <c r="F1912" s="5" t="s">
        <v>631</v>
      </c>
      <c r="G1912" s="5" t="s">
        <v>198</v>
      </c>
      <c r="H1912" s="5" t="s">
        <v>10</v>
      </c>
      <c r="I1912" s="5" t="s">
        <v>13894</v>
      </c>
      <c r="J1912" s="5" t="s">
        <v>4418</v>
      </c>
      <c r="K1912" s="5">
        <v>26811869</v>
      </c>
      <c r="L1912" s="5">
        <v>26811869</v>
      </c>
    </row>
    <row r="1913" spans="1:12" x14ac:dyDescent="0.2">
      <c r="A1913" s="5" t="s">
        <v>4169</v>
      </c>
      <c r="B1913" s="5" t="s">
        <v>7394</v>
      </c>
      <c r="D1913" s="5" t="s">
        <v>4069</v>
      </c>
      <c r="E1913" s="5" t="s">
        <v>6815</v>
      </c>
      <c r="F1913" s="5" t="s">
        <v>661</v>
      </c>
      <c r="G1913" s="5" t="s">
        <v>198</v>
      </c>
      <c r="H1913" s="5" t="s">
        <v>3</v>
      </c>
      <c r="I1913" s="5" t="s">
        <v>13894</v>
      </c>
      <c r="J1913" s="5" t="s">
        <v>11377</v>
      </c>
      <c r="K1913" s="5">
        <v>84517124</v>
      </c>
      <c r="L1913" s="5">
        <v>0</v>
      </c>
    </row>
    <row r="1914" spans="1:12" x14ac:dyDescent="0.2">
      <c r="A1914" s="5" t="s">
        <v>4060</v>
      </c>
      <c r="B1914" s="5" t="s">
        <v>3197</v>
      </c>
      <c r="D1914" s="5" t="s">
        <v>4035</v>
      </c>
      <c r="E1914" s="5" t="s">
        <v>4419</v>
      </c>
      <c r="F1914" s="5" t="s">
        <v>4420</v>
      </c>
      <c r="G1914" s="5" t="s">
        <v>198</v>
      </c>
      <c r="H1914" s="5" t="s">
        <v>3</v>
      </c>
      <c r="I1914" s="5" t="s">
        <v>13894</v>
      </c>
      <c r="J1914" s="5" t="s">
        <v>4466</v>
      </c>
      <c r="K1914" s="5">
        <v>26801400</v>
      </c>
      <c r="L1914" s="5">
        <v>26801400</v>
      </c>
    </row>
    <row r="1915" spans="1:12" x14ac:dyDescent="0.2">
      <c r="A1915" s="5" t="s">
        <v>4099</v>
      </c>
      <c r="B1915" s="5" t="s">
        <v>3822</v>
      </c>
      <c r="D1915" s="5" t="s">
        <v>4033</v>
      </c>
      <c r="E1915" s="5" t="s">
        <v>4421</v>
      </c>
      <c r="F1915" s="5" t="s">
        <v>147</v>
      </c>
      <c r="G1915" s="5" t="s">
        <v>198</v>
      </c>
      <c r="H1915" s="5" t="s">
        <v>3</v>
      </c>
      <c r="I1915" s="5" t="s">
        <v>13894</v>
      </c>
      <c r="J1915" s="5" t="s">
        <v>8964</v>
      </c>
      <c r="K1915" s="5">
        <v>26818156</v>
      </c>
      <c r="L1915" s="5">
        <v>26818156</v>
      </c>
    </row>
    <row r="1916" spans="1:12" x14ac:dyDescent="0.2">
      <c r="A1916" s="5" t="s">
        <v>4113</v>
      </c>
      <c r="B1916" s="5" t="s">
        <v>4112</v>
      </c>
      <c r="D1916" s="5" t="s">
        <v>3038</v>
      </c>
      <c r="E1916" s="5" t="s">
        <v>4422</v>
      </c>
      <c r="F1916" s="5" t="s">
        <v>4423</v>
      </c>
      <c r="G1916" s="5" t="s">
        <v>198</v>
      </c>
      <c r="H1916" s="5" t="s">
        <v>10</v>
      </c>
      <c r="I1916" s="5" t="s">
        <v>13894</v>
      </c>
      <c r="J1916" s="5" t="s">
        <v>8448</v>
      </c>
      <c r="K1916" s="5">
        <v>26811436</v>
      </c>
      <c r="L1916" s="5">
        <v>26811436</v>
      </c>
    </row>
    <row r="1917" spans="1:12" x14ac:dyDescent="0.2">
      <c r="A1917" s="5" t="s">
        <v>4143</v>
      </c>
      <c r="B1917" s="5" t="s">
        <v>3991</v>
      </c>
      <c r="D1917" s="5" t="s">
        <v>7112</v>
      </c>
      <c r="E1917" s="5" t="s">
        <v>4424</v>
      </c>
      <c r="F1917" s="5" t="s">
        <v>3324</v>
      </c>
      <c r="G1917" s="5" t="s">
        <v>198</v>
      </c>
      <c r="H1917" s="5" t="s">
        <v>3</v>
      </c>
      <c r="I1917" s="5" t="s">
        <v>13894</v>
      </c>
      <c r="J1917" s="5" t="s">
        <v>4425</v>
      </c>
      <c r="K1917" s="5">
        <v>26804790</v>
      </c>
      <c r="L1917" s="5">
        <v>26804790</v>
      </c>
    </row>
    <row r="1918" spans="1:12" x14ac:dyDescent="0.2">
      <c r="A1918" s="5" t="s">
        <v>4225</v>
      </c>
      <c r="B1918" s="5" t="s">
        <v>383</v>
      </c>
      <c r="D1918" s="5" t="s">
        <v>7242</v>
      </c>
      <c r="E1918" s="5" t="s">
        <v>4426</v>
      </c>
      <c r="F1918" s="5" t="s">
        <v>7970</v>
      </c>
      <c r="G1918" s="5" t="s">
        <v>198</v>
      </c>
      <c r="H1918" s="5" t="s">
        <v>3</v>
      </c>
      <c r="I1918" s="5" t="s">
        <v>13894</v>
      </c>
      <c r="J1918" s="5" t="s">
        <v>4427</v>
      </c>
      <c r="K1918" s="5">
        <v>26803307</v>
      </c>
      <c r="L1918" s="5">
        <v>26803307</v>
      </c>
    </row>
    <row r="1919" spans="1:12" x14ac:dyDescent="0.2">
      <c r="A1919" s="5" t="s">
        <v>9723</v>
      </c>
      <c r="B1919" s="5" t="s">
        <v>1295</v>
      </c>
      <c r="D1919" s="5" t="s">
        <v>6750</v>
      </c>
      <c r="E1919" s="5" t="s">
        <v>4429</v>
      </c>
      <c r="F1919" s="5" t="s">
        <v>590</v>
      </c>
      <c r="G1919" s="5" t="s">
        <v>198</v>
      </c>
      <c r="H1919" s="5" t="s">
        <v>3</v>
      </c>
      <c r="I1919" s="5" t="s">
        <v>13894</v>
      </c>
      <c r="J1919" s="5" t="s">
        <v>14308</v>
      </c>
      <c r="K1919" s="5">
        <v>21019725</v>
      </c>
      <c r="L1919" s="5">
        <v>0</v>
      </c>
    </row>
    <row r="1920" spans="1:12" x14ac:dyDescent="0.2">
      <c r="A1920" s="5" t="s">
        <v>9724</v>
      </c>
      <c r="B1920" s="5" t="s">
        <v>10491</v>
      </c>
      <c r="D1920" s="5" t="s">
        <v>4431</v>
      </c>
      <c r="E1920" s="5" t="s">
        <v>4432</v>
      </c>
      <c r="F1920" s="5" t="s">
        <v>8904</v>
      </c>
      <c r="G1920" s="5" t="s">
        <v>198</v>
      </c>
      <c r="H1920" s="5" t="s">
        <v>3</v>
      </c>
      <c r="I1920" s="5" t="s">
        <v>13894</v>
      </c>
      <c r="J1920" s="5" t="s">
        <v>13158</v>
      </c>
      <c r="K1920" s="5">
        <v>26800086</v>
      </c>
      <c r="L1920" s="5">
        <v>26800086</v>
      </c>
    </row>
    <row r="1921" spans="1:12" x14ac:dyDescent="0.2">
      <c r="A1921" s="5" t="s">
        <v>6075</v>
      </c>
      <c r="B1921" s="5" t="s">
        <v>7257</v>
      </c>
      <c r="D1921" s="5" t="s">
        <v>4433</v>
      </c>
      <c r="E1921" s="5" t="s">
        <v>9812</v>
      </c>
      <c r="F1921" s="5" t="s">
        <v>11359</v>
      </c>
      <c r="G1921" s="5" t="s">
        <v>198</v>
      </c>
      <c r="H1921" s="5" t="s">
        <v>3</v>
      </c>
      <c r="I1921" s="5" t="s">
        <v>13894</v>
      </c>
      <c r="J1921" s="5" t="s">
        <v>11360</v>
      </c>
      <c r="K1921" s="5">
        <v>0</v>
      </c>
      <c r="L1921" s="5">
        <v>0</v>
      </c>
    </row>
    <row r="1922" spans="1:12" x14ac:dyDescent="0.2">
      <c r="A1922" s="5" t="s">
        <v>9725</v>
      </c>
      <c r="B1922" s="5" t="s">
        <v>8062</v>
      </c>
      <c r="D1922" s="5" t="s">
        <v>4434</v>
      </c>
      <c r="E1922" s="5" t="s">
        <v>9815</v>
      </c>
      <c r="F1922" s="5" t="s">
        <v>11363</v>
      </c>
      <c r="G1922" s="5" t="s">
        <v>198</v>
      </c>
      <c r="H1922" s="5" t="s">
        <v>10</v>
      </c>
      <c r="I1922" s="5" t="s">
        <v>13894</v>
      </c>
      <c r="J1922" s="5" t="s">
        <v>11364</v>
      </c>
      <c r="K1922" s="5">
        <v>26805170</v>
      </c>
      <c r="L1922" s="5">
        <v>26805170</v>
      </c>
    </row>
    <row r="1923" spans="1:12" x14ac:dyDescent="0.2">
      <c r="A1923" s="5" t="s">
        <v>9726</v>
      </c>
      <c r="B1923" s="5" t="s">
        <v>10492</v>
      </c>
      <c r="D1923" s="5" t="s">
        <v>4435</v>
      </c>
      <c r="E1923" s="5" t="s">
        <v>4436</v>
      </c>
      <c r="F1923" s="5" t="s">
        <v>4417</v>
      </c>
      <c r="G1923" s="5" t="s">
        <v>198</v>
      </c>
      <c r="H1923" s="5" t="s">
        <v>10</v>
      </c>
      <c r="I1923" s="5" t="s">
        <v>13894</v>
      </c>
      <c r="J1923" s="5" t="s">
        <v>13159</v>
      </c>
      <c r="K1923" s="5">
        <v>26818070</v>
      </c>
      <c r="L1923" s="5">
        <v>0</v>
      </c>
    </row>
    <row r="1924" spans="1:12" x14ac:dyDescent="0.2">
      <c r="A1924" s="5" t="s">
        <v>4333</v>
      </c>
      <c r="B1924" s="5" t="s">
        <v>4332</v>
      </c>
      <c r="D1924" s="5" t="s">
        <v>1073</v>
      </c>
      <c r="E1924" s="5" t="s">
        <v>4438</v>
      </c>
      <c r="F1924" s="5" t="s">
        <v>8903</v>
      </c>
      <c r="G1924" s="5" t="s">
        <v>198</v>
      </c>
      <c r="H1924" s="5" t="s">
        <v>10</v>
      </c>
      <c r="I1924" s="5" t="s">
        <v>13894</v>
      </c>
      <c r="J1924" s="5" t="s">
        <v>14309</v>
      </c>
      <c r="K1924" s="5">
        <v>26801368</v>
      </c>
      <c r="L1924" s="5">
        <v>0</v>
      </c>
    </row>
    <row r="1925" spans="1:12" x14ac:dyDescent="0.2">
      <c r="A1925" s="5" t="s">
        <v>9727</v>
      </c>
      <c r="B1925" s="5" t="s">
        <v>8837</v>
      </c>
      <c r="D1925" s="5" t="s">
        <v>4439</v>
      </c>
      <c r="E1925" s="5" t="s">
        <v>9834</v>
      </c>
      <c r="F1925" s="5" t="s">
        <v>11383</v>
      </c>
      <c r="G1925" s="5" t="s">
        <v>198</v>
      </c>
      <c r="H1925" s="5" t="s">
        <v>3</v>
      </c>
      <c r="I1925" s="5" t="s">
        <v>13894</v>
      </c>
      <c r="J1925" s="5" t="s">
        <v>11384</v>
      </c>
      <c r="K1925" s="5">
        <v>26800025</v>
      </c>
      <c r="L1925" s="5">
        <v>26800025</v>
      </c>
    </row>
    <row r="1926" spans="1:12" x14ac:dyDescent="0.2">
      <c r="A1926" s="5" t="s">
        <v>9728</v>
      </c>
      <c r="B1926" s="5" t="s">
        <v>10493</v>
      </c>
      <c r="D1926" s="5" t="s">
        <v>1391</v>
      </c>
      <c r="E1926" s="5" t="s">
        <v>9814</v>
      </c>
      <c r="F1926" s="5" t="s">
        <v>4440</v>
      </c>
      <c r="G1926" s="5" t="s">
        <v>198</v>
      </c>
      <c r="H1926" s="5" t="s">
        <v>4</v>
      </c>
      <c r="I1926" s="5" t="s">
        <v>13894</v>
      </c>
      <c r="J1926" s="5" t="s">
        <v>11362</v>
      </c>
      <c r="K1926" s="5">
        <v>0</v>
      </c>
      <c r="L1926" s="5">
        <v>0</v>
      </c>
    </row>
    <row r="1927" spans="1:12" x14ac:dyDescent="0.2">
      <c r="A1927" s="5" t="s">
        <v>4246</v>
      </c>
      <c r="B1927" s="5" t="s">
        <v>1421</v>
      </c>
      <c r="D1927" s="5" t="s">
        <v>1470</v>
      </c>
      <c r="E1927" s="5" t="s">
        <v>7562</v>
      </c>
      <c r="F1927" s="5" t="s">
        <v>4272</v>
      </c>
      <c r="G1927" s="5" t="s">
        <v>198</v>
      </c>
      <c r="H1927" s="5" t="s">
        <v>4</v>
      </c>
      <c r="I1927" s="5" t="s">
        <v>13894</v>
      </c>
      <c r="J1927" s="5" t="s">
        <v>14310</v>
      </c>
      <c r="K1927" s="5">
        <v>0</v>
      </c>
      <c r="L1927" s="5">
        <v>88619964</v>
      </c>
    </row>
    <row r="1928" spans="1:12" x14ac:dyDescent="0.2">
      <c r="A1928" s="5" t="s">
        <v>9729</v>
      </c>
      <c r="B1928" s="5" t="s">
        <v>1348</v>
      </c>
      <c r="D1928" s="5" t="s">
        <v>1525</v>
      </c>
      <c r="E1928" s="5" t="s">
        <v>4441</v>
      </c>
      <c r="F1928" s="5" t="s">
        <v>2950</v>
      </c>
      <c r="G1928" s="5" t="s">
        <v>198</v>
      </c>
      <c r="H1928" s="5" t="s">
        <v>4</v>
      </c>
      <c r="I1928" s="5" t="s">
        <v>13894</v>
      </c>
      <c r="J1928" s="5" t="s">
        <v>6781</v>
      </c>
      <c r="K1928" s="5">
        <v>26587269</v>
      </c>
      <c r="L1928" s="5">
        <v>26587269</v>
      </c>
    </row>
    <row r="1929" spans="1:12" x14ac:dyDescent="0.2">
      <c r="A1929" s="5" t="s">
        <v>4262</v>
      </c>
      <c r="B1929" s="5" t="s">
        <v>1551</v>
      </c>
      <c r="D1929" s="5" t="s">
        <v>4442</v>
      </c>
      <c r="E1929" s="5" t="s">
        <v>9820</v>
      </c>
      <c r="F1929" s="5" t="s">
        <v>11369</v>
      </c>
      <c r="G1929" s="5" t="s">
        <v>198</v>
      </c>
      <c r="H1929" s="5" t="s">
        <v>4</v>
      </c>
      <c r="I1929" s="5" t="s">
        <v>13894</v>
      </c>
      <c r="J1929" s="5" t="s">
        <v>11370</v>
      </c>
      <c r="K1929" s="5">
        <v>72528022</v>
      </c>
      <c r="L1929" s="5">
        <v>0</v>
      </c>
    </row>
    <row r="1930" spans="1:12" x14ac:dyDescent="0.2">
      <c r="A1930" s="5" t="s">
        <v>6107</v>
      </c>
      <c r="B1930" s="5" t="s">
        <v>7333</v>
      </c>
      <c r="D1930" s="5" t="s">
        <v>6752</v>
      </c>
      <c r="E1930" s="5" t="s">
        <v>8780</v>
      </c>
      <c r="F1930" s="5" t="s">
        <v>1034</v>
      </c>
      <c r="G1930" s="5" t="s">
        <v>198</v>
      </c>
      <c r="H1930" s="5" t="s">
        <v>4</v>
      </c>
      <c r="I1930" s="5" t="s">
        <v>13894</v>
      </c>
      <c r="J1930" s="5" t="s">
        <v>11803</v>
      </c>
      <c r="K1930" s="5">
        <v>26580831</v>
      </c>
      <c r="L1930" s="5">
        <v>0</v>
      </c>
    </row>
    <row r="1931" spans="1:12" x14ac:dyDescent="0.2">
      <c r="A1931" s="5" t="s">
        <v>9730</v>
      </c>
      <c r="B1931" s="5" t="s">
        <v>8199</v>
      </c>
      <c r="D1931" s="5" t="s">
        <v>4443</v>
      </c>
      <c r="E1931" s="5" t="s">
        <v>9832</v>
      </c>
      <c r="F1931" s="5" t="s">
        <v>6040</v>
      </c>
      <c r="G1931" s="5" t="s">
        <v>198</v>
      </c>
      <c r="H1931" s="5" t="s">
        <v>4</v>
      </c>
      <c r="I1931" s="5" t="s">
        <v>13894</v>
      </c>
      <c r="J1931" s="5" t="s">
        <v>14311</v>
      </c>
      <c r="K1931" s="5">
        <v>85760738</v>
      </c>
      <c r="L1931" s="5">
        <v>0</v>
      </c>
    </row>
    <row r="1932" spans="1:12" x14ac:dyDescent="0.2">
      <c r="A1932" s="5" t="s">
        <v>4314</v>
      </c>
      <c r="B1932" s="5" t="s">
        <v>1709</v>
      </c>
      <c r="D1932" s="5" t="s">
        <v>4444</v>
      </c>
      <c r="E1932" s="5" t="s">
        <v>4445</v>
      </c>
      <c r="F1932" s="5" t="s">
        <v>4446</v>
      </c>
      <c r="G1932" s="5" t="s">
        <v>198</v>
      </c>
      <c r="H1932" s="5" t="s">
        <v>4</v>
      </c>
      <c r="I1932" s="5" t="s">
        <v>13894</v>
      </c>
      <c r="J1932" s="5" t="s">
        <v>13160</v>
      </c>
      <c r="K1932" s="5">
        <v>26580935</v>
      </c>
      <c r="L1932" s="5">
        <v>26580803</v>
      </c>
    </row>
    <row r="1933" spans="1:12" x14ac:dyDescent="0.2">
      <c r="A1933" s="5" t="s">
        <v>9731</v>
      </c>
      <c r="B1933" s="5" t="s">
        <v>1819</v>
      </c>
      <c r="D1933" s="5" t="s">
        <v>4447</v>
      </c>
      <c r="E1933" s="5" t="s">
        <v>4448</v>
      </c>
      <c r="F1933" s="5" t="s">
        <v>4449</v>
      </c>
      <c r="G1933" s="5" t="s">
        <v>198</v>
      </c>
      <c r="H1933" s="5" t="s">
        <v>4</v>
      </c>
      <c r="I1933" s="5" t="s">
        <v>13894</v>
      </c>
      <c r="J1933" s="5" t="s">
        <v>14312</v>
      </c>
      <c r="K1933" s="5">
        <v>26534315</v>
      </c>
      <c r="L1933" s="5">
        <v>0</v>
      </c>
    </row>
    <row r="1934" spans="1:12" x14ac:dyDescent="0.2">
      <c r="A1934" s="5" t="s">
        <v>9732</v>
      </c>
      <c r="B1934" s="5" t="s">
        <v>8066</v>
      </c>
      <c r="D1934" s="5" t="s">
        <v>4451</v>
      </c>
      <c r="E1934" s="5" t="s">
        <v>4452</v>
      </c>
      <c r="F1934" s="5" t="s">
        <v>7711</v>
      </c>
      <c r="G1934" s="5" t="s">
        <v>12354</v>
      </c>
      <c r="H1934" s="5" t="s">
        <v>7</v>
      </c>
      <c r="I1934" s="5" t="s">
        <v>13894</v>
      </c>
      <c r="J1934" s="5" t="s">
        <v>13161</v>
      </c>
      <c r="K1934" s="5">
        <v>44056261</v>
      </c>
      <c r="L1934" s="5">
        <v>0</v>
      </c>
    </row>
    <row r="1935" spans="1:12" x14ac:dyDescent="0.2">
      <c r="A1935" s="5" t="s">
        <v>4208</v>
      </c>
      <c r="B1935" s="5" t="s">
        <v>7206</v>
      </c>
      <c r="D1935" s="5" t="s">
        <v>4453</v>
      </c>
      <c r="E1935" s="5" t="s">
        <v>4454</v>
      </c>
      <c r="F1935" s="5" t="s">
        <v>4455</v>
      </c>
      <c r="G1935" s="5" t="s">
        <v>198</v>
      </c>
      <c r="H1935" s="5" t="s">
        <v>4</v>
      </c>
      <c r="I1935" s="5" t="s">
        <v>13894</v>
      </c>
      <c r="J1935" s="5" t="s">
        <v>8446</v>
      </c>
      <c r="K1935" s="5">
        <v>0</v>
      </c>
      <c r="L1935" s="5">
        <v>0</v>
      </c>
    </row>
    <row r="1936" spans="1:12" x14ac:dyDescent="0.2">
      <c r="A1936" s="5" t="s">
        <v>9733</v>
      </c>
      <c r="B1936" s="5" t="s">
        <v>4400</v>
      </c>
      <c r="D1936" s="5" t="s">
        <v>8068</v>
      </c>
      <c r="E1936" s="5" t="s">
        <v>9819</v>
      </c>
      <c r="F1936" s="5" t="s">
        <v>11367</v>
      </c>
      <c r="G1936" s="5" t="s">
        <v>198</v>
      </c>
      <c r="H1936" s="5" t="s">
        <v>4</v>
      </c>
      <c r="I1936" s="5" t="s">
        <v>13894</v>
      </c>
      <c r="J1936" s="5" t="s">
        <v>11368</v>
      </c>
      <c r="K1936" s="5">
        <v>26588262</v>
      </c>
      <c r="L1936" s="5">
        <v>0</v>
      </c>
    </row>
    <row r="1937" spans="1:12" x14ac:dyDescent="0.2">
      <c r="A1937" s="5" t="s">
        <v>9734</v>
      </c>
      <c r="B1937" s="5" t="s">
        <v>2699</v>
      </c>
      <c r="D1937" s="5" t="s">
        <v>7146</v>
      </c>
      <c r="E1937" s="5" t="s">
        <v>4456</v>
      </c>
      <c r="F1937" s="5" t="s">
        <v>4457</v>
      </c>
      <c r="G1937" s="5" t="s">
        <v>1260</v>
      </c>
      <c r="H1937" s="5" t="s">
        <v>5</v>
      </c>
      <c r="I1937" s="5" t="s">
        <v>13894</v>
      </c>
      <c r="J1937" s="5" t="s">
        <v>4458</v>
      </c>
      <c r="K1937" s="5">
        <v>27799985</v>
      </c>
      <c r="L1937" s="5">
        <v>27799985</v>
      </c>
    </row>
    <row r="1938" spans="1:12" x14ac:dyDescent="0.2">
      <c r="A1938" s="5" t="s">
        <v>9735</v>
      </c>
      <c r="B1938" s="5" t="s">
        <v>2560</v>
      </c>
      <c r="D1938" s="5" t="s">
        <v>7339</v>
      </c>
      <c r="E1938" s="5" t="s">
        <v>4459</v>
      </c>
      <c r="F1938" s="5" t="s">
        <v>463</v>
      </c>
      <c r="G1938" s="5" t="s">
        <v>198</v>
      </c>
      <c r="H1938" s="5" t="s">
        <v>4</v>
      </c>
      <c r="I1938" s="5" t="s">
        <v>13894</v>
      </c>
      <c r="J1938" s="5" t="s">
        <v>14313</v>
      </c>
      <c r="K1938" s="5">
        <v>26580951</v>
      </c>
      <c r="L1938" s="5">
        <v>0</v>
      </c>
    </row>
    <row r="1939" spans="1:12" x14ac:dyDescent="0.2">
      <c r="A1939" s="5" t="s">
        <v>5947</v>
      </c>
      <c r="B1939" s="5" t="s">
        <v>6885</v>
      </c>
      <c r="D1939" s="5" t="s">
        <v>10505</v>
      </c>
      <c r="E1939" s="5" t="s">
        <v>9813</v>
      </c>
      <c r="F1939" s="5" t="s">
        <v>11361</v>
      </c>
      <c r="G1939" s="5" t="s">
        <v>198</v>
      </c>
      <c r="H1939" s="5" t="s">
        <v>4</v>
      </c>
      <c r="I1939" s="5" t="s">
        <v>13894</v>
      </c>
      <c r="J1939" s="5" t="s">
        <v>13603</v>
      </c>
      <c r="K1939" s="5">
        <v>26529106</v>
      </c>
      <c r="L1939" s="5">
        <v>0</v>
      </c>
    </row>
    <row r="1940" spans="1:12" x14ac:dyDescent="0.2">
      <c r="A1940" s="5" t="s">
        <v>4345</v>
      </c>
      <c r="B1940" s="5" t="s">
        <v>6935</v>
      </c>
      <c r="D1940" s="5" t="s">
        <v>6754</v>
      </c>
      <c r="E1940" s="5" t="s">
        <v>4461</v>
      </c>
      <c r="F1940" s="5" t="s">
        <v>4462</v>
      </c>
      <c r="G1940" s="5" t="s">
        <v>117</v>
      </c>
      <c r="H1940" s="5" t="s">
        <v>7</v>
      </c>
      <c r="I1940" s="5" t="s">
        <v>13894</v>
      </c>
      <c r="J1940" s="5" t="s">
        <v>13296</v>
      </c>
      <c r="K1940" s="5">
        <v>26638422</v>
      </c>
      <c r="L1940" s="5">
        <v>0</v>
      </c>
    </row>
    <row r="1941" spans="1:12" x14ac:dyDescent="0.2">
      <c r="A1941" s="5" t="s">
        <v>9736</v>
      </c>
      <c r="B1941" s="5" t="s">
        <v>10494</v>
      </c>
      <c r="D1941" s="5" t="s">
        <v>1343</v>
      </c>
      <c r="E1941" s="5" t="s">
        <v>4464</v>
      </c>
      <c r="F1941" s="5" t="s">
        <v>4465</v>
      </c>
      <c r="G1941" s="5" t="s">
        <v>198</v>
      </c>
      <c r="H1941" s="5" t="s">
        <v>5</v>
      </c>
      <c r="I1941" s="5" t="s">
        <v>13894</v>
      </c>
      <c r="J1941" s="5" t="s">
        <v>13162</v>
      </c>
      <c r="K1941" s="5">
        <v>26544531</v>
      </c>
      <c r="L1941" s="5">
        <v>26544531</v>
      </c>
    </row>
    <row r="1942" spans="1:12" x14ac:dyDescent="0.2">
      <c r="A1942" s="5" t="s">
        <v>4276</v>
      </c>
      <c r="B1942" s="5" t="s">
        <v>4275</v>
      </c>
      <c r="D1942" s="5" t="s">
        <v>1211</v>
      </c>
      <c r="E1942" s="5" t="s">
        <v>4467</v>
      </c>
      <c r="F1942" s="5" t="s">
        <v>4291</v>
      </c>
      <c r="G1942" s="5" t="s">
        <v>198</v>
      </c>
      <c r="H1942" s="5" t="s">
        <v>5</v>
      </c>
      <c r="I1942" s="5" t="s">
        <v>13894</v>
      </c>
      <c r="J1942" s="5" t="s">
        <v>8581</v>
      </c>
      <c r="K1942" s="5">
        <v>26538453</v>
      </c>
      <c r="L1942" s="5">
        <v>26538453</v>
      </c>
    </row>
    <row r="1943" spans="1:12" x14ac:dyDescent="0.2">
      <c r="A1943" s="5" t="s">
        <v>4352</v>
      </c>
      <c r="B1943" s="5" t="s">
        <v>1773</v>
      </c>
      <c r="D1943" s="5" t="s">
        <v>7135</v>
      </c>
      <c r="E1943" s="5" t="s">
        <v>4468</v>
      </c>
      <c r="F1943" s="5" t="s">
        <v>4469</v>
      </c>
      <c r="G1943" s="5" t="s">
        <v>198</v>
      </c>
      <c r="H1943" s="5" t="s">
        <v>5</v>
      </c>
      <c r="I1943" s="5" t="s">
        <v>13894</v>
      </c>
      <c r="J1943" s="5" t="s">
        <v>12715</v>
      </c>
      <c r="K1943" s="5">
        <v>26538509</v>
      </c>
      <c r="L1943" s="5">
        <v>26538509</v>
      </c>
    </row>
    <row r="1944" spans="1:12" x14ac:dyDescent="0.2">
      <c r="A1944" s="5" t="s">
        <v>4210</v>
      </c>
      <c r="B1944" s="5" t="s">
        <v>1518</v>
      </c>
      <c r="D1944" s="5" t="s">
        <v>1708</v>
      </c>
      <c r="E1944" s="5" t="s">
        <v>4470</v>
      </c>
      <c r="F1944" s="5" t="s">
        <v>1105</v>
      </c>
      <c r="G1944" s="5" t="s">
        <v>198</v>
      </c>
      <c r="H1944" s="5" t="s">
        <v>5</v>
      </c>
      <c r="I1944" s="5" t="s">
        <v>13894</v>
      </c>
      <c r="J1944" s="5" t="s">
        <v>8447</v>
      </c>
      <c r="K1944" s="5">
        <v>26529149</v>
      </c>
      <c r="L1944" s="5">
        <v>26529149</v>
      </c>
    </row>
    <row r="1945" spans="1:12" x14ac:dyDescent="0.2">
      <c r="A1945" s="5" t="s">
        <v>9737</v>
      </c>
      <c r="B1945" s="5" t="s">
        <v>1411</v>
      </c>
      <c r="D1945" s="5" t="s">
        <v>1704</v>
      </c>
      <c r="E1945" s="5" t="s">
        <v>9821</v>
      </c>
      <c r="F1945" s="5" t="s">
        <v>11371</v>
      </c>
      <c r="G1945" s="5" t="s">
        <v>198</v>
      </c>
      <c r="H1945" s="5" t="s">
        <v>5</v>
      </c>
      <c r="I1945" s="5" t="s">
        <v>13894</v>
      </c>
      <c r="J1945" s="5" t="s">
        <v>13570</v>
      </c>
      <c r="K1945" s="5">
        <v>26751024</v>
      </c>
      <c r="L1945" s="5">
        <v>26751024</v>
      </c>
    </row>
    <row r="1946" spans="1:12" x14ac:dyDescent="0.2">
      <c r="A1946" s="5" t="s">
        <v>4248</v>
      </c>
      <c r="B1946" s="5" t="s">
        <v>1451</v>
      </c>
      <c r="D1946" s="5" t="s">
        <v>1632</v>
      </c>
      <c r="E1946" s="5" t="s">
        <v>4471</v>
      </c>
      <c r="F1946" s="5" t="s">
        <v>4472</v>
      </c>
      <c r="G1946" s="5" t="s">
        <v>198</v>
      </c>
      <c r="H1946" s="5" t="s">
        <v>5</v>
      </c>
      <c r="I1946" s="5" t="s">
        <v>13894</v>
      </c>
      <c r="J1946" s="5" t="s">
        <v>6598</v>
      </c>
      <c r="K1946" s="5">
        <v>26529228</v>
      </c>
      <c r="L1946" s="5">
        <v>26529228</v>
      </c>
    </row>
    <row r="1947" spans="1:12" x14ac:dyDescent="0.2">
      <c r="A1947" s="5" t="s">
        <v>9738</v>
      </c>
      <c r="B1947" s="5" t="s">
        <v>4192</v>
      </c>
      <c r="D1947" s="5" t="s">
        <v>1641</v>
      </c>
      <c r="E1947" s="5" t="s">
        <v>4473</v>
      </c>
      <c r="F1947" s="5" t="s">
        <v>4474</v>
      </c>
      <c r="G1947" s="5" t="s">
        <v>198</v>
      </c>
      <c r="H1947" s="5" t="s">
        <v>5</v>
      </c>
      <c r="I1947" s="5" t="s">
        <v>13894</v>
      </c>
      <c r="J1947" s="5" t="s">
        <v>12647</v>
      </c>
      <c r="K1947" s="5">
        <v>26750301</v>
      </c>
      <c r="L1947" s="5">
        <v>26750301</v>
      </c>
    </row>
    <row r="1948" spans="1:12" x14ac:dyDescent="0.2">
      <c r="A1948" s="5" t="s">
        <v>4349</v>
      </c>
      <c r="B1948" s="5" t="s">
        <v>1504</v>
      </c>
      <c r="D1948" s="5" t="s">
        <v>1604</v>
      </c>
      <c r="E1948" s="5" t="s">
        <v>4475</v>
      </c>
      <c r="F1948" s="5" t="s">
        <v>4476</v>
      </c>
      <c r="G1948" s="5" t="s">
        <v>198</v>
      </c>
      <c r="H1948" s="5" t="s">
        <v>5</v>
      </c>
      <c r="I1948" s="5" t="s">
        <v>13894</v>
      </c>
      <c r="J1948" s="5" t="s">
        <v>14314</v>
      </c>
      <c r="K1948" s="5">
        <v>26545075</v>
      </c>
      <c r="L1948" s="5">
        <v>26544075</v>
      </c>
    </row>
    <row r="1949" spans="1:12" x14ac:dyDescent="0.2">
      <c r="A1949" s="5" t="s">
        <v>9739</v>
      </c>
      <c r="B1949" s="5" t="s">
        <v>8054</v>
      </c>
      <c r="D1949" s="5" t="s">
        <v>1444</v>
      </c>
      <c r="E1949" s="5" t="s">
        <v>8859</v>
      </c>
      <c r="F1949" s="5" t="s">
        <v>235</v>
      </c>
      <c r="G1949" s="5" t="s">
        <v>198</v>
      </c>
      <c r="H1949" s="5" t="s">
        <v>5</v>
      </c>
      <c r="I1949" s="5" t="s">
        <v>13894</v>
      </c>
      <c r="J1949" s="5" t="s">
        <v>14315</v>
      </c>
      <c r="K1949" s="5">
        <v>84373810</v>
      </c>
      <c r="L1949" s="5">
        <v>0</v>
      </c>
    </row>
    <row r="1950" spans="1:12" x14ac:dyDescent="0.2">
      <c r="A1950" s="5" t="s">
        <v>4362</v>
      </c>
      <c r="B1950" s="5" t="s">
        <v>4257</v>
      </c>
      <c r="D1950" s="5" t="s">
        <v>1386</v>
      </c>
      <c r="E1950" s="5" t="s">
        <v>4477</v>
      </c>
      <c r="F1950" s="5" t="s">
        <v>3014</v>
      </c>
      <c r="G1950" s="5" t="s">
        <v>198</v>
      </c>
      <c r="H1950" s="5" t="s">
        <v>5</v>
      </c>
      <c r="I1950" s="5" t="s">
        <v>13894</v>
      </c>
      <c r="J1950" s="5" t="s">
        <v>14316</v>
      </c>
      <c r="K1950" s="5">
        <v>26534332</v>
      </c>
      <c r="L1950" s="5">
        <v>0</v>
      </c>
    </row>
    <row r="1951" spans="1:12" x14ac:dyDescent="0.2">
      <c r="A1951" s="5" t="s">
        <v>4286</v>
      </c>
      <c r="B1951" s="5" t="s">
        <v>4285</v>
      </c>
      <c r="D1951" s="5" t="s">
        <v>4479</v>
      </c>
      <c r="E1951" s="5" t="s">
        <v>4480</v>
      </c>
      <c r="F1951" s="5" t="s">
        <v>4481</v>
      </c>
      <c r="G1951" s="5" t="s">
        <v>198</v>
      </c>
      <c r="H1951" s="5" t="s">
        <v>5</v>
      </c>
      <c r="I1951" s="5" t="s">
        <v>13894</v>
      </c>
      <c r="J1951" s="5" t="s">
        <v>14317</v>
      </c>
      <c r="K1951" s="5">
        <v>26538238</v>
      </c>
      <c r="L1951" s="5">
        <v>26538238</v>
      </c>
    </row>
    <row r="1952" spans="1:12" x14ac:dyDescent="0.2">
      <c r="A1952" s="5" t="s">
        <v>9740</v>
      </c>
      <c r="B1952" s="5" t="s">
        <v>4339</v>
      </c>
      <c r="D1952" s="5" t="s">
        <v>1581</v>
      </c>
      <c r="E1952" s="5" t="s">
        <v>4482</v>
      </c>
      <c r="F1952" s="5" t="s">
        <v>4483</v>
      </c>
      <c r="G1952" s="5" t="s">
        <v>198</v>
      </c>
      <c r="H1952" s="5" t="s">
        <v>5</v>
      </c>
      <c r="I1952" s="5" t="s">
        <v>13894</v>
      </c>
      <c r="J1952" s="5" t="s">
        <v>13152</v>
      </c>
      <c r="K1952" s="5">
        <v>26750080</v>
      </c>
      <c r="L1952" s="5">
        <v>26750080</v>
      </c>
    </row>
    <row r="1953" spans="1:12" x14ac:dyDescent="0.2">
      <c r="A1953" s="5" t="s">
        <v>4229</v>
      </c>
      <c r="B1953" s="5" t="s">
        <v>4228</v>
      </c>
      <c r="D1953" s="5" t="s">
        <v>4484</v>
      </c>
      <c r="E1953" s="5" t="s">
        <v>4485</v>
      </c>
      <c r="F1953" s="5" t="s">
        <v>210</v>
      </c>
      <c r="G1953" s="5" t="s">
        <v>198</v>
      </c>
      <c r="H1953" s="5" t="s">
        <v>5</v>
      </c>
      <c r="I1953" s="5" t="s">
        <v>13894</v>
      </c>
      <c r="J1953" s="5" t="s">
        <v>13163</v>
      </c>
      <c r="K1953" s="5">
        <v>26536479</v>
      </c>
      <c r="L1953" s="5">
        <v>26536479</v>
      </c>
    </row>
    <row r="1954" spans="1:12" x14ac:dyDescent="0.2">
      <c r="A1954" s="5" t="s">
        <v>9741</v>
      </c>
      <c r="B1954" s="5" t="s">
        <v>4394</v>
      </c>
      <c r="D1954" s="5" t="s">
        <v>1623</v>
      </c>
      <c r="E1954" s="5" t="s">
        <v>4486</v>
      </c>
      <c r="F1954" s="5" t="s">
        <v>4487</v>
      </c>
      <c r="G1954" s="5" t="s">
        <v>198</v>
      </c>
      <c r="H1954" s="5" t="s">
        <v>5</v>
      </c>
      <c r="I1954" s="5" t="s">
        <v>13894</v>
      </c>
      <c r="J1954" s="5" t="s">
        <v>12187</v>
      </c>
      <c r="K1954" s="5">
        <v>26538775</v>
      </c>
      <c r="L1954" s="5">
        <v>26538775</v>
      </c>
    </row>
    <row r="1955" spans="1:12" x14ac:dyDescent="0.2">
      <c r="A1955" s="5" t="s">
        <v>9742</v>
      </c>
      <c r="B1955" s="5" t="s">
        <v>4279</v>
      </c>
      <c r="D1955" s="5" t="s">
        <v>1590</v>
      </c>
      <c r="E1955" s="5" t="s">
        <v>9833</v>
      </c>
      <c r="F1955" s="5" t="s">
        <v>11382</v>
      </c>
      <c r="G1955" s="5" t="s">
        <v>198</v>
      </c>
      <c r="H1955" s="5" t="s">
        <v>5</v>
      </c>
      <c r="I1955" s="5" t="s">
        <v>13894</v>
      </c>
      <c r="J1955" s="5" t="s">
        <v>13164</v>
      </c>
      <c r="K1955" s="5">
        <v>26534181</v>
      </c>
      <c r="L1955" s="5">
        <v>26534181</v>
      </c>
    </row>
    <row r="1956" spans="1:12" x14ac:dyDescent="0.2">
      <c r="A1956" s="5" t="s">
        <v>4267</v>
      </c>
      <c r="B1956" s="5" t="s">
        <v>1720</v>
      </c>
      <c r="D1956" s="5" t="s">
        <v>1594</v>
      </c>
      <c r="E1956" s="5" t="s">
        <v>4489</v>
      </c>
      <c r="F1956" s="5" t="s">
        <v>4490</v>
      </c>
      <c r="G1956" s="5" t="s">
        <v>198</v>
      </c>
      <c r="H1956" s="5" t="s">
        <v>5</v>
      </c>
      <c r="I1956" s="5" t="s">
        <v>13894</v>
      </c>
      <c r="J1956" s="5" t="s">
        <v>8975</v>
      </c>
      <c r="K1956" s="5">
        <v>26750139</v>
      </c>
      <c r="L1956" s="5">
        <v>26750139</v>
      </c>
    </row>
    <row r="1957" spans="1:12" x14ac:dyDescent="0.2">
      <c r="A1957" s="5" t="s">
        <v>9743</v>
      </c>
      <c r="B1957" s="5" t="s">
        <v>1699</v>
      </c>
      <c r="D1957" s="5" t="s">
        <v>7258</v>
      </c>
      <c r="E1957" s="5" t="s">
        <v>4492</v>
      </c>
      <c r="F1957" s="5" t="s">
        <v>4493</v>
      </c>
      <c r="G1957" s="5" t="s">
        <v>198</v>
      </c>
      <c r="H1957" s="5" t="s">
        <v>6</v>
      </c>
      <c r="I1957" s="5" t="s">
        <v>13894</v>
      </c>
      <c r="J1957" s="5" t="s">
        <v>14318</v>
      </c>
      <c r="K1957" s="5">
        <v>26828126</v>
      </c>
      <c r="L1957" s="5">
        <v>0</v>
      </c>
    </row>
    <row r="1958" spans="1:12" x14ac:dyDescent="0.2">
      <c r="A1958" s="5" t="s">
        <v>7559</v>
      </c>
      <c r="B1958" s="5" t="s">
        <v>3322</v>
      </c>
      <c r="D1958" s="5" t="s">
        <v>1638</v>
      </c>
      <c r="E1958" s="5" t="s">
        <v>4495</v>
      </c>
      <c r="F1958" s="5" t="s">
        <v>4496</v>
      </c>
      <c r="G1958" s="5" t="s">
        <v>198</v>
      </c>
      <c r="H1958" s="5" t="s">
        <v>6</v>
      </c>
      <c r="I1958" s="5" t="s">
        <v>13894</v>
      </c>
      <c r="J1958" s="5" t="s">
        <v>8943</v>
      </c>
      <c r="K1958" s="5">
        <v>25379652</v>
      </c>
      <c r="L1958" s="5">
        <v>0</v>
      </c>
    </row>
    <row r="1959" spans="1:12" x14ac:dyDescent="0.2">
      <c r="A1959" s="5" t="s">
        <v>9744</v>
      </c>
      <c r="B1959" s="5" t="s">
        <v>3945</v>
      </c>
      <c r="D1959" s="5" t="s">
        <v>8840</v>
      </c>
      <c r="E1959" s="5" t="s">
        <v>9808</v>
      </c>
      <c r="F1959" s="5" t="s">
        <v>4497</v>
      </c>
      <c r="G1959" s="5" t="s">
        <v>198</v>
      </c>
      <c r="H1959" s="5" t="s">
        <v>6</v>
      </c>
      <c r="I1959" s="5" t="s">
        <v>13894</v>
      </c>
      <c r="J1959" s="5" t="s">
        <v>11356</v>
      </c>
      <c r="K1959" s="5">
        <v>0</v>
      </c>
      <c r="L1959" s="5">
        <v>0</v>
      </c>
    </row>
    <row r="1960" spans="1:12" x14ac:dyDescent="0.2">
      <c r="A1960" s="5" t="s">
        <v>9745</v>
      </c>
      <c r="B1960" s="5" t="s">
        <v>4401</v>
      </c>
      <c r="D1960" s="5" t="s">
        <v>4498</v>
      </c>
      <c r="E1960" s="5" t="s">
        <v>9822</v>
      </c>
      <c r="F1960" s="5" t="s">
        <v>1565</v>
      </c>
      <c r="G1960" s="5" t="s">
        <v>198</v>
      </c>
      <c r="H1960" s="5" t="s">
        <v>6</v>
      </c>
      <c r="I1960" s="5" t="s">
        <v>13894</v>
      </c>
      <c r="J1960" s="5" t="s">
        <v>13165</v>
      </c>
      <c r="K1960" s="5">
        <v>0</v>
      </c>
      <c r="L1960" s="5">
        <v>0</v>
      </c>
    </row>
    <row r="1961" spans="1:12" x14ac:dyDescent="0.2">
      <c r="A1961" s="5" t="s">
        <v>9746</v>
      </c>
      <c r="B1961" s="5" t="s">
        <v>3485</v>
      </c>
      <c r="D1961" s="5" t="s">
        <v>2180</v>
      </c>
      <c r="E1961" s="5" t="s">
        <v>9823</v>
      </c>
      <c r="F1961" s="5" t="s">
        <v>1741</v>
      </c>
      <c r="G1961" s="5" t="s">
        <v>198</v>
      </c>
      <c r="H1961" s="5" t="s">
        <v>6</v>
      </c>
      <c r="I1961" s="5" t="s">
        <v>13894</v>
      </c>
      <c r="J1961" s="5" t="s">
        <v>13166</v>
      </c>
      <c r="K1961" s="5">
        <v>86694107</v>
      </c>
      <c r="L1961" s="5">
        <v>0</v>
      </c>
    </row>
    <row r="1962" spans="1:12" x14ac:dyDescent="0.2">
      <c r="A1962" s="5" t="s">
        <v>4364</v>
      </c>
      <c r="B1962" s="5" t="s">
        <v>3297</v>
      </c>
      <c r="D1962" s="5" t="s">
        <v>1340</v>
      </c>
      <c r="E1962" s="5" t="s">
        <v>9825</v>
      </c>
      <c r="F1962" s="5" t="s">
        <v>1479</v>
      </c>
      <c r="G1962" s="5" t="s">
        <v>198</v>
      </c>
      <c r="H1962" s="5" t="s">
        <v>6</v>
      </c>
      <c r="I1962" s="5" t="s">
        <v>13894</v>
      </c>
      <c r="J1962" s="5" t="s">
        <v>11374</v>
      </c>
      <c r="K1962" s="5">
        <v>0</v>
      </c>
      <c r="L1962" s="5">
        <v>0</v>
      </c>
    </row>
    <row r="1963" spans="1:12" x14ac:dyDescent="0.2">
      <c r="A1963" s="5" t="s">
        <v>9747</v>
      </c>
      <c r="B1963" s="5" t="s">
        <v>8064</v>
      </c>
      <c r="D1963" s="5" t="s">
        <v>2792</v>
      </c>
      <c r="E1963" s="5" t="s">
        <v>9828</v>
      </c>
      <c r="F1963" s="5" t="s">
        <v>205</v>
      </c>
      <c r="G1963" s="5" t="s">
        <v>198</v>
      </c>
      <c r="H1963" s="5" t="s">
        <v>6</v>
      </c>
      <c r="I1963" s="5" t="s">
        <v>13894</v>
      </c>
      <c r="J1963" s="5" t="s">
        <v>13167</v>
      </c>
      <c r="K1963" s="5">
        <v>0</v>
      </c>
      <c r="L1963" s="5">
        <v>0</v>
      </c>
    </row>
    <row r="1964" spans="1:12" x14ac:dyDescent="0.2">
      <c r="A1964" s="5" t="s">
        <v>9748</v>
      </c>
      <c r="B1964" s="5" t="s">
        <v>2103</v>
      </c>
      <c r="D1964" s="5" t="s">
        <v>2752</v>
      </c>
      <c r="E1964" s="5" t="s">
        <v>9829</v>
      </c>
      <c r="F1964" s="5" t="s">
        <v>10939</v>
      </c>
      <c r="G1964" s="5" t="s">
        <v>198</v>
      </c>
      <c r="H1964" s="5" t="s">
        <v>6</v>
      </c>
      <c r="I1964" s="5" t="s">
        <v>13894</v>
      </c>
      <c r="J1964" s="5" t="s">
        <v>14319</v>
      </c>
      <c r="K1964" s="5">
        <v>86135622</v>
      </c>
      <c r="L1964" s="5">
        <v>26529064</v>
      </c>
    </row>
    <row r="1965" spans="1:12" x14ac:dyDescent="0.2">
      <c r="A1965" s="5" t="s">
        <v>4341</v>
      </c>
      <c r="B1965" s="5" t="s">
        <v>4340</v>
      </c>
      <c r="D1965" s="5" t="s">
        <v>2807</v>
      </c>
      <c r="E1965" s="5" t="s">
        <v>9824</v>
      </c>
      <c r="F1965" s="5" t="s">
        <v>11372</v>
      </c>
      <c r="G1965" s="5" t="s">
        <v>198</v>
      </c>
      <c r="H1965" s="5" t="s">
        <v>6</v>
      </c>
      <c r="I1965" s="5" t="s">
        <v>13894</v>
      </c>
      <c r="J1965" s="5" t="s">
        <v>11373</v>
      </c>
      <c r="K1965" s="5">
        <v>0</v>
      </c>
      <c r="L1965" s="5">
        <v>0</v>
      </c>
    </row>
    <row r="1966" spans="1:12" x14ac:dyDescent="0.2">
      <c r="A1966" s="5" t="s">
        <v>4222</v>
      </c>
      <c r="B1966" s="5" t="s">
        <v>3530</v>
      </c>
      <c r="D1966" s="5" t="s">
        <v>2844</v>
      </c>
      <c r="E1966" s="5" t="s">
        <v>9826</v>
      </c>
      <c r="F1966" s="5" t="s">
        <v>11375</v>
      </c>
      <c r="G1966" s="5" t="s">
        <v>198</v>
      </c>
      <c r="H1966" s="5" t="s">
        <v>6</v>
      </c>
      <c r="I1966" s="5" t="s">
        <v>13894</v>
      </c>
      <c r="J1966" s="5" t="s">
        <v>11376</v>
      </c>
      <c r="K1966" s="5">
        <v>83140890</v>
      </c>
      <c r="L1966" s="5">
        <v>0</v>
      </c>
    </row>
    <row r="1967" spans="1:12" x14ac:dyDescent="0.2">
      <c r="A1967" s="5" t="s">
        <v>4368</v>
      </c>
      <c r="B1967" s="5" t="s">
        <v>4367</v>
      </c>
      <c r="D1967" s="5" t="s">
        <v>2835</v>
      </c>
      <c r="E1967" s="5" t="s">
        <v>4502</v>
      </c>
      <c r="F1967" s="5" t="s">
        <v>2414</v>
      </c>
      <c r="G1967" s="5" t="s">
        <v>198</v>
      </c>
      <c r="H1967" s="5" t="s">
        <v>6</v>
      </c>
      <c r="I1967" s="5" t="s">
        <v>13894</v>
      </c>
      <c r="J1967" s="5" t="s">
        <v>12716</v>
      </c>
      <c r="K1967" s="5">
        <v>26825037</v>
      </c>
      <c r="L1967" s="5">
        <v>0</v>
      </c>
    </row>
    <row r="1968" spans="1:12" x14ac:dyDescent="0.2">
      <c r="A1968" s="5" t="s">
        <v>9749</v>
      </c>
      <c r="B1968" s="5" t="s">
        <v>4280</v>
      </c>
      <c r="D1968" s="5" t="s">
        <v>2639</v>
      </c>
      <c r="E1968" s="5" t="s">
        <v>4504</v>
      </c>
      <c r="F1968" s="5" t="s">
        <v>3126</v>
      </c>
      <c r="G1968" s="5" t="s">
        <v>198</v>
      </c>
      <c r="H1968" s="5" t="s">
        <v>6</v>
      </c>
      <c r="I1968" s="5" t="s">
        <v>13894</v>
      </c>
      <c r="J1968" s="5" t="s">
        <v>4505</v>
      </c>
      <c r="K1968" s="5">
        <v>26529029</v>
      </c>
      <c r="L1968" s="5">
        <v>26529029</v>
      </c>
    </row>
    <row r="1969" spans="1:12" x14ac:dyDescent="0.2">
      <c r="A1969" s="5" t="s">
        <v>9750</v>
      </c>
      <c r="B1969" s="5" t="s">
        <v>4204</v>
      </c>
      <c r="D1969" s="5" t="s">
        <v>2894</v>
      </c>
      <c r="E1969" s="5" t="s">
        <v>9905</v>
      </c>
      <c r="F1969" s="5" t="s">
        <v>661</v>
      </c>
      <c r="G1969" s="5" t="s">
        <v>4507</v>
      </c>
      <c r="H1969" s="5" t="s">
        <v>5</v>
      </c>
      <c r="I1969" s="5" t="s">
        <v>13894</v>
      </c>
      <c r="J1969" s="5" t="s">
        <v>13631</v>
      </c>
      <c r="K1969" s="5">
        <v>26500757</v>
      </c>
      <c r="L1969" s="5">
        <v>0</v>
      </c>
    </row>
    <row r="1970" spans="1:12" x14ac:dyDescent="0.2">
      <c r="A1970" s="5" t="s">
        <v>9751</v>
      </c>
      <c r="B1970" s="5" t="s">
        <v>4398</v>
      </c>
      <c r="D1970" s="5" t="s">
        <v>2935</v>
      </c>
      <c r="E1970" s="5" t="s">
        <v>4508</v>
      </c>
      <c r="F1970" s="5" t="s">
        <v>4509</v>
      </c>
      <c r="G1970" s="5" t="s">
        <v>198</v>
      </c>
      <c r="H1970" s="5" t="s">
        <v>9</v>
      </c>
      <c r="I1970" s="5" t="s">
        <v>13894</v>
      </c>
      <c r="J1970" s="5" t="s">
        <v>9025</v>
      </c>
      <c r="K1970" s="5">
        <v>26970238</v>
      </c>
      <c r="L1970" s="5">
        <v>26970238</v>
      </c>
    </row>
    <row r="1971" spans="1:12" x14ac:dyDescent="0.2">
      <c r="A1971" s="5" t="s">
        <v>9752</v>
      </c>
      <c r="B1971" s="5" t="s">
        <v>8238</v>
      </c>
      <c r="D1971" s="5" t="s">
        <v>3044</v>
      </c>
      <c r="E1971" s="5" t="s">
        <v>4511</v>
      </c>
      <c r="F1971" s="5" t="s">
        <v>4512</v>
      </c>
      <c r="G1971" s="5" t="s">
        <v>198</v>
      </c>
      <c r="H1971" s="5" t="s">
        <v>10</v>
      </c>
      <c r="I1971" s="5" t="s">
        <v>13894</v>
      </c>
      <c r="J1971" s="5" t="s">
        <v>14320</v>
      </c>
      <c r="K1971" s="5">
        <v>26518135</v>
      </c>
      <c r="L1971" s="5">
        <v>26518135</v>
      </c>
    </row>
    <row r="1972" spans="1:12" x14ac:dyDescent="0.2">
      <c r="A1972" s="5" t="s">
        <v>4295</v>
      </c>
      <c r="B1972" s="5" t="s">
        <v>4013</v>
      </c>
      <c r="D1972" s="5" t="s">
        <v>3036</v>
      </c>
      <c r="E1972" s="5" t="s">
        <v>4513</v>
      </c>
      <c r="F1972" s="5" t="s">
        <v>4514</v>
      </c>
      <c r="G1972" s="5" t="s">
        <v>198</v>
      </c>
      <c r="H1972" s="5" t="s">
        <v>7</v>
      </c>
      <c r="I1972" s="5" t="s">
        <v>13894</v>
      </c>
      <c r="J1972" s="5" t="s">
        <v>11078</v>
      </c>
      <c r="K1972" s="5">
        <v>26888675</v>
      </c>
      <c r="L1972" s="5">
        <v>26888675</v>
      </c>
    </row>
    <row r="1973" spans="1:12" x14ac:dyDescent="0.2">
      <c r="A1973" s="5" t="s">
        <v>9753</v>
      </c>
      <c r="B1973" s="5" t="s">
        <v>10495</v>
      </c>
      <c r="D1973" s="5" t="s">
        <v>4515</v>
      </c>
      <c r="E1973" s="5" t="s">
        <v>4516</v>
      </c>
      <c r="F1973" s="5" t="s">
        <v>8942</v>
      </c>
      <c r="G1973" s="5" t="s">
        <v>198</v>
      </c>
      <c r="H1973" s="5" t="s">
        <v>9</v>
      </c>
      <c r="I1973" s="5" t="s">
        <v>13894</v>
      </c>
      <c r="J1973" s="5" t="s">
        <v>4076</v>
      </c>
      <c r="K1973" s="5">
        <v>26970987</v>
      </c>
      <c r="L1973" s="5">
        <v>26970987</v>
      </c>
    </row>
    <row r="1974" spans="1:12" x14ac:dyDescent="0.2">
      <c r="A1974" s="5" t="s">
        <v>4323</v>
      </c>
      <c r="B1974" s="5" t="s">
        <v>4322</v>
      </c>
      <c r="D1974" s="5" t="s">
        <v>3090</v>
      </c>
      <c r="E1974" s="5" t="s">
        <v>4517</v>
      </c>
      <c r="F1974" s="5" t="s">
        <v>1804</v>
      </c>
      <c r="G1974" s="5" t="s">
        <v>198</v>
      </c>
      <c r="H1974" s="5" t="s">
        <v>9</v>
      </c>
      <c r="I1974" s="5" t="s">
        <v>13894</v>
      </c>
      <c r="J1974" s="5" t="s">
        <v>11707</v>
      </c>
      <c r="K1974" s="5">
        <v>26678269</v>
      </c>
      <c r="L1974" s="5">
        <v>26678269</v>
      </c>
    </row>
    <row r="1975" spans="1:12" x14ac:dyDescent="0.2">
      <c r="A1975" s="5" t="s">
        <v>4213</v>
      </c>
      <c r="B1975" s="5" t="s">
        <v>4212</v>
      </c>
      <c r="D1975" s="5" t="s">
        <v>3085</v>
      </c>
      <c r="E1975" s="5" t="s">
        <v>4518</v>
      </c>
      <c r="F1975" s="5" t="s">
        <v>65</v>
      </c>
      <c r="G1975" s="5" t="s">
        <v>198</v>
      </c>
      <c r="H1975" s="5" t="s">
        <v>7</v>
      </c>
      <c r="I1975" s="5" t="s">
        <v>13894</v>
      </c>
      <c r="J1975" s="5" t="s">
        <v>4519</v>
      </c>
      <c r="K1975" s="5">
        <v>26511256</v>
      </c>
      <c r="L1975" s="5">
        <v>26511256</v>
      </c>
    </row>
    <row r="1976" spans="1:12" x14ac:dyDescent="0.2">
      <c r="A1976" s="5" t="s">
        <v>9754</v>
      </c>
      <c r="B1976" s="5" t="s">
        <v>4241</v>
      </c>
      <c r="D1976" s="5" t="s">
        <v>3136</v>
      </c>
      <c r="E1976" s="5" t="s">
        <v>4520</v>
      </c>
      <c r="F1976" s="5" t="s">
        <v>2158</v>
      </c>
      <c r="G1976" s="5" t="s">
        <v>198</v>
      </c>
      <c r="H1976" s="5" t="s">
        <v>9</v>
      </c>
      <c r="I1976" s="5" t="s">
        <v>13894</v>
      </c>
      <c r="J1976" s="5" t="s">
        <v>7738</v>
      </c>
      <c r="K1976" s="5">
        <v>26971226</v>
      </c>
      <c r="L1976" s="5">
        <v>26971226</v>
      </c>
    </row>
    <row r="1977" spans="1:12" x14ac:dyDescent="0.2">
      <c r="A1977" s="5" t="s">
        <v>7736</v>
      </c>
      <c r="B1977" s="5" t="s">
        <v>4399</v>
      </c>
      <c r="D1977" s="5" t="s">
        <v>3142</v>
      </c>
      <c r="E1977" s="5" t="s">
        <v>4522</v>
      </c>
      <c r="F1977" s="5" t="s">
        <v>4523</v>
      </c>
      <c r="G1977" s="5" t="s">
        <v>198</v>
      </c>
      <c r="H1977" s="5" t="s">
        <v>7</v>
      </c>
      <c r="I1977" s="5" t="s">
        <v>13894</v>
      </c>
      <c r="J1977" s="5" t="s">
        <v>14321</v>
      </c>
      <c r="K1977" s="5">
        <v>26511909</v>
      </c>
      <c r="L1977" s="5">
        <v>26511909</v>
      </c>
    </row>
    <row r="1978" spans="1:12" x14ac:dyDescent="0.2">
      <c r="A1978" s="5" t="s">
        <v>4390</v>
      </c>
      <c r="B1978" s="5" t="s">
        <v>7432</v>
      </c>
      <c r="D1978" s="5" t="s">
        <v>4007</v>
      </c>
      <c r="E1978" s="5" t="s">
        <v>4526</v>
      </c>
      <c r="F1978" s="5" t="s">
        <v>4527</v>
      </c>
      <c r="G1978" s="5" t="s">
        <v>198</v>
      </c>
      <c r="H1978" s="5" t="s">
        <v>9</v>
      </c>
      <c r="I1978" s="5" t="s">
        <v>13894</v>
      </c>
      <c r="J1978" s="5" t="s">
        <v>14322</v>
      </c>
      <c r="K1978" s="5">
        <v>26678230</v>
      </c>
      <c r="L1978" s="5">
        <v>26678230</v>
      </c>
    </row>
    <row r="1979" spans="1:12" x14ac:dyDescent="0.2">
      <c r="A1979" s="5" t="s">
        <v>4205</v>
      </c>
      <c r="B1979" s="5" t="s">
        <v>3451</v>
      </c>
      <c r="D1979" s="5" t="s">
        <v>2521</v>
      </c>
      <c r="E1979" s="5" t="s">
        <v>9827</v>
      </c>
      <c r="F1979" s="5" t="s">
        <v>7972</v>
      </c>
      <c r="G1979" s="5" t="s">
        <v>198</v>
      </c>
      <c r="H1979" s="5" t="s">
        <v>7</v>
      </c>
      <c r="I1979" s="5" t="s">
        <v>13894</v>
      </c>
      <c r="J1979" s="5" t="s">
        <v>14323</v>
      </c>
      <c r="K1979" s="5">
        <v>26887343</v>
      </c>
      <c r="L1979" s="5">
        <v>26887343</v>
      </c>
    </row>
    <row r="1980" spans="1:12" x14ac:dyDescent="0.2">
      <c r="A1980" s="5" t="s">
        <v>9755</v>
      </c>
      <c r="B1980" s="5" t="s">
        <v>8058</v>
      </c>
      <c r="D1980" s="5" t="s">
        <v>2763</v>
      </c>
      <c r="E1980" s="5" t="s">
        <v>4529</v>
      </c>
      <c r="F1980" s="5" t="s">
        <v>9008</v>
      </c>
      <c r="G1980" s="5" t="s">
        <v>198</v>
      </c>
      <c r="H1980" s="5" t="s">
        <v>7</v>
      </c>
      <c r="I1980" s="5" t="s">
        <v>13894</v>
      </c>
      <c r="J1980" s="5" t="s">
        <v>8449</v>
      </c>
      <c r="K1980" s="5">
        <v>0</v>
      </c>
      <c r="L1980" s="5">
        <v>0</v>
      </c>
    </row>
    <row r="1981" spans="1:12" x14ac:dyDescent="0.2">
      <c r="A1981" s="5" t="s">
        <v>4270</v>
      </c>
      <c r="B1981" s="5" t="s">
        <v>7110</v>
      </c>
      <c r="D1981" s="5" t="s">
        <v>2766</v>
      </c>
      <c r="E1981" s="5" t="s">
        <v>4530</v>
      </c>
      <c r="F1981" s="5" t="s">
        <v>2001</v>
      </c>
      <c r="G1981" s="5" t="s">
        <v>198</v>
      </c>
      <c r="H1981" s="5" t="s">
        <v>9</v>
      </c>
      <c r="I1981" s="5" t="s">
        <v>13894</v>
      </c>
      <c r="J1981" s="5" t="s">
        <v>4524</v>
      </c>
      <c r="K1981" s="5">
        <v>26970114</v>
      </c>
      <c r="L1981" s="5">
        <v>26970114</v>
      </c>
    </row>
    <row r="1982" spans="1:12" x14ac:dyDescent="0.2">
      <c r="A1982" s="5" t="s">
        <v>9756</v>
      </c>
      <c r="B1982" s="5" t="s">
        <v>10496</v>
      </c>
      <c r="D1982" s="5" t="s">
        <v>2564</v>
      </c>
      <c r="E1982" s="5" t="s">
        <v>4532</v>
      </c>
      <c r="F1982" s="5" t="s">
        <v>8905</v>
      </c>
      <c r="G1982" s="5" t="s">
        <v>198</v>
      </c>
      <c r="H1982" s="5" t="s">
        <v>9</v>
      </c>
      <c r="I1982" s="5" t="s">
        <v>13894</v>
      </c>
      <c r="J1982" s="5" t="s">
        <v>14322</v>
      </c>
      <c r="K1982" s="5">
        <v>26670254</v>
      </c>
      <c r="L1982" s="5">
        <v>26670254</v>
      </c>
    </row>
    <row r="1983" spans="1:12" x14ac:dyDescent="0.2">
      <c r="A1983" s="5" t="s">
        <v>4381</v>
      </c>
      <c r="B1983" s="5" t="s">
        <v>7431</v>
      </c>
      <c r="D1983" s="5" t="s">
        <v>4533</v>
      </c>
      <c r="E1983" s="5" t="s">
        <v>4534</v>
      </c>
      <c r="F1983" s="5" t="s">
        <v>3771</v>
      </c>
      <c r="G1983" s="5" t="s">
        <v>198</v>
      </c>
      <c r="H1983" s="5" t="s">
        <v>7</v>
      </c>
      <c r="I1983" s="5" t="s">
        <v>13894</v>
      </c>
      <c r="J1983" s="5" t="s">
        <v>13605</v>
      </c>
      <c r="K1983" s="5">
        <v>26511232</v>
      </c>
      <c r="L1983" s="5">
        <v>26511232</v>
      </c>
    </row>
    <row r="1984" spans="1:12" x14ac:dyDescent="0.2">
      <c r="A1984" s="5" t="s">
        <v>9757</v>
      </c>
      <c r="B1984" s="5" t="s">
        <v>10497</v>
      </c>
      <c r="D1984" s="5" t="s">
        <v>2596</v>
      </c>
      <c r="E1984" s="5" t="s">
        <v>4535</v>
      </c>
      <c r="F1984" s="5" t="s">
        <v>8944</v>
      </c>
      <c r="G1984" s="5" t="s">
        <v>198</v>
      </c>
      <c r="H1984" s="5" t="s">
        <v>10</v>
      </c>
      <c r="I1984" s="5" t="s">
        <v>13894</v>
      </c>
      <c r="J1984" s="5" t="s">
        <v>4536</v>
      </c>
      <c r="K1984" s="5">
        <v>26518037</v>
      </c>
      <c r="L1984" s="5">
        <v>0</v>
      </c>
    </row>
    <row r="1985" spans="1:12" x14ac:dyDescent="0.2">
      <c r="A1985" s="5" t="s">
        <v>9758</v>
      </c>
      <c r="B1985" s="5" t="s">
        <v>10498</v>
      </c>
      <c r="D1985" s="5" t="s">
        <v>6936</v>
      </c>
      <c r="E1985" s="5" t="s">
        <v>4537</v>
      </c>
      <c r="F1985" s="5" t="s">
        <v>1927</v>
      </c>
      <c r="G1985" s="5" t="s">
        <v>198</v>
      </c>
      <c r="H1985" s="5" t="s">
        <v>9</v>
      </c>
      <c r="I1985" s="5" t="s">
        <v>13894</v>
      </c>
      <c r="J1985" s="5" t="s">
        <v>13154</v>
      </c>
      <c r="K1985" s="5">
        <v>26700491</v>
      </c>
      <c r="L1985" s="5">
        <v>26700491</v>
      </c>
    </row>
    <row r="1986" spans="1:12" x14ac:dyDescent="0.2">
      <c r="A1986" s="5" t="s">
        <v>4216</v>
      </c>
      <c r="B1986" s="5" t="s">
        <v>3953</v>
      </c>
      <c r="D1986" s="5" t="s">
        <v>2687</v>
      </c>
      <c r="E1986" s="5" t="s">
        <v>4538</v>
      </c>
      <c r="F1986" s="5" t="s">
        <v>8906</v>
      </c>
      <c r="G1986" s="5" t="s">
        <v>198</v>
      </c>
      <c r="H1986" s="5" t="s">
        <v>9</v>
      </c>
      <c r="I1986" s="5" t="s">
        <v>13894</v>
      </c>
      <c r="J1986" s="5" t="s">
        <v>4032</v>
      </c>
      <c r="K1986" s="5">
        <v>26970116</v>
      </c>
      <c r="L1986" s="5">
        <v>26970116</v>
      </c>
    </row>
    <row r="1987" spans="1:12" x14ac:dyDescent="0.2">
      <c r="A1987" s="5" t="s">
        <v>9759</v>
      </c>
      <c r="B1987" s="5" t="s">
        <v>656</v>
      </c>
      <c r="D1987" s="5" t="s">
        <v>2734</v>
      </c>
      <c r="E1987" s="5" t="s">
        <v>4539</v>
      </c>
      <c r="F1987" s="5" t="s">
        <v>1466</v>
      </c>
      <c r="G1987" s="5" t="s">
        <v>198</v>
      </c>
      <c r="H1987" s="5" t="s">
        <v>7</v>
      </c>
      <c r="I1987" s="5" t="s">
        <v>13894</v>
      </c>
      <c r="J1987" s="5" t="s">
        <v>6602</v>
      </c>
      <c r="K1987" s="5">
        <v>26511000</v>
      </c>
      <c r="L1987" s="5">
        <v>26511000</v>
      </c>
    </row>
    <row r="1988" spans="1:12" x14ac:dyDescent="0.2">
      <c r="A1988" s="5" t="s">
        <v>9760</v>
      </c>
      <c r="B1988" s="5" t="s">
        <v>3580</v>
      </c>
      <c r="D1988" s="5" t="s">
        <v>2681</v>
      </c>
      <c r="E1988" s="5" t="s">
        <v>9816</v>
      </c>
      <c r="F1988" s="5" t="s">
        <v>1837</v>
      </c>
      <c r="G1988" s="5" t="s">
        <v>198</v>
      </c>
      <c r="H1988" s="5" t="s">
        <v>7</v>
      </c>
      <c r="I1988" s="5" t="s">
        <v>13894</v>
      </c>
      <c r="J1988" s="5" t="s">
        <v>6650</v>
      </c>
      <c r="K1988" s="5">
        <v>26888243</v>
      </c>
      <c r="L1988" s="5">
        <v>26888243</v>
      </c>
    </row>
    <row r="1989" spans="1:12" x14ac:dyDescent="0.2">
      <c r="A1989" s="5" t="s">
        <v>4178</v>
      </c>
      <c r="B1989" s="5" t="s">
        <v>3396</v>
      </c>
      <c r="D1989" s="5" t="s">
        <v>3195</v>
      </c>
      <c r="E1989" s="5" t="s">
        <v>4541</v>
      </c>
      <c r="F1989" s="5" t="s">
        <v>4542</v>
      </c>
      <c r="G1989" s="5" t="s">
        <v>198</v>
      </c>
      <c r="H1989" s="5" t="s">
        <v>7</v>
      </c>
      <c r="I1989" s="5" t="s">
        <v>13894</v>
      </c>
      <c r="J1989" s="5" t="s">
        <v>14324</v>
      </c>
      <c r="K1989" s="5">
        <v>26512358</v>
      </c>
      <c r="L1989" s="5">
        <v>26512358</v>
      </c>
    </row>
    <row r="1990" spans="1:12" x14ac:dyDescent="0.2">
      <c r="A1990" s="5" t="s">
        <v>9761</v>
      </c>
      <c r="B1990" s="5" t="s">
        <v>4393</v>
      </c>
      <c r="D1990" s="5" t="s">
        <v>2143</v>
      </c>
      <c r="E1990" s="5" t="s">
        <v>4544</v>
      </c>
      <c r="F1990" s="5" t="s">
        <v>4545</v>
      </c>
      <c r="G1990" s="5" t="s">
        <v>198</v>
      </c>
      <c r="H1990" s="5" t="s">
        <v>7</v>
      </c>
      <c r="I1990" s="5" t="s">
        <v>13894</v>
      </c>
      <c r="J1990" s="5" t="s">
        <v>13607</v>
      </c>
      <c r="K1990" s="5">
        <v>26886050</v>
      </c>
      <c r="L1990" s="5">
        <v>26886050</v>
      </c>
    </row>
    <row r="1991" spans="1:12" x14ac:dyDescent="0.2">
      <c r="A1991" s="5" t="s">
        <v>4202</v>
      </c>
      <c r="B1991" s="5" t="s">
        <v>473</v>
      </c>
      <c r="D1991" s="5" t="s">
        <v>10508</v>
      </c>
      <c r="E1991" s="5" t="s">
        <v>9831</v>
      </c>
      <c r="F1991" s="5" t="s">
        <v>11379</v>
      </c>
      <c r="G1991" s="5" t="s">
        <v>198</v>
      </c>
      <c r="H1991" s="5" t="s">
        <v>9</v>
      </c>
      <c r="I1991" s="5" t="s">
        <v>13894</v>
      </c>
      <c r="J1991" s="5" t="s">
        <v>12718</v>
      </c>
      <c r="K1991" s="5">
        <v>26971168</v>
      </c>
      <c r="L1991" s="5">
        <v>26970233</v>
      </c>
    </row>
    <row r="1992" spans="1:12" x14ac:dyDescent="0.2">
      <c r="A1992" s="5" t="s">
        <v>4233</v>
      </c>
      <c r="B1992" s="5" t="s">
        <v>1698</v>
      </c>
      <c r="D1992" s="5" t="s">
        <v>6756</v>
      </c>
      <c r="E1992" s="5" t="s">
        <v>4546</v>
      </c>
      <c r="F1992" s="5" t="s">
        <v>4547</v>
      </c>
      <c r="G1992" s="5" t="s">
        <v>198</v>
      </c>
      <c r="H1992" s="5" t="s">
        <v>7</v>
      </c>
      <c r="I1992" s="5" t="s">
        <v>13894</v>
      </c>
      <c r="J1992" s="5" t="s">
        <v>13168</v>
      </c>
      <c r="K1992" s="5">
        <v>26511898</v>
      </c>
      <c r="L1992" s="5">
        <v>26511898</v>
      </c>
    </row>
    <row r="1993" spans="1:12" x14ac:dyDescent="0.2">
      <c r="A1993" s="5" t="s">
        <v>4386</v>
      </c>
      <c r="B1993" s="5" t="s">
        <v>7158</v>
      </c>
      <c r="D1993" s="5" t="s">
        <v>7458</v>
      </c>
      <c r="E1993" s="5" t="s">
        <v>4548</v>
      </c>
      <c r="F1993" s="5" t="s">
        <v>4549</v>
      </c>
      <c r="G1993" s="5" t="s">
        <v>198</v>
      </c>
      <c r="H1993" s="5" t="s">
        <v>9</v>
      </c>
      <c r="I1993" s="5" t="s">
        <v>13894</v>
      </c>
      <c r="J1993" s="5" t="s">
        <v>14325</v>
      </c>
      <c r="K1993" s="5">
        <v>26721112</v>
      </c>
      <c r="L1993" s="5">
        <v>26721112</v>
      </c>
    </row>
    <row r="1994" spans="1:12" x14ac:dyDescent="0.2">
      <c r="A1994" s="5" t="s">
        <v>9762</v>
      </c>
      <c r="B1994" s="5" t="s">
        <v>415</v>
      </c>
      <c r="D1994" s="5" t="s">
        <v>2092</v>
      </c>
      <c r="E1994" s="5" t="s">
        <v>4551</v>
      </c>
      <c r="F1994" s="5" t="s">
        <v>253</v>
      </c>
      <c r="G1994" s="5" t="s">
        <v>169</v>
      </c>
      <c r="H1994" s="5" t="s">
        <v>6</v>
      </c>
      <c r="I1994" s="5" t="s">
        <v>13894</v>
      </c>
      <c r="J1994" s="5" t="s">
        <v>7795</v>
      </c>
      <c r="K1994" s="5">
        <v>24700209</v>
      </c>
      <c r="L1994" s="5">
        <v>24700209</v>
      </c>
    </row>
    <row r="1995" spans="1:12" x14ac:dyDescent="0.2">
      <c r="A1995" s="5" t="s">
        <v>9763</v>
      </c>
      <c r="B1995" s="5" t="s">
        <v>1472</v>
      </c>
      <c r="D1995" s="5" t="s">
        <v>7009</v>
      </c>
      <c r="E1995" s="5" t="s">
        <v>4552</v>
      </c>
      <c r="F1995" s="5" t="s">
        <v>3066</v>
      </c>
      <c r="G1995" s="5" t="s">
        <v>169</v>
      </c>
      <c r="H1995" s="5" t="s">
        <v>3</v>
      </c>
      <c r="I1995" s="5" t="s">
        <v>13894</v>
      </c>
      <c r="J1995" s="5" t="s">
        <v>13609</v>
      </c>
      <c r="K1995" s="5">
        <v>24708523</v>
      </c>
      <c r="L1995" s="5">
        <v>24708523</v>
      </c>
    </row>
    <row r="1996" spans="1:12" x14ac:dyDescent="0.2">
      <c r="A1996" s="5" t="s">
        <v>9764</v>
      </c>
      <c r="B1996" s="5" t="s">
        <v>10499</v>
      </c>
      <c r="D1996" s="5" t="s">
        <v>3569</v>
      </c>
      <c r="E1996" s="5" t="s">
        <v>4553</v>
      </c>
      <c r="F1996" s="5" t="s">
        <v>3238</v>
      </c>
      <c r="G1996" s="5" t="s">
        <v>169</v>
      </c>
      <c r="H1996" s="5" t="s">
        <v>6</v>
      </c>
      <c r="I1996" s="5" t="s">
        <v>13894</v>
      </c>
      <c r="J1996" s="5" t="s">
        <v>14326</v>
      </c>
      <c r="K1996" s="5">
        <v>24701221</v>
      </c>
      <c r="L1996" s="5">
        <v>24701221</v>
      </c>
    </row>
    <row r="1997" spans="1:12" x14ac:dyDescent="0.2">
      <c r="A1997" s="5" t="s">
        <v>4300</v>
      </c>
      <c r="B1997" s="5" t="s">
        <v>7111</v>
      </c>
      <c r="D1997" s="5" t="s">
        <v>3654</v>
      </c>
      <c r="E1997" s="5" t="s">
        <v>4554</v>
      </c>
      <c r="F1997" s="5" t="s">
        <v>4555</v>
      </c>
      <c r="G1997" s="5" t="s">
        <v>169</v>
      </c>
      <c r="H1997" s="5" t="s">
        <v>3</v>
      </c>
      <c r="I1997" s="5" t="s">
        <v>13894</v>
      </c>
      <c r="J1997" s="5" t="s">
        <v>8450</v>
      </c>
      <c r="K1997" s="5">
        <v>44056313</v>
      </c>
      <c r="L1997" s="5">
        <v>0</v>
      </c>
    </row>
    <row r="1998" spans="1:12" x14ac:dyDescent="0.2">
      <c r="A1998" s="5" t="s">
        <v>4253</v>
      </c>
      <c r="B1998" s="5" t="s">
        <v>4252</v>
      </c>
      <c r="D1998" s="5" t="s">
        <v>7156</v>
      </c>
      <c r="E1998" s="5" t="s">
        <v>4556</v>
      </c>
      <c r="F1998" s="5" t="s">
        <v>436</v>
      </c>
      <c r="G1998" s="5" t="s">
        <v>169</v>
      </c>
      <c r="H1998" s="5" t="s">
        <v>6</v>
      </c>
      <c r="I1998" s="5" t="s">
        <v>13894</v>
      </c>
      <c r="J1998" s="5" t="s">
        <v>8451</v>
      </c>
      <c r="K1998" s="5">
        <v>24701908</v>
      </c>
      <c r="L1998" s="5">
        <v>24701908</v>
      </c>
    </row>
    <row r="1999" spans="1:12" x14ac:dyDescent="0.2">
      <c r="A1999" s="5" t="s">
        <v>9765</v>
      </c>
      <c r="B1999" s="5" t="s">
        <v>8060</v>
      </c>
      <c r="D1999" s="5" t="s">
        <v>3669</v>
      </c>
      <c r="E1999" s="5" t="s">
        <v>4557</v>
      </c>
      <c r="F1999" s="5" t="s">
        <v>1355</v>
      </c>
      <c r="G1999" s="5" t="s">
        <v>169</v>
      </c>
      <c r="H1999" s="5" t="s">
        <v>6</v>
      </c>
      <c r="I1999" s="5" t="s">
        <v>13894</v>
      </c>
      <c r="J1999" s="5" t="s">
        <v>8452</v>
      </c>
      <c r="K1999" s="5">
        <v>72961657</v>
      </c>
      <c r="L1999" s="5">
        <v>0</v>
      </c>
    </row>
    <row r="2000" spans="1:12" x14ac:dyDescent="0.2">
      <c r="A2000" s="5" t="s">
        <v>9766</v>
      </c>
      <c r="B2000" s="5" t="s">
        <v>1424</v>
      </c>
      <c r="D2000" s="5" t="s">
        <v>2547</v>
      </c>
      <c r="E2000" s="5" t="s">
        <v>4558</v>
      </c>
      <c r="F2000" s="5" t="s">
        <v>4559</v>
      </c>
      <c r="G2000" s="5" t="s">
        <v>169</v>
      </c>
      <c r="H2000" s="5" t="s">
        <v>3</v>
      </c>
      <c r="I2000" s="5" t="s">
        <v>13894</v>
      </c>
      <c r="J2000" s="5" t="s">
        <v>8456</v>
      </c>
      <c r="K2000" s="5">
        <v>24700179</v>
      </c>
      <c r="L2000" s="5">
        <v>24700179</v>
      </c>
    </row>
    <row r="2001" spans="1:12" x14ac:dyDescent="0.2">
      <c r="A2001" s="5" t="s">
        <v>4268</v>
      </c>
      <c r="B2001" s="5" t="s">
        <v>2268</v>
      </c>
      <c r="D2001" s="5" t="s">
        <v>2535</v>
      </c>
      <c r="E2001" s="5" t="s">
        <v>4560</v>
      </c>
      <c r="F2001" s="5" t="s">
        <v>211</v>
      </c>
      <c r="G2001" s="5" t="s">
        <v>169</v>
      </c>
      <c r="H2001" s="5" t="s">
        <v>3</v>
      </c>
      <c r="I2001" s="5" t="s">
        <v>13894</v>
      </c>
      <c r="J2001" s="5" t="s">
        <v>8453</v>
      </c>
      <c r="K2001" s="5">
        <v>24700905</v>
      </c>
      <c r="L2001" s="5">
        <v>24700905</v>
      </c>
    </row>
    <row r="2002" spans="1:12" x14ac:dyDescent="0.2">
      <c r="A2002" s="5" t="s">
        <v>4258</v>
      </c>
      <c r="B2002" s="5" t="s">
        <v>727</v>
      </c>
      <c r="D2002" s="5" t="s">
        <v>4562</v>
      </c>
      <c r="E2002" s="5" t="s">
        <v>4563</v>
      </c>
      <c r="F2002" s="5" t="s">
        <v>4564</v>
      </c>
      <c r="G2002" s="5" t="s">
        <v>169</v>
      </c>
      <c r="H2002" s="5" t="s">
        <v>6</v>
      </c>
      <c r="I2002" s="5" t="s">
        <v>13894</v>
      </c>
      <c r="J2002" s="5" t="s">
        <v>14327</v>
      </c>
      <c r="K2002" s="5">
        <v>24701217</v>
      </c>
      <c r="L2002" s="5">
        <v>0</v>
      </c>
    </row>
    <row r="2003" spans="1:12" x14ac:dyDescent="0.2">
      <c r="A2003" s="5" t="s">
        <v>4183</v>
      </c>
      <c r="B2003" s="5" t="s">
        <v>4182</v>
      </c>
      <c r="D2003" s="5" t="s">
        <v>4566</v>
      </c>
      <c r="E2003" s="5" t="s">
        <v>4567</v>
      </c>
      <c r="F2003" s="5" t="s">
        <v>4568</v>
      </c>
      <c r="G2003" s="5" t="s">
        <v>169</v>
      </c>
      <c r="H2003" s="5" t="s">
        <v>4</v>
      </c>
      <c r="I2003" s="5" t="s">
        <v>13894</v>
      </c>
      <c r="J2003" s="5" t="s">
        <v>14328</v>
      </c>
      <c r="K2003" s="5">
        <v>27961340</v>
      </c>
      <c r="L2003" s="5">
        <v>0</v>
      </c>
    </row>
    <row r="2004" spans="1:12" x14ac:dyDescent="0.2">
      <c r="A2004" s="5" t="s">
        <v>9767</v>
      </c>
      <c r="B2004" s="5" t="s">
        <v>8237</v>
      </c>
      <c r="D2004" s="5" t="s">
        <v>872</v>
      </c>
      <c r="E2004" s="5" t="s">
        <v>4570</v>
      </c>
      <c r="F2004" s="5" t="s">
        <v>4571</v>
      </c>
      <c r="G2004" s="5" t="s">
        <v>169</v>
      </c>
      <c r="H2004" s="5" t="s">
        <v>3</v>
      </c>
      <c r="I2004" s="5" t="s">
        <v>13894</v>
      </c>
      <c r="J2004" s="5" t="s">
        <v>13611</v>
      </c>
      <c r="K2004" s="5">
        <v>24700113</v>
      </c>
      <c r="L2004" s="5">
        <v>24700113</v>
      </c>
    </row>
    <row r="2005" spans="1:12" x14ac:dyDescent="0.2">
      <c r="A2005" s="5" t="s">
        <v>9768</v>
      </c>
      <c r="B2005" s="5" t="s">
        <v>10500</v>
      </c>
      <c r="D2005" s="5" t="s">
        <v>4572</v>
      </c>
      <c r="E2005" s="5" t="s">
        <v>4573</v>
      </c>
      <c r="F2005" s="5" t="s">
        <v>4574</v>
      </c>
      <c r="G2005" s="5" t="s">
        <v>169</v>
      </c>
      <c r="H2005" s="5" t="s">
        <v>3</v>
      </c>
      <c r="I2005" s="5" t="s">
        <v>13894</v>
      </c>
      <c r="J2005" s="5" t="s">
        <v>14329</v>
      </c>
      <c r="K2005" s="5">
        <v>24702320</v>
      </c>
      <c r="L2005" s="5">
        <v>0</v>
      </c>
    </row>
    <row r="2006" spans="1:12" x14ac:dyDescent="0.2">
      <c r="A2006" s="5" t="s">
        <v>9769</v>
      </c>
      <c r="B2006" s="5" t="s">
        <v>6934</v>
      </c>
      <c r="D2006" s="5" t="s">
        <v>4577</v>
      </c>
      <c r="E2006" s="5" t="s">
        <v>4578</v>
      </c>
      <c r="F2006" s="5" t="s">
        <v>12436</v>
      </c>
      <c r="G2006" s="5" t="s">
        <v>169</v>
      </c>
      <c r="H2006" s="5" t="s">
        <v>3</v>
      </c>
      <c r="I2006" s="5" t="s">
        <v>13894</v>
      </c>
      <c r="J2006" s="5" t="s">
        <v>14330</v>
      </c>
      <c r="K2006" s="5">
        <v>24700352</v>
      </c>
      <c r="L2006" s="5">
        <v>24701078</v>
      </c>
    </row>
    <row r="2007" spans="1:12" x14ac:dyDescent="0.2">
      <c r="A2007" s="5" t="s">
        <v>9770</v>
      </c>
      <c r="B2007" s="5" t="s">
        <v>3897</v>
      </c>
      <c r="D2007" s="5" t="s">
        <v>3573</v>
      </c>
      <c r="E2007" s="5" t="s">
        <v>10208</v>
      </c>
      <c r="F2007" s="5" t="s">
        <v>661</v>
      </c>
      <c r="G2007" s="5" t="s">
        <v>169</v>
      </c>
      <c r="H2007" s="5" t="s">
        <v>3</v>
      </c>
      <c r="I2007" s="5" t="s">
        <v>13894</v>
      </c>
      <c r="J2007" s="5" t="s">
        <v>11716</v>
      </c>
      <c r="K2007" s="5">
        <v>24700685</v>
      </c>
      <c r="L2007" s="5">
        <v>0</v>
      </c>
    </row>
    <row r="2008" spans="1:12" x14ac:dyDescent="0.2">
      <c r="A2008" s="5" t="s">
        <v>4378</v>
      </c>
      <c r="B2008" s="5" t="s">
        <v>2395</v>
      </c>
      <c r="D2008" s="5" t="s">
        <v>10610</v>
      </c>
      <c r="E2008" s="5" t="s">
        <v>10209</v>
      </c>
      <c r="F2008" s="5" t="s">
        <v>4221</v>
      </c>
      <c r="G2008" s="5" t="s">
        <v>169</v>
      </c>
      <c r="H2008" s="5" t="s">
        <v>6</v>
      </c>
      <c r="I2008" s="5" t="s">
        <v>13894</v>
      </c>
      <c r="J2008" s="5" t="s">
        <v>11717</v>
      </c>
      <c r="K2008" s="5">
        <v>24701808</v>
      </c>
      <c r="L2008" s="5">
        <v>24701808</v>
      </c>
    </row>
    <row r="2009" spans="1:12" x14ac:dyDescent="0.2">
      <c r="A2009" s="5" t="s">
        <v>4185</v>
      </c>
      <c r="B2009" s="5" t="s">
        <v>3400</v>
      </c>
      <c r="D2009" s="5" t="s">
        <v>2601</v>
      </c>
      <c r="E2009" s="5" t="s">
        <v>4579</v>
      </c>
      <c r="F2009" s="5" t="s">
        <v>4580</v>
      </c>
      <c r="G2009" s="5" t="s">
        <v>169</v>
      </c>
      <c r="H2009" s="5" t="s">
        <v>3</v>
      </c>
      <c r="I2009" s="5" t="s">
        <v>13894</v>
      </c>
      <c r="J2009" s="5" t="s">
        <v>13170</v>
      </c>
      <c r="K2009" s="5">
        <v>44057994</v>
      </c>
      <c r="L2009" s="5">
        <v>0</v>
      </c>
    </row>
    <row r="2010" spans="1:12" x14ac:dyDescent="0.2">
      <c r="A2010" s="5" t="s">
        <v>4303</v>
      </c>
      <c r="B2010" s="5" t="s">
        <v>4302</v>
      </c>
      <c r="D2010" s="5" t="s">
        <v>2589</v>
      </c>
      <c r="E2010" s="5" t="s">
        <v>4581</v>
      </c>
      <c r="F2010" s="5" t="s">
        <v>1741</v>
      </c>
      <c r="G2010" s="5" t="s">
        <v>169</v>
      </c>
      <c r="H2010" s="5" t="s">
        <v>6</v>
      </c>
      <c r="I2010" s="5" t="s">
        <v>13894</v>
      </c>
      <c r="J2010" s="5" t="s">
        <v>14331</v>
      </c>
      <c r="K2010" s="5">
        <v>24701219</v>
      </c>
      <c r="L2010" s="5">
        <v>24701219</v>
      </c>
    </row>
    <row r="2011" spans="1:12" x14ac:dyDescent="0.2">
      <c r="A2011" s="5" t="s">
        <v>9771</v>
      </c>
      <c r="B2011" s="5" t="s">
        <v>8056</v>
      </c>
      <c r="D2011" s="5" t="s">
        <v>1823</v>
      </c>
      <c r="E2011" s="5" t="s">
        <v>4583</v>
      </c>
      <c r="F2011" s="5" t="s">
        <v>4584</v>
      </c>
      <c r="G2011" s="5" t="s">
        <v>169</v>
      </c>
      <c r="H2011" s="5" t="s">
        <v>3</v>
      </c>
      <c r="I2011" s="5" t="s">
        <v>13894</v>
      </c>
      <c r="J2011" s="5" t="s">
        <v>4575</v>
      </c>
      <c r="K2011" s="5">
        <v>72969489</v>
      </c>
      <c r="L2011" s="5">
        <v>24700533</v>
      </c>
    </row>
    <row r="2012" spans="1:12" x14ac:dyDescent="0.2">
      <c r="A2012" s="5" t="s">
        <v>4395</v>
      </c>
      <c r="B2012" s="5" t="s">
        <v>7335</v>
      </c>
      <c r="D2012" s="5" t="s">
        <v>2351</v>
      </c>
      <c r="E2012" s="5" t="s">
        <v>10213</v>
      </c>
      <c r="F2012" s="5" t="s">
        <v>2772</v>
      </c>
      <c r="G2012" s="5" t="s">
        <v>169</v>
      </c>
      <c r="H2012" s="5" t="s">
        <v>3</v>
      </c>
      <c r="I2012" s="5" t="s">
        <v>13894</v>
      </c>
      <c r="J2012" s="5" t="s">
        <v>11721</v>
      </c>
      <c r="K2012" s="5">
        <v>24708020</v>
      </c>
      <c r="L2012" s="5">
        <v>24708020</v>
      </c>
    </row>
    <row r="2013" spans="1:12" x14ac:dyDescent="0.2">
      <c r="A2013" s="5" t="s">
        <v>4355</v>
      </c>
      <c r="B2013" s="5" t="s">
        <v>4354</v>
      </c>
      <c r="D2013" s="5" t="s">
        <v>7085</v>
      </c>
      <c r="E2013" s="5" t="s">
        <v>4586</v>
      </c>
      <c r="F2013" s="5" t="s">
        <v>2899</v>
      </c>
      <c r="G2013" s="5" t="s">
        <v>169</v>
      </c>
      <c r="H2013" s="5" t="s">
        <v>3</v>
      </c>
      <c r="I2013" s="5" t="s">
        <v>13894</v>
      </c>
      <c r="J2013" s="5" t="s">
        <v>4587</v>
      </c>
      <c r="K2013" s="5">
        <v>24702404</v>
      </c>
      <c r="L2013" s="5">
        <v>24700533</v>
      </c>
    </row>
    <row r="2014" spans="1:12" x14ac:dyDescent="0.2">
      <c r="A2014" s="5" t="s">
        <v>9772</v>
      </c>
      <c r="B2014" s="5" t="s">
        <v>10501</v>
      </c>
      <c r="D2014" s="5" t="s">
        <v>6757</v>
      </c>
      <c r="E2014" s="5" t="s">
        <v>4588</v>
      </c>
      <c r="F2014" s="5" t="s">
        <v>1453</v>
      </c>
      <c r="G2014" s="5" t="s">
        <v>169</v>
      </c>
      <c r="H2014" s="5" t="s">
        <v>3</v>
      </c>
      <c r="I2014" s="5" t="s">
        <v>13894</v>
      </c>
      <c r="J2014" s="5" t="s">
        <v>8454</v>
      </c>
      <c r="K2014" s="5">
        <v>24703221</v>
      </c>
      <c r="L2014" s="5">
        <v>0</v>
      </c>
    </row>
    <row r="2015" spans="1:12" x14ac:dyDescent="0.2">
      <c r="A2015" s="5" t="s">
        <v>9773</v>
      </c>
      <c r="B2015" s="5" t="s">
        <v>537</v>
      </c>
      <c r="D2015" s="5" t="s">
        <v>6758</v>
      </c>
      <c r="E2015" s="5" t="s">
        <v>4589</v>
      </c>
      <c r="F2015" s="5" t="s">
        <v>4590</v>
      </c>
      <c r="G2015" s="5" t="s">
        <v>169</v>
      </c>
      <c r="H2015" s="5" t="s">
        <v>10</v>
      </c>
      <c r="I2015" s="5" t="s">
        <v>13894</v>
      </c>
      <c r="J2015" s="5" t="s">
        <v>4591</v>
      </c>
      <c r="K2015" s="5">
        <v>24703313</v>
      </c>
      <c r="L2015" s="5">
        <v>24702822</v>
      </c>
    </row>
    <row r="2016" spans="1:12" x14ac:dyDescent="0.2">
      <c r="A2016" s="5" t="s">
        <v>9774</v>
      </c>
      <c r="B2016" s="5" t="s">
        <v>1481</v>
      </c>
      <c r="D2016" s="5" t="s">
        <v>4261</v>
      </c>
      <c r="E2016" s="5" t="s">
        <v>10223</v>
      </c>
      <c r="F2016" s="5" t="s">
        <v>3055</v>
      </c>
      <c r="G2016" s="5" t="s">
        <v>169</v>
      </c>
      <c r="H2016" s="5" t="s">
        <v>5</v>
      </c>
      <c r="I2016" s="5" t="s">
        <v>13894</v>
      </c>
      <c r="J2016" s="5" t="s">
        <v>11729</v>
      </c>
      <c r="K2016" s="5">
        <v>24701583</v>
      </c>
      <c r="L2016" s="5">
        <v>0</v>
      </c>
    </row>
    <row r="2017" spans="1:12" x14ac:dyDescent="0.2">
      <c r="A2017" s="5" t="s">
        <v>9775</v>
      </c>
      <c r="B2017" s="5" t="s">
        <v>2451</v>
      </c>
      <c r="D2017" s="5" t="s">
        <v>781</v>
      </c>
      <c r="E2017" s="5" t="s">
        <v>4592</v>
      </c>
      <c r="F2017" s="5" t="s">
        <v>1564</v>
      </c>
      <c r="G2017" s="5" t="s">
        <v>169</v>
      </c>
      <c r="H2017" s="5" t="s">
        <v>5</v>
      </c>
      <c r="I2017" s="5" t="s">
        <v>13894</v>
      </c>
      <c r="J2017" s="5" t="s">
        <v>13171</v>
      </c>
      <c r="K2017" s="5">
        <v>24702089</v>
      </c>
      <c r="L2017" s="5">
        <v>24702089</v>
      </c>
    </row>
    <row r="2018" spans="1:12" x14ac:dyDescent="0.2">
      <c r="A2018" s="5" t="s">
        <v>4405</v>
      </c>
      <c r="B2018" s="5" t="s">
        <v>4404</v>
      </c>
      <c r="D2018" s="5" t="s">
        <v>7033</v>
      </c>
      <c r="E2018" s="5" t="s">
        <v>4593</v>
      </c>
      <c r="F2018" s="5" t="s">
        <v>4594</v>
      </c>
      <c r="G2018" s="5" t="s">
        <v>169</v>
      </c>
      <c r="H2018" s="5" t="s">
        <v>5</v>
      </c>
      <c r="I2018" s="5" t="s">
        <v>13894</v>
      </c>
      <c r="J2018" s="5" t="s">
        <v>178</v>
      </c>
      <c r="K2018" s="5">
        <v>24703323</v>
      </c>
      <c r="L2018" s="5">
        <v>24703323</v>
      </c>
    </row>
    <row r="2019" spans="1:12" x14ac:dyDescent="0.2">
      <c r="A2019" s="5" t="s">
        <v>9776</v>
      </c>
      <c r="B2019" s="5" t="s">
        <v>688</v>
      </c>
      <c r="D2019" s="5" t="s">
        <v>828</v>
      </c>
      <c r="E2019" s="5" t="s">
        <v>4595</v>
      </c>
      <c r="F2019" s="5" t="s">
        <v>1110</v>
      </c>
      <c r="G2019" s="5" t="s">
        <v>169</v>
      </c>
      <c r="H2019" s="5" t="s">
        <v>10</v>
      </c>
      <c r="I2019" s="5" t="s">
        <v>13894</v>
      </c>
      <c r="J2019" s="5" t="s">
        <v>4596</v>
      </c>
      <c r="K2019" s="5">
        <v>72962554</v>
      </c>
      <c r="L2019" s="5">
        <v>0</v>
      </c>
    </row>
    <row r="2020" spans="1:12" x14ac:dyDescent="0.2">
      <c r="A2020" s="5" t="s">
        <v>4238</v>
      </c>
      <c r="B2020" s="5" t="s">
        <v>7269</v>
      </c>
      <c r="D2020" s="5" t="s">
        <v>128</v>
      </c>
      <c r="E2020" s="5" t="s">
        <v>4597</v>
      </c>
      <c r="F2020" s="5" t="s">
        <v>1034</v>
      </c>
      <c r="G2020" s="5" t="s">
        <v>169</v>
      </c>
      <c r="H2020" s="5" t="s">
        <v>3</v>
      </c>
      <c r="I2020" s="5" t="s">
        <v>13894</v>
      </c>
      <c r="J2020" s="5" t="s">
        <v>6685</v>
      </c>
      <c r="K2020" s="5">
        <v>24702980</v>
      </c>
      <c r="L2020" s="5">
        <v>0</v>
      </c>
    </row>
    <row r="2021" spans="1:12" x14ac:dyDescent="0.2">
      <c r="A2021" s="5" t="s">
        <v>9777</v>
      </c>
      <c r="B2021" s="5" t="s">
        <v>4281</v>
      </c>
      <c r="D2021" s="5" t="s">
        <v>9049</v>
      </c>
      <c r="E2021" s="5" t="s">
        <v>8876</v>
      </c>
      <c r="F2021" s="5" t="s">
        <v>9048</v>
      </c>
      <c r="G2021" s="5" t="s">
        <v>169</v>
      </c>
      <c r="H2021" s="5" t="s">
        <v>5</v>
      </c>
      <c r="I2021" s="5" t="s">
        <v>13894</v>
      </c>
      <c r="J2021" s="5" t="s">
        <v>13172</v>
      </c>
      <c r="K2021" s="5">
        <v>72961934</v>
      </c>
      <c r="L2021" s="5">
        <v>0</v>
      </c>
    </row>
    <row r="2022" spans="1:12" x14ac:dyDescent="0.2">
      <c r="A2022" s="5" t="s">
        <v>4371</v>
      </c>
      <c r="B2022" s="5" t="s">
        <v>4317</v>
      </c>
      <c r="D2022" s="5" t="s">
        <v>850</v>
      </c>
      <c r="E2022" s="5" t="s">
        <v>4598</v>
      </c>
      <c r="F2022" s="5" t="s">
        <v>2457</v>
      </c>
      <c r="G2022" s="5" t="s">
        <v>169</v>
      </c>
      <c r="H2022" s="5" t="s">
        <v>5</v>
      </c>
      <c r="I2022" s="5" t="s">
        <v>13894</v>
      </c>
      <c r="J2022" s="5" t="s">
        <v>8954</v>
      </c>
      <c r="K2022" s="5">
        <v>24700850</v>
      </c>
      <c r="L2022" s="5">
        <v>24701583</v>
      </c>
    </row>
    <row r="2023" spans="1:12" x14ac:dyDescent="0.2">
      <c r="A2023" s="5" t="s">
        <v>9778</v>
      </c>
      <c r="B2023" s="5" t="s">
        <v>3610</v>
      </c>
      <c r="D2023" s="5" t="s">
        <v>7114</v>
      </c>
      <c r="E2023" s="5" t="s">
        <v>4599</v>
      </c>
      <c r="F2023" s="5" t="s">
        <v>205</v>
      </c>
      <c r="G2023" s="5" t="s">
        <v>169</v>
      </c>
      <c r="H2023" s="5" t="s">
        <v>5</v>
      </c>
      <c r="I2023" s="5" t="s">
        <v>13894</v>
      </c>
      <c r="J2023" s="5" t="s">
        <v>4600</v>
      </c>
      <c r="K2023" s="5">
        <v>24703027</v>
      </c>
      <c r="L2023" s="5">
        <v>24703027</v>
      </c>
    </row>
    <row r="2024" spans="1:12" x14ac:dyDescent="0.2">
      <c r="A2024" s="5" t="s">
        <v>9779</v>
      </c>
      <c r="B2024" s="5" t="s">
        <v>4407</v>
      </c>
      <c r="D2024" s="5" t="s">
        <v>995</v>
      </c>
      <c r="E2024" s="5" t="s">
        <v>4601</v>
      </c>
      <c r="F2024" s="5" t="s">
        <v>4602</v>
      </c>
      <c r="G2024" s="5" t="s">
        <v>169</v>
      </c>
      <c r="H2024" s="5" t="s">
        <v>3</v>
      </c>
      <c r="I2024" s="5" t="s">
        <v>13894</v>
      </c>
      <c r="J2024" s="5" t="s">
        <v>4603</v>
      </c>
      <c r="K2024" s="5">
        <v>24700467</v>
      </c>
      <c r="L2024" s="5">
        <v>24700467</v>
      </c>
    </row>
    <row r="2025" spans="1:12" x14ac:dyDescent="0.2">
      <c r="A2025" s="5" t="s">
        <v>9780</v>
      </c>
      <c r="B2025" s="5" t="s">
        <v>4408</v>
      </c>
      <c r="D2025" s="5" t="s">
        <v>964</v>
      </c>
      <c r="E2025" s="5" t="s">
        <v>10201</v>
      </c>
      <c r="F2025" s="5" t="s">
        <v>11619</v>
      </c>
      <c r="G2025" s="5" t="s">
        <v>169</v>
      </c>
      <c r="H2025" s="5" t="s">
        <v>5</v>
      </c>
      <c r="I2025" s="5" t="s">
        <v>13894</v>
      </c>
      <c r="J2025" s="5" t="s">
        <v>11710</v>
      </c>
      <c r="K2025" s="5">
        <v>84402312</v>
      </c>
      <c r="L2025" s="5">
        <v>24701583</v>
      </c>
    </row>
    <row r="2026" spans="1:12" x14ac:dyDescent="0.2">
      <c r="A2026" s="5" t="s">
        <v>9781</v>
      </c>
      <c r="B2026" s="5" t="s">
        <v>1562</v>
      </c>
      <c r="D2026" s="5" t="s">
        <v>7129</v>
      </c>
      <c r="E2026" s="5" t="s">
        <v>4604</v>
      </c>
      <c r="F2026" s="5" t="s">
        <v>4605</v>
      </c>
      <c r="G2026" s="5" t="s">
        <v>169</v>
      </c>
      <c r="H2026" s="5" t="s">
        <v>5</v>
      </c>
      <c r="I2026" s="5" t="s">
        <v>13894</v>
      </c>
      <c r="J2026" s="5" t="s">
        <v>14332</v>
      </c>
      <c r="K2026" s="5">
        <v>24702034</v>
      </c>
      <c r="L2026" s="5">
        <v>0</v>
      </c>
    </row>
    <row r="2027" spans="1:12" x14ac:dyDescent="0.2">
      <c r="A2027" s="5" t="s">
        <v>4189</v>
      </c>
      <c r="B2027" s="5" t="s">
        <v>4188</v>
      </c>
      <c r="D2027" s="5" t="s">
        <v>10609</v>
      </c>
      <c r="E2027" s="5" t="s">
        <v>10204</v>
      </c>
      <c r="F2027" s="5" t="s">
        <v>692</v>
      </c>
      <c r="G2027" s="5" t="s">
        <v>169</v>
      </c>
      <c r="H2027" s="5" t="s">
        <v>10</v>
      </c>
      <c r="I2027" s="5" t="s">
        <v>13894</v>
      </c>
      <c r="J2027" s="5" t="s">
        <v>14333</v>
      </c>
      <c r="K2027" s="5">
        <v>44057992</v>
      </c>
      <c r="L2027" s="5">
        <v>0</v>
      </c>
    </row>
    <row r="2028" spans="1:12" x14ac:dyDescent="0.2">
      <c r="A2028" s="5" t="s">
        <v>9782</v>
      </c>
      <c r="B2028" s="5" t="s">
        <v>10502</v>
      </c>
      <c r="D2028" s="5" t="s">
        <v>7047</v>
      </c>
      <c r="E2028" s="5" t="s">
        <v>4606</v>
      </c>
      <c r="F2028" s="5" t="s">
        <v>2588</v>
      </c>
      <c r="G2028" s="5" t="s">
        <v>169</v>
      </c>
      <c r="H2028" s="5" t="s">
        <v>5</v>
      </c>
      <c r="I2028" s="5" t="s">
        <v>13894</v>
      </c>
      <c r="J2028" s="5" t="s">
        <v>13616</v>
      </c>
      <c r="K2028" s="5">
        <v>24706729</v>
      </c>
      <c r="L2028" s="5">
        <v>24706729</v>
      </c>
    </row>
    <row r="2029" spans="1:12" x14ac:dyDescent="0.2">
      <c r="A2029" s="5" t="s">
        <v>9783</v>
      </c>
      <c r="B2029" s="5" t="s">
        <v>3615</v>
      </c>
      <c r="D2029" s="5" t="s">
        <v>7246</v>
      </c>
      <c r="E2029" s="5" t="s">
        <v>4607</v>
      </c>
      <c r="F2029" s="5" t="s">
        <v>355</v>
      </c>
      <c r="G2029" s="5" t="s">
        <v>169</v>
      </c>
      <c r="H2029" s="5" t="s">
        <v>10</v>
      </c>
      <c r="I2029" s="5" t="s">
        <v>13894</v>
      </c>
      <c r="J2029" s="5" t="s">
        <v>4608</v>
      </c>
      <c r="K2029" s="5">
        <v>24700576</v>
      </c>
      <c r="L2029" s="5">
        <v>24700576</v>
      </c>
    </row>
    <row r="2030" spans="1:12" x14ac:dyDescent="0.2">
      <c r="A2030" s="5" t="s">
        <v>6863</v>
      </c>
      <c r="B2030" s="5" t="s">
        <v>3875</v>
      </c>
      <c r="D2030" s="5" t="s">
        <v>8069</v>
      </c>
      <c r="E2030" s="5" t="s">
        <v>10217</v>
      </c>
      <c r="F2030" s="5" t="s">
        <v>11723</v>
      </c>
      <c r="G2030" s="5" t="s">
        <v>169</v>
      </c>
      <c r="H2030" s="5" t="s">
        <v>5</v>
      </c>
      <c r="I2030" s="5" t="s">
        <v>13894</v>
      </c>
      <c r="J2030" s="5" t="s">
        <v>11724</v>
      </c>
      <c r="K2030" s="5">
        <v>24701583</v>
      </c>
      <c r="L2030" s="5">
        <v>24701583</v>
      </c>
    </row>
    <row r="2031" spans="1:12" x14ac:dyDescent="0.2">
      <c r="A2031" s="5" t="s">
        <v>9784</v>
      </c>
      <c r="B2031" s="5" t="s">
        <v>4232</v>
      </c>
      <c r="D2031" s="5" t="s">
        <v>4609</v>
      </c>
      <c r="E2031" s="5" t="s">
        <v>4610</v>
      </c>
      <c r="F2031" s="5" t="s">
        <v>8455</v>
      </c>
      <c r="G2031" s="5" t="s">
        <v>169</v>
      </c>
      <c r="H2031" s="5" t="s">
        <v>3</v>
      </c>
      <c r="I2031" s="5" t="s">
        <v>13894</v>
      </c>
      <c r="J2031" s="5" t="s">
        <v>4611</v>
      </c>
      <c r="K2031" s="5">
        <v>24700533</v>
      </c>
      <c r="L2031" s="5">
        <v>24700533</v>
      </c>
    </row>
    <row r="2032" spans="1:12" x14ac:dyDescent="0.2">
      <c r="A2032" s="5" t="s">
        <v>9785</v>
      </c>
      <c r="B2032" s="5" t="s">
        <v>3660</v>
      </c>
      <c r="D2032" s="5" t="s">
        <v>6759</v>
      </c>
      <c r="E2032" s="5" t="s">
        <v>4612</v>
      </c>
      <c r="F2032" s="5" t="s">
        <v>29</v>
      </c>
      <c r="G2032" s="5" t="s">
        <v>169</v>
      </c>
      <c r="H2032" s="5" t="s">
        <v>5</v>
      </c>
      <c r="I2032" s="5" t="s">
        <v>13894</v>
      </c>
      <c r="J2032" s="5" t="s">
        <v>13612</v>
      </c>
      <c r="K2032" s="5">
        <v>24703292</v>
      </c>
      <c r="L2032" s="5">
        <v>24703292</v>
      </c>
    </row>
    <row r="2033" spans="1:12" x14ac:dyDescent="0.2">
      <c r="A2033" s="5" t="s">
        <v>4193</v>
      </c>
      <c r="B2033" s="5" t="s">
        <v>3408</v>
      </c>
      <c r="D2033" s="5" t="s">
        <v>3320</v>
      </c>
      <c r="E2033" s="5" t="s">
        <v>10222</v>
      </c>
      <c r="F2033" s="5" t="s">
        <v>11727</v>
      </c>
      <c r="G2033" s="5" t="s">
        <v>169</v>
      </c>
      <c r="H2033" s="5" t="s">
        <v>10</v>
      </c>
      <c r="I2033" s="5" t="s">
        <v>13894</v>
      </c>
      <c r="J2033" s="5" t="s">
        <v>13147</v>
      </c>
      <c r="K2033" s="5">
        <v>22005444</v>
      </c>
      <c r="L2033" s="5">
        <v>24702822</v>
      </c>
    </row>
    <row r="2034" spans="1:12" x14ac:dyDescent="0.2">
      <c r="A2034" s="5" t="s">
        <v>4344</v>
      </c>
      <c r="B2034" s="5" t="s">
        <v>4168</v>
      </c>
      <c r="D2034" s="5" t="s">
        <v>3332</v>
      </c>
      <c r="E2034" s="5" t="s">
        <v>4613</v>
      </c>
      <c r="F2034" s="5" t="s">
        <v>3545</v>
      </c>
      <c r="G2034" s="5" t="s">
        <v>169</v>
      </c>
      <c r="H2034" s="5" t="s">
        <v>5</v>
      </c>
      <c r="I2034" s="5" t="s">
        <v>13894</v>
      </c>
      <c r="J2034" s="5" t="s">
        <v>11112</v>
      </c>
      <c r="K2034" s="5">
        <v>27186916</v>
      </c>
      <c r="L2034" s="5">
        <v>0</v>
      </c>
    </row>
    <row r="2035" spans="1:12" x14ac:dyDescent="0.2">
      <c r="A2035" s="5" t="s">
        <v>4264</v>
      </c>
      <c r="B2035" s="5" t="s">
        <v>1556</v>
      </c>
      <c r="D2035" s="5" t="s">
        <v>3347</v>
      </c>
      <c r="E2035" s="5" t="s">
        <v>4614</v>
      </c>
      <c r="F2035" s="5" t="s">
        <v>3594</v>
      </c>
      <c r="G2035" s="5" t="s">
        <v>169</v>
      </c>
      <c r="H2035" s="5" t="s">
        <v>3</v>
      </c>
      <c r="I2035" s="5" t="s">
        <v>13894</v>
      </c>
      <c r="J2035" s="5" t="s">
        <v>13613</v>
      </c>
      <c r="K2035" s="5">
        <v>50151210</v>
      </c>
      <c r="L2035" s="5">
        <v>22065916</v>
      </c>
    </row>
    <row r="2036" spans="1:12" x14ac:dyDescent="0.2">
      <c r="A2036" s="5" t="s">
        <v>4410</v>
      </c>
      <c r="B2036" s="5" t="s">
        <v>4409</v>
      </c>
      <c r="D2036" s="5" t="s">
        <v>7162</v>
      </c>
      <c r="E2036" s="5" t="s">
        <v>4615</v>
      </c>
      <c r="F2036" s="5" t="s">
        <v>75</v>
      </c>
      <c r="G2036" s="5" t="s">
        <v>169</v>
      </c>
      <c r="H2036" s="5" t="s">
        <v>5</v>
      </c>
      <c r="I2036" s="5" t="s">
        <v>13894</v>
      </c>
      <c r="J2036" s="5" t="s">
        <v>4616</v>
      </c>
      <c r="K2036" s="5">
        <v>44056275</v>
      </c>
      <c r="L2036" s="5">
        <v>0</v>
      </c>
    </row>
    <row r="2037" spans="1:12" x14ac:dyDescent="0.2">
      <c r="A2037" s="5" t="s">
        <v>9786</v>
      </c>
      <c r="B2037" s="5" t="s">
        <v>4389</v>
      </c>
      <c r="D2037" s="5" t="s">
        <v>7568</v>
      </c>
      <c r="E2037" s="5" t="s">
        <v>10229</v>
      </c>
      <c r="F2037" s="5" t="s">
        <v>960</v>
      </c>
      <c r="G2037" s="5" t="s">
        <v>169</v>
      </c>
      <c r="H2037" s="5" t="s">
        <v>10</v>
      </c>
      <c r="I2037" s="5" t="s">
        <v>13894</v>
      </c>
      <c r="J2037" s="5" t="s">
        <v>13614</v>
      </c>
      <c r="K2037" s="5">
        <v>84645110</v>
      </c>
      <c r="L2037" s="5">
        <v>0</v>
      </c>
    </row>
    <row r="2038" spans="1:12" x14ac:dyDescent="0.2">
      <c r="A2038" s="5" t="s">
        <v>9787</v>
      </c>
      <c r="B2038" s="5" t="s">
        <v>4181</v>
      </c>
      <c r="D2038" s="5" t="s">
        <v>3708</v>
      </c>
      <c r="E2038" s="5" t="s">
        <v>4617</v>
      </c>
      <c r="F2038" s="5" t="s">
        <v>4618</v>
      </c>
      <c r="G2038" s="5" t="s">
        <v>169</v>
      </c>
      <c r="H2038" s="5" t="s">
        <v>12</v>
      </c>
      <c r="I2038" s="5" t="s">
        <v>13894</v>
      </c>
      <c r="J2038" s="5" t="s">
        <v>14334</v>
      </c>
      <c r="K2038" s="5">
        <v>24708140</v>
      </c>
      <c r="L2038" s="5">
        <v>24708140</v>
      </c>
    </row>
    <row r="2039" spans="1:12" x14ac:dyDescent="0.2">
      <c r="A2039" s="5" t="s">
        <v>9788</v>
      </c>
      <c r="B2039" s="5" t="s">
        <v>2655</v>
      </c>
      <c r="D2039" s="5" t="s">
        <v>7319</v>
      </c>
      <c r="E2039" s="5" t="s">
        <v>4619</v>
      </c>
      <c r="F2039" s="5" t="s">
        <v>4620</v>
      </c>
      <c r="G2039" s="5" t="s">
        <v>169</v>
      </c>
      <c r="H2039" s="5" t="s">
        <v>6</v>
      </c>
      <c r="I2039" s="5" t="s">
        <v>13894</v>
      </c>
      <c r="J2039" s="5" t="s">
        <v>14335</v>
      </c>
      <c r="K2039" s="5">
        <v>24666054</v>
      </c>
      <c r="L2039" s="5">
        <v>0</v>
      </c>
    </row>
    <row r="2040" spans="1:12" x14ac:dyDescent="0.2">
      <c r="A2040" s="5" t="s">
        <v>9789</v>
      </c>
      <c r="B2040" s="5" t="s">
        <v>8061</v>
      </c>
      <c r="D2040" s="5" t="s">
        <v>4622</v>
      </c>
      <c r="E2040" s="5" t="s">
        <v>4623</v>
      </c>
      <c r="F2040" s="5" t="s">
        <v>4624</v>
      </c>
      <c r="G2040" s="5" t="s">
        <v>169</v>
      </c>
      <c r="H2040" s="5" t="s">
        <v>6</v>
      </c>
      <c r="I2040" s="5" t="s">
        <v>13894</v>
      </c>
      <c r="J2040" s="5" t="s">
        <v>13615</v>
      </c>
      <c r="K2040" s="5">
        <v>24708152</v>
      </c>
      <c r="L2040" s="5">
        <v>24708152</v>
      </c>
    </row>
    <row r="2041" spans="1:12" x14ac:dyDescent="0.2">
      <c r="A2041" s="5" t="s">
        <v>4198</v>
      </c>
      <c r="B2041" s="5" t="s">
        <v>4197</v>
      </c>
      <c r="D2041" s="5" t="s">
        <v>7570</v>
      </c>
      <c r="E2041" s="5" t="s">
        <v>10214</v>
      </c>
      <c r="F2041" s="5" t="s">
        <v>11722</v>
      </c>
      <c r="G2041" s="5" t="s">
        <v>169</v>
      </c>
      <c r="H2041" s="5" t="s">
        <v>12</v>
      </c>
      <c r="I2041" s="5" t="s">
        <v>13894</v>
      </c>
      <c r="J2041" s="5" t="s">
        <v>12719</v>
      </c>
      <c r="K2041" s="5">
        <v>44056305</v>
      </c>
      <c r="L2041" s="5">
        <v>0</v>
      </c>
    </row>
    <row r="2042" spans="1:12" x14ac:dyDescent="0.2">
      <c r="A2042" s="5" t="s">
        <v>9790</v>
      </c>
      <c r="B2042" s="5" t="s">
        <v>4375</v>
      </c>
      <c r="D2042" s="5" t="s">
        <v>4428</v>
      </c>
      <c r="E2042" s="5" t="s">
        <v>4626</v>
      </c>
      <c r="F2042" s="5" t="s">
        <v>4627</v>
      </c>
      <c r="G2042" s="5" t="s">
        <v>169</v>
      </c>
      <c r="H2042" s="5" t="s">
        <v>6</v>
      </c>
      <c r="I2042" s="5" t="s">
        <v>13894</v>
      </c>
      <c r="J2042" s="5" t="s">
        <v>13174</v>
      </c>
      <c r="K2042" s="5">
        <v>24668841</v>
      </c>
      <c r="L2042" s="5">
        <v>0</v>
      </c>
    </row>
    <row r="2043" spans="1:12" x14ac:dyDescent="0.2">
      <c r="A2043" s="5" t="s">
        <v>9791</v>
      </c>
      <c r="B2043" s="5" t="s">
        <v>3556</v>
      </c>
      <c r="D2043" s="5" t="s">
        <v>3899</v>
      </c>
      <c r="E2043" s="5" t="s">
        <v>4629</v>
      </c>
      <c r="F2043" s="5" t="s">
        <v>644</v>
      </c>
      <c r="G2043" s="5" t="s">
        <v>169</v>
      </c>
      <c r="H2043" s="5" t="s">
        <v>12</v>
      </c>
      <c r="I2043" s="5" t="s">
        <v>13894</v>
      </c>
      <c r="J2043" s="5" t="s">
        <v>14336</v>
      </c>
      <c r="K2043" s="5">
        <v>24021225</v>
      </c>
      <c r="L2043" s="5">
        <v>24021225</v>
      </c>
    </row>
    <row r="2044" spans="1:12" x14ac:dyDescent="0.2">
      <c r="A2044" s="5" t="s">
        <v>4358</v>
      </c>
      <c r="B2044" s="5" t="s">
        <v>4357</v>
      </c>
      <c r="D2044" s="5" t="s">
        <v>3912</v>
      </c>
      <c r="E2044" s="5" t="s">
        <v>4630</v>
      </c>
      <c r="F2044" s="5" t="s">
        <v>460</v>
      </c>
      <c r="G2044" s="5" t="s">
        <v>169</v>
      </c>
      <c r="H2044" s="5" t="s">
        <v>12</v>
      </c>
      <c r="I2044" s="5" t="s">
        <v>13894</v>
      </c>
      <c r="J2044" s="5" t="s">
        <v>13739</v>
      </c>
      <c r="K2044" s="5">
        <v>72965256</v>
      </c>
      <c r="L2044" s="5">
        <v>0</v>
      </c>
    </row>
    <row r="2045" spans="1:12" x14ac:dyDescent="0.2">
      <c r="A2045" s="5" t="s">
        <v>4376</v>
      </c>
      <c r="B2045" s="5" t="s">
        <v>452</v>
      </c>
      <c r="D2045" s="5" t="s">
        <v>4632</v>
      </c>
      <c r="E2045" s="5" t="s">
        <v>4633</v>
      </c>
      <c r="F2045" s="5" t="s">
        <v>1105</v>
      </c>
      <c r="G2045" s="5" t="s">
        <v>169</v>
      </c>
      <c r="H2045" s="5" t="s">
        <v>12</v>
      </c>
      <c r="I2045" s="5" t="s">
        <v>13894</v>
      </c>
      <c r="J2045" s="5" t="s">
        <v>4634</v>
      </c>
      <c r="K2045" s="5">
        <v>24708290</v>
      </c>
      <c r="L2045" s="5">
        <v>24708290</v>
      </c>
    </row>
    <row r="2046" spans="1:12" x14ac:dyDescent="0.2">
      <c r="A2046" s="5" t="s">
        <v>9792</v>
      </c>
      <c r="B2046" s="5" t="s">
        <v>10503</v>
      </c>
      <c r="D2046" s="5" t="s">
        <v>4635</v>
      </c>
      <c r="E2046" s="5" t="s">
        <v>4636</v>
      </c>
      <c r="F2046" s="5" t="s">
        <v>4637</v>
      </c>
      <c r="G2046" s="5" t="s">
        <v>169</v>
      </c>
      <c r="H2046" s="5" t="s">
        <v>6</v>
      </c>
      <c r="I2046" s="5" t="s">
        <v>13894</v>
      </c>
      <c r="J2046" s="5" t="s">
        <v>14337</v>
      </c>
      <c r="K2046" s="5">
        <v>24668401</v>
      </c>
      <c r="L2046" s="5">
        <v>24668401</v>
      </c>
    </row>
    <row r="2047" spans="1:12" x14ac:dyDescent="0.2">
      <c r="A2047" s="5" t="s">
        <v>6861</v>
      </c>
      <c r="B2047" s="5" t="s">
        <v>4318</v>
      </c>
      <c r="D2047" s="5" t="s">
        <v>4585</v>
      </c>
      <c r="E2047" s="5" t="s">
        <v>10202</v>
      </c>
      <c r="F2047" s="5" t="s">
        <v>11711</v>
      </c>
      <c r="G2047" s="5" t="s">
        <v>169</v>
      </c>
      <c r="H2047" s="5" t="s">
        <v>12</v>
      </c>
      <c r="I2047" s="5" t="s">
        <v>13894</v>
      </c>
      <c r="J2047" s="5" t="s">
        <v>14338</v>
      </c>
      <c r="K2047" s="5">
        <v>44056207</v>
      </c>
      <c r="L2047" s="5">
        <v>0</v>
      </c>
    </row>
    <row r="2048" spans="1:12" x14ac:dyDescent="0.2">
      <c r="A2048" s="5" t="s">
        <v>9793</v>
      </c>
      <c r="B2048" s="5" t="s">
        <v>6745</v>
      </c>
      <c r="D2048" s="5" t="s">
        <v>4576</v>
      </c>
      <c r="E2048" s="5" t="s">
        <v>9851</v>
      </c>
      <c r="F2048" s="5" t="s">
        <v>11397</v>
      </c>
      <c r="G2048" s="5" t="s">
        <v>169</v>
      </c>
      <c r="H2048" s="5" t="s">
        <v>6</v>
      </c>
      <c r="I2048" s="5" t="s">
        <v>13894</v>
      </c>
      <c r="J2048" s="5" t="s">
        <v>14339</v>
      </c>
      <c r="K2048" s="5">
        <v>24665067</v>
      </c>
      <c r="L2048" s="5">
        <v>24668812</v>
      </c>
    </row>
    <row r="2049" spans="1:12" x14ac:dyDescent="0.2">
      <c r="A2049" s="5" t="s">
        <v>9794</v>
      </c>
      <c r="B2049" s="5" t="s">
        <v>4273</v>
      </c>
      <c r="D2049" s="5" t="s">
        <v>4561</v>
      </c>
      <c r="E2049" s="5" t="s">
        <v>4638</v>
      </c>
      <c r="F2049" s="5" t="s">
        <v>4111</v>
      </c>
      <c r="G2049" s="5" t="s">
        <v>169</v>
      </c>
      <c r="H2049" s="5" t="s">
        <v>6</v>
      </c>
      <c r="I2049" s="5" t="s">
        <v>13894</v>
      </c>
      <c r="J2049" s="5" t="s">
        <v>11062</v>
      </c>
      <c r="K2049" s="5">
        <v>24666009</v>
      </c>
      <c r="L2049" s="5">
        <v>24666009</v>
      </c>
    </row>
    <row r="2050" spans="1:12" x14ac:dyDescent="0.2">
      <c r="A2050" s="5" t="s">
        <v>4223</v>
      </c>
      <c r="B2050" s="5" t="s">
        <v>7461</v>
      </c>
      <c r="D2050" s="5" t="s">
        <v>3986</v>
      </c>
      <c r="E2050" s="5" t="s">
        <v>10212</v>
      </c>
      <c r="F2050" s="5" t="s">
        <v>177</v>
      </c>
      <c r="G2050" s="5" t="s">
        <v>169</v>
      </c>
      <c r="H2050" s="5" t="s">
        <v>6</v>
      </c>
      <c r="I2050" s="5" t="s">
        <v>13894</v>
      </c>
      <c r="J2050" s="5" t="s">
        <v>12190</v>
      </c>
      <c r="K2050" s="5">
        <v>44051980</v>
      </c>
      <c r="L2050" s="5">
        <v>0</v>
      </c>
    </row>
    <row r="2051" spans="1:12" x14ac:dyDescent="0.2">
      <c r="A2051" s="5" t="s">
        <v>4360</v>
      </c>
      <c r="B2051" s="5" t="s">
        <v>2817</v>
      </c>
      <c r="D2051" s="5" t="s">
        <v>179</v>
      </c>
      <c r="E2051" s="5" t="s">
        <v>10205</v>
      </c>
      <c r="F2051" s="5" t="s">
        <v>11713</v>
      </c>
      <c r="G2051" s="5" t="s">
        <v>169</v>
      </c>
      <c r="H2051" s="5" t="s">
        <v>12</v>
      </c>
      <c r="I2051" s="5" t="s">
        <v>13894</v>
      </c>
      <c r="J2051" s="5" t="s">
        <v>11714</v>
      </c>
      <c r="K2051" s="5">
        <v>44056225</v>
      </c>
      <c r="L2051" s="5">
        <v>0</v>
      </c>
    </row>
    <row r="2052" spans="1:12" x14ac:dyDescent="0.2">
      <c r="A2052" s="5" t="s">
        <v>9795</v>
      </c>
      <c r="B2052" s="5" t="s">
        <v>8233</v>
      </c>
      <c r="D2052" s="5" t="s">
        <v>3086</v>
      </c>
      <c r="E2052" s="5" t="s">
        <v>10220</v>
      </c>
      <c r="F2052" s="5" t="s">
        <v>45</v>
      </c>
      <c r="G2052" s="5" t="s">
        <v>169</v>
      </c>
      <c r="H2052" s="5" t="s">
        <v>6</v>
      </c>
      <c r="I2052" s="5" t="s">
        <v>13894</v>
      </c>
      <c r="J2052" s="5" t="s">
        <v>13617</v>
      </c>
      <c r="K2052" s="5">
        <v>70152781</v>
      </c>
      <c r="L2052" s="5">
        <v>0</v>
      </c>
    </row>
    <row r="2053" spans="1:12" x14ac:dyDescent="0.2">
      <c r="A2053" s="5" t="s">
        <v>9796</v>
      </c>
      <c r="B2053" s="5" t="s">
        <v>388</v>
      </c>
      <c r="D2053" s="5" t="s">
        <v>4003</v>
      </c>
      <c r="E2053" s="5" t="s">
        <v>13618</v>
      </c>
      <c r="F2053" s="5" t="s">
        <v>1466</v>
      </c>
      <c r="G2053" s="5" t="s">
        <v>169</v>
      </c>
      <c r="H2053" s="5" t="s">
        <v>6</v>
      </c>
      <c r="I2053" s="5" t="s">
        <v>13894</v>
      </c>
      <c r="J2053" s="5" t="s">
        <v>11728</v>
      </c>
      <c r="K2053" s="5">
        <v>24666371</v>
      </c>
      <c r="L2053" s="5">
        <v>24666371</v>
      </c>
    </row>
    <row r="2054" spans="1:12" x14ac:dyDescent="0.2">
      <c r="A2054" s="5" t="s">
        <v>9797</v>
      </c>
      <c r="B2054" s="5" t="s">
        <v>8234</v>
      </c>
      <c r="D2054" s="5" t="s">
        <v>3998</v>
      </c>
      <c r="E2054" s="5" t="s">
        <v>4640</v>
      </c>
      <c r="F2054" s="5" t="s">
        <v>76</v>
      </c>
      <c r="G2054" s="5" t="s">
        <v>169</v>
      </c>
      <c r="H2054" s="5" t="s">
        <v>12</v>
      </c>
      <c r="I2054" s="5" t="s">
        <v>13894</v>
      </c>
      <c r="J2054" s="5" t="s">
        <v>13169</v>
      </c>
      <c r="K2054" s="5">
        <v>24708509</v>
      </c>
      <c r="L2054" s="5">
        <v>24708509</v>
      </c>
    </row>
    <row r="2055" spans="1:12" x14ac:dyDescent="0.2">
      <c r="A2055" s="5" t="s">
        <v>4282</v>
      </c>
      <c r="B2055" s="5" t="s">
        <v>3099</v>
      </c>
      <c r="D2055" s="5" t="s">
        <v>4582</v>
      </c>
      <c r="E2055" s="5" t="s">
        <v>10224</v>
      </c>
      <c r="F2055" s="5" t="s">
        <v>82</v>
      </c>
      <c r="G2055" s="5" t="s">
        <v>169</v>
      </c>
      <c r="H2055" s="5" t="s">
        <v>6</v>
      </c>
      <c r="I2055" s="5" t="s">
        <v>13894</v>
      </c>
      <c r="J2055" s="5" t="s">
        <v>11730</v>
      </c>
      <c r="K2055" s="5">
        <v>24668682</v>
      </c>
      <c r="L2055" s="5">
        <v>24668682</v>
      </c>
    </row>
    <row r="2056" spans="1:12" x14ac:dyDescent="0.2">
      <c r="A2056" s="5" t="s">
        <v>4328</v>
      </c>
      <c r="B2056" s="5" t="s">
        <v>4327</v>
      </c>
      <c r="D2056" s="5" t="s">
        <v>8236</v>
      </c>
      <c r="E2056" s="5" t="s">
        <v>10199</v>
      </c>
      <c r="F2056" s="5" t="s">
        <v>13175</v>
      </c>
      <c r="G2056" s="5" t="s">
        <v>169</v>
      </c>
      <c r="H2056" s="5" t="s">
        <v>9</v>
      </c>
      <c r="I2056" s="5" t="s">
        <v>13894</v>
      </c>
      <c r="J2056" s="5" t="s">
        <v>13176</v>
      </c>
      <c r="K2056" s="5">
        <v>41051093</v>
      </c>
      <c r="L2056" s="5">
        <v>0</v>
      </c>
    </row>
    <row r="2057" spans="1:12" x14ac:dyDescent="0.2">
      <c r="A2057" s="5" t="s">
        <v>4218</v>
      </c>
      <c r="B2057" s="5" t="s">
        <v>2385</v>
      </c>
      <c r="D2057" s="5" t="s">
        <v>7090</v>
      </c>
      <c r="E2057" s="5" t="s">
        <v>4641</v>
      </c>
      <c r="F2057" s="5" t="s">
        <v>4027</v>
      </c>
      <c r="G2057" s="5" t="s">
        <v>1657</v>
      </c>
      <c r="H2057" s="5" t="s">
        <v>3</v>
      </c>
      <c r="I2057" s="5" t="s">
        <v>13894</v>
      </c>
      <c r="J2057" s="5" t="s">
        <v>14340</v>
      </c>
      <c r="K2057" s="5">
        <v>84280909</v>
      </c>
      <c r="L2057" s="5">
        <v>26748461</v>
      </c>
    </row>
    <row r="2058" spans="1:12" x14ac:dyDescent="0.2">
      <c r="A2058" s="5" t="s">
        <v>4242</v>
      </c>
      <c r="B2058" s="5" t="s">
        <v>1335</v>
      </c>
      <c r="D2058" s="5" t="s">
        <v>6760</v>
      </c>
      <c r="E2058" s="5" t="s">
        <v>4643</v>
      </c>
      <c r="F2058" s="5" t="s">
        <v>211</v>
      </c>
      <c r="G2058" s="5" t="s">
        <v>1657</v>
      </c>
      <c r="H2058" s="5" t="s">
        <v>3</v>
      </c>
      <c r="I2058" s="5" t="s">
        <v>13894</v>
      </c>
      <c r="J2058" s="5" t="s">
        <v>6801</v>
      </c>
      <c r="K2058" s="5">
        <v>26692233</v>
      </c>
      <c r="L2058" s="5">
        <v>26692233</v>
      </c>
    </row>
    <row r="2059" spans="1:12" x14ac:dyDescent="0.2">
      <c r="A2059" s="5" t="s">
        <v>9798</v>
      </c>
      <c r="B2059" s="5" t="s">
        <v>3956</v>
      </c>
      <c r="D2059" s="5" t="s">
        <v>3123</v>
      </c>
      <c r="E2059" s="5" t="s">
        <v>4644</v>
      </c>
      <c r="F2059" s="5" t="s">
        <v>4645</v>
      </c>
      <c r="G2059" s="5" t="s">
        <v>1657</v>
      </c>
      <c r="H2059" s="5" t="s">
        <v>3</v>
      </c>
      <c r="I2059" s="5" t="s">
        <v>13894</v>
      </c>
      <c r="J2059" s="5" t="s">
        <v>8458</v>
      </c>
      <c r="K2059" s="5">
        <v>0</v>
      </c>
      <c r="L2059" s="5">
        <v>0</v>
      </c>
    </row>
    <row r="2060" spans="1:12" x14ac:dyDescent="0.2">
      <c r="A2060" s="5" t="s">
        <v>4250</v>
      </c>
      <c r="B2060" s="5" t="s">
        <v>1449</v>
      </c>
      <c r="D2060" s="5" t="s">
        <v>3098</v>
      </c>
      <c r="E2060" s="5" t="s">
        <v>4646</v>
      </c>
      <c r="F2060" s="5" t="s">
        <v>4647</v>
      </c>
      <c r="G2060" s="5" t="s">
        <v>1657</v>
      </c>
      <c r="H2060" s="5" t="s">
        <v>3</v>
      </c>
      <c r="I2060" s="5" t="s">
        <v>13894</v>
      </c>
      <c r="J2060" s="5" t="s">
        <v>4648</v>
      </c>
      <c r="K2060" s="5">
        <v>89242853</v>
      </c>
      <c r="L2060" s="5">
        <v>26748256</v>
      </c>
    </row>
    <row r="2061" spans="1:12" x14ac:dyDescent="0.2">
      <c r="A2061" s="5" t="s">
        <v>9799</v>
      </c>
      <c r="B2061" s="5" t="s">
        <v>4274</v>
      </c>
      <c r="D2061" s="5" t="s">
        <v>4649</v>
      </c>
      <c r="E2061" s="5" t="s">
        <v>4650</v>
      </c>
      <c r="F2061" s="5" t="s">
        <v>4651</v>
      </c>
      <c r="G2061" s="5" t="s">
        <v>1657</v>
      </c>
      <c r="H2061" s="5" t="s">
        <v>3</v>
      </c>
      <c r="I2061" s="5" t="s">
        <v>13894</v>
      </c>
      <c r="J2061" s="5" t="s">
        <v>13180</v>
      </c>
      <c r="K2061" s="5">
        <v>26740235</v>
      </c>
      <c r="L2061" s="5">
        <v>26740235</v>
      </c>
    </row>
    <row r="2062" spans="1:12" x14ac:dyDescent="0.2">
      <c r="A2062" s="5" t="s">
        <v>9800</v>
      </c>
      <c r="B2062" s="5" t="s">
        <v>427</v>
      </c>
      <c r="D2062" s="5" t="s">
        <v>4654</v>
      </c>
      <c r="E2062" s="5" t="s">
        <v>4655</v>
      </c>
      <c r="F2062" s="5" t="s">
        <v>644</v>
      </c>
      <c r="G2062" s="5" t="s">
        <v>1657</v>
      </c>
      <c r="H2062" s="5" t="s">
        <v>3</v>
      </c>
      <c r="I2062" s="5" t="s">
        <v>13894</v>
      </c>
      <c r="J2062" s="5" t="s">
        <v>13177</v>
      </c>
      <c r="K2062" s="5">
        <v>26686443</v>
      </c>
      <c r="L2062" s="5">
        <v>26692611</v>
      </c>
    </row>
    <row r="2063" spans="1:12" x14ac:dyDescent="0.2">
      <c r="A2063" s="5" t="s">
        <v>9801</v>
      </c>
      <c r="B2063" s="5" t="s">
        <v>4196</v>
      </c>
      <c r="D2063" s="5" t="s">
        <v>4656</v>
      </c>
      <c r="E2063" s="5" t="s">
        <v>4657</v>
      </c>
      <c r="F2063" s="5" t="s">
        <v>4307</v>
      </c>
      <c r="G2063" s="5" t="s">
        <v>1657</v>
      </c>
      <c r="H2063" s="5" t="s">
        <v>3</v>
      </c>
      <c r="I2063" s="5" t="s">
        <v>13894</v>
      </c>
      <c r="J2063" s="5" t="s">
        <v>13178</v>
      </c>
      <c r="K2063" s="5">
        <v>84457080</v>
      </c>
      <c r="L2063" s="5">
        <v>26748254</v>
      </c>
    </row>
    <row r="2064" spans="1:12" x14ac:dyDescent="0.2">
      <c r="A2064" s="5" t="s">
        <v>9802</v>
      </c>
      <c r="B2064" s="5" t="s">
        <v>10504</v>
      </c>
      <c r="D2064" s="5" t="s">
        <v>1835</v>
      </c>
      <c r="E2064" s="5" t="s">
        <v>4659</v>
      </c>
      <c r="F2064" s="5" t="s">
        <v>45</v>
      </c>
      <c r="G2064" s="5" t="s">
        <v>1657</v>
      </c>
      <c r="H2064" s="5" t="s">
        <v>3</v>
      </c>
      <c r="I2064" s="5" t="s">
        <v>13894</v>
      </c>
      <c r="J2064" s="5" t="s">
        <v>6148</v>
      </c>
      <c r="K2064" s="5">
        <v>26748033</v>
      </c>
      <c r="L2064" s="5">
        <v>26748033</v>
      </c>
    </row>
    <row r="2065" spans="1:12" x14ac:dyDescent="0.2">
      <c r="A2065" s="5" t="s">
        <v>4338</v>
      </c>
      <c r="B2065" s="5" t="s">
        <v>4337</v>
      </c>
      <c r="D2065" s="5" t="s">
        <v>1831</v>
      </c>
      <c r="E2065" s="5" t="s">
        <v>4660</v>
      </c>
      <c r="F2065" s="5" t="s">
        <v>4661</v>
      </c>
      <c r="G2065" s="5" t="s">
        <v>1657</v>
      </c>
      <c r="H2065" s="5" t="s">
        <v>3</v>
      </c>
      <c r="I2065" s="5" t="s">
        <v>13894</v>
      </c>
      <c r="J2065" s="5" t="s">
        <v>6594</v>
      </c>
      <c r="K2065" s="5">
        <v>26693627</v>
      </c>
      <c r="L2065" s="5">
        <v>0</v>
      </c>
    </row>
    <row r="2066" spans="1:12" x14ac:dyDescent="0.2">
      <c r="A2066" s="5" t="s">
        <v>9803</v>
      </c>
      <c r="B2066" s="5" t="s">
        <v>2898</v>
      </c>
      <c r="D2066" s="5" t="s">
        <v>6761</v>
      </c>
      <c r="E2066" s="5" t="s">
        <v>4662</v>
      </c>
      <c r="F2066" s="5" t="s">
        <v>4652</v>
      </c>
      <c r="G2066" s="5" t="s">
        <v>1657</v>
      </c>
      <c r="H2066" s="5" t="s">
        <v>3</v>
      </c>
      <c r="I2066" s="5" t="s">
        <v>13894</v>
      </c>
      <c r="J2066" s="5" t="s">
        <v>8459</v>
      </c>
      <c r="K2066" s="5">
        <v>26740462</v>
      </c>
      <c r="L2066" s="5">
        <v>0</v>
      </c>
    </row>
    <row r="2067" spans="1:12" x14ac:dyDescent="0.2">
      <c r="A2067" s="5" t="s">
        <v>9804</v>
      </c>
      <c r="B2067" s="5" t="s">
        <v>1717</v>
      </c>
      <c r="D2067" s="5" t="s">
        <v>8071</v>
      </c>
      <c r="E2067" s="5" t="s">
        <v>9842</v>
      </c>
      <c r="F2067" s="5" t="s">
        <v>11390</v>
      </c>
      <c r="G2067" s="5" t="s">
        <v>1657</v>
      </c>
      <c r="H2067" s="5" t="s">
        <v>3</v>
      </c>
      <c r="I2067" s="5" t="s">
        <v>13894</v>
      </c>
      <c r="J2067" s="5" t="s">
        <v>4628</v>
      </c>
      <c r="K2067" s="5">
        <v>26690008</v>
      </c>
      <c r="L2067" s="5">
        <v>26688036</v>
      </c>
    </row>
    <row r="2068" spans="1:12" x14ac:dyDescent="0.2">
      <c r="A2068" s="5" t="s">
        <v>9805</v>
      </c>
      <c r="B2068" s="5" t="s">
        <v>4343</v>
      </c>
      <c r="D2068" s="5" t="s">
        <v>10509</v>
      </c>
      <c r="E2068" s="5" t="s">
        <v>9835</v>
      </c>
      <c r="F2068" s="5" t="s">
        <v>3292</v>
      </c>
      <c r="G2068" s="5" t="s">
        <v>1657</v>
      </c>
      <c r="H2068" s="5" t="s">
        <v>3</v>
      </c>
      <c r="I2068" s="5" t="s">
        <v>13894</v>
      </c>
      <c r="J2068" s="5" t="s">
        <v>12191</v>
      </c>
      <c r="K2068" s="5">
        <v>88135564</v>
      </c>
      <c r="L2068" s="5">
        <v>0</v>
      </c>
    </row>
    <row r="2069" spans="1:12" x14ac:dyDescent="0.2">
      <c r="A2069" s="5" t="s">
        <v>4326</v>
      </c>
      <c r="B2069" s="5" t="s">
        <v>7215</v>
      </c>
      <c r="D2069" s="5" t="s">
        <v>4663</v>
      </c>
      <c r="E2069" s="5" t="s">
        <v>9844</v>
      </c>
      <c r="F2069" s="5" t="s">
        <v>11392</v>
      </c>
      <c r="G2069" s="5" t="s">
        <v>1657</v>
      </c>
      <c r="H2069" s="5" t="s">
        <v>6</v>
      </c>
      <c r="I2069" s="5" t="s">
        <v>13894</v>
      </c>
      <c r="J2069" s="5" t="s">
        <v>11393</v>
      </c>
      <c r="K2069" s="5">
        <v>0</v>
      </c>
      <c r="L2069" s="5">
        <v>0</v>
      </c>
    </row>
    <row r="2070" spans="1:12" x14ac:dyDescent="0.2">
      <c r="A2070" s="5" t="s">
        <v>4200</v>
      </c>
      <c r="B2070" s="5" t="s">
        <v>4199</v>
      </c>
      <c r="D2070" s="5" t="s">
        <v>1743</v>
      </c>
      <c r="E2070" s="5" t="s">
        <v>4665</v>
      </c>
      <c r="F2070" s="5" t="s">
        <v>4664</v>
      </c>
      <c r="G2070" s="5" t="s">
        <v>1657</v>
      </c>
      <c r="H2070" s="5" t="s">
        <v>6</v>
      </c>
      <c r="I2070" s="5" t="s">
        <v>13894</v>
      </c>
      <c r="J2070" s="5" t="s">
        <v>13179</v>
      </c>
      <c r="K2070" s="5">
        <v>26687637</v>
      </c>
      <c r="L2070" s="5">
        <v>26687637</v>
      </c>
    </row>
    <row r="2071" spans="1:12" x14ac:dyDescent="0.2">
      <c r="A2071" s="5" t="s">
        <v>9806</v>
      </c>
      <c r="B2071" s="5" t="s">
        <v>4266</v>
      </c>
      <c r="D2071" s="5" t="s">
        <v>4667</v>
      </c>
      <c r="E2071" s="5" t="s">
        <v>9858</v>
      </c>
      <c r="F2071" s="5" t="s">
        <v>1746</v>
      </c>
      <c r="G2071" s="5" t="s">
        <v>1657</v>
      </c>
      <c r="H2071" s="5" t="s">
        <v>3</v>
      </c>
      <c r="I2071" s="5" t="s">
        <v>13894</v>
      </c>
      <c r="J2071" s="5" t="s">
        <v>11404</v>
      </c>
      <c r="K2071" s="5">
        <v>26694968</v>
      </c>
      <c r="L2071" s="5">
        <v>0</v>
      </c>
    </row>
    <row r="2072" spans="1:12" x14ac:dyDescent="0.2">
      <c r="A2072" s="5" t="s">
        <v>9807</v>
      </c>
      <c r="B2072" s="5" t="s">
        <v>4236</v>
      </c>
      <c r="D2072" s="5" t="s">
        <v>4668</v>
      </c>
      <c r="E2072" s="5" t="s">
        <v>9867</v>
      </c>
      <c r="F2072" s="5" t="s">
        <v>228</v>
      </c>
      <c r="G2072" s="5" t="s">
        <v>1657</v>
      </c>
      <c r="H2072" s="5" t="s">
        <v>3</v>
      </c>
      <c r="I2072" s="5" t="s">
        <v>13894</v>
      </c>
      <c r="J2072" s="5" t="s">
        <v>14341</v>
      </c>
      <c r="K2072" s="5">
        <v>62935893</v>
      </c>
      <c r="L2072" s="5">
        <v>0</v>
      </c>
    </row>
    <row r="2073" spans="1:12" x14ac:dyDescent="0.2">
      <c r="A2073" s="5" t="s">
        <v>9808</v>
      </c>
      <c r="B2073" s="5" t="s">
        <v>8840</v>
      </c>
      <c r="D2073" s="5" t="s">
        <v>4669</v>
      </c>
      <c r="E2073" s="5" t="s">
        <v>4670</v>
      </c>
      <c r="F2073" s="5" t="s">
        <v>4671</v>
      </c>
      <c r="G2073" s="5" t="s">
        <v>117</v>
      </c>
      <c r="H2073" s="5" t="s">
        <v>10</v>
      </c>
      <c r="I2073" s="5" t="s">
        <v>13894</v>
      </c>
      <c r="J2073" s="5" t="s">
        <v>8460</v>
      </c>
      <c r="K2073" s="5">
        <v>26352325</v>
      </c>
      <c r="L2073" s="5">
        <v>0</v>
      </c>
    </row>
    <row r="2074" spans="1:12" x14ac:dyDescent="0.2">
      <c r="A2074" s="5" t="s">
        <v>6106</v>
      </c>
      <c r="B2074" s="5" t="s">
        <v>7036</v>
      </c>
      <c r="D2074" s="5" t="s">
        <v>4642</v>
      </c>
      <c r="E2074" s="5" t="s">
        <v>4674</v>
      </c>
      <c r="F2074" s="5" t="s">
        <v>4675</v>
      </c>
      <c r="G2074" s="5" t="s">
        <v>41</v>
      </c>
      <c r="H2074" s="5" t="s">
        <v>5</v>
      </c>
      <c r="I2074" s="5" t="s">
        <v>13894</v>
      </c>
      <c r="J2074" s="5" t="s">
        <v>14342</v>
      </c>
      <c r="K2074" s="5">
        <v>22304823</v>
      </c>
      <c r="L2074" s="5">
        <v>22304823</v>
      </c>
    </row>
    <row r="2075" spans="1:12" x14ac:dyDescent="0.2">
      <c r="A2075" s="5" t="s">
        <v>4508</v>
      </c>
      <c r="B2075" s="5" t="s">
        <v>2935</v>
      </c>
      <c r="D2075" s="5" t="s">
        <v>4676</v>
      </c>
      <c r="E2075" s="5" t="s">
        <v>4677</v>
      </c>
      <c r="F2075" s="5" t="s">
        <v>1453</v>
      </c>
      <c r="G2075" s="5" t="s">
        <v>74</v>
      </c>
      <c r="H2075" s="5" t="s">
        <v>10</v>
      </c>
      <c r="I2075" s="5" t="s">
        <v>13894</v>
      </c>
      <c r="J2075" s="5" t="s">
        <v>4678</v>
      </c>
      <c r="K2075" s="5">
        <v>24484689</v>
      </c>
      <c r="L2075" s="5">
        <v>24484689</v>
      </c>
    </row>
    <row r="2076" spans="1:12" x14ac:dyDescent="0.2">
      <c r="A2076" s="5" t="s">
        <v>9809</v>
      </c>
      <c r="B2076" s="5" t="s">
        <v>8208</v>
      </c>
      <c r="D2076" s="5" t="s">
        <v>7522</v>
      </c>
      <c r="E2076" s="5" t="s">
        <v>4679</v>
      </c>
      <c r="F2076" s="5" t="s">
        <v>4680</v>
      </c>
      <c r="G2076" s="5" t="s">
        <v>1657</v>
      </c>
      <c r="H2076" s="5" t="s">
        <v>3</v>
      </c>
      <c r="I2076" s="5" t="s">
        <v>13894</v>
      </c>
      <c r="J2076" s="5" t="s">
        <v>14343</v>
      </c>
      <c r="K2076" s="5">
        <v>85454007</v>
      </c>
      <c r="L2076" s="5">
        <v>26748451</v>
      </c>
    </row>
    <row r="2077" spans="1:12" x14ac:dyDescent="0.2">
      <c r="A2077" s="5" t="s">
        <v>9810</v>
      </c>
      <c r="B2077" s="5" t="s">
        <v>3102</v>
      </c>
      <c r="D2077" s="5" t="s">
        <v>2636</v>
      </c>
      <c r="E2077" s="5" t="s">
        <v>9868</v>
      </c>
      <c r="F2077" s="5" t="s">
        <v>147</v>
      </c>
      <c r="G2077" s="5" t="s">
        <v>1657</v>
      </c>
      <c r="H2077" s="5" t="s">
        <v>3</v>
      </c>
      <c r="I2077" s="5" t="s">
        <v>13894</v>
      </c>
      <c r="J2077" s="5" t="s">
        <v>11410</v>
      </c>
      <c r="K2077" s="5">
        <v>87553068</v>
      </c>
      <c r="L2077" s="5">
        <v>0</v>
      </c>
    </row>
    <row r="2078" spans="1:12" x14ac:dyDescent="0.2">
      <c r="A2078" s="5" t="s">
        <v>9811</v>
      </c>
      <c r="B2078" s="5" t="s">
        <v>8186</v>
      </c>
      <c r="D2078" s="5" t="s">
        <v>536</v>
      </c>
      <c r="E2078" s="5" t="s">
        <v>9869</v>
      </c>
      <c r="F2078" s="5" t="s">
        <v>11411</v>
      </c>
      <c r="G2078" s="5" t="s">
        <v>1657</v>
      </c>
      <c r="H2078" s="5" t="s">
        <v>3</v>
      </c>
      <c r="I2078" s="5" t="s">
        <v>13894</v>
      </c>
      <c r="J2078" s="5" t="s">
        <v>13181</v>
      </c>
      <c r="K2078" s="5">
        <v>26688312</v>
      </c>
      <c r="L2078" s="5">
        <v>26688312</v>
      </c>
    </row>
    <row r="2079" spans="1:12" x14ac:dyDescent="0.2">
      <c r="A2079" s="5" t="s">
        <v>9812</v>
      </c>
      <c r="B2079" s="5" t="s">
        <v>4433</v>
      </c>
      <c r="D2079" s="5" t="s">
        <v>2571</v>
      </c>
      <c r="E2079" s="5" t="s">
        <v>4682</v>
      </c>
      <c r="F2079" s="5" t="s">
        <v>3055</v>
      </c>
      <c r="G2079" s="5" t="s">
        <v>1657</v>
      </c>
      <c r="H2079" s="5" t="s">
        <v>6</v>
      </c>
      <c r="I2079" s="5" t="s">
        <v>13894</v>
      </c>
      <c r="J2079" s="5" t="s">
        <v>13182</v>
      </c>
      <c r="K2079" s="5">
        <v>26688042</v>
      </c>
      <c r="L2079" s="5">
        <v>26688042</v>
      </c>
    </row>
    <row r="2080" spans="1:12" x14ac:dyDescent="0.2">
      <c r="A2080" s="5" t="s">
        <v>8799</v>
      </c>
      <c r="B2080" s="5" t="s">
        <v>6893</v>
      </c>
      <c r="D2080" s="5" t="s">
        <v>7406</v>
      </c>
      <c r="E2080" s="5" t="s">
        <v>4684</v>
      </c>
      <c r="F2080" s="5" t="s">
        <v>4685</v>
      </c>
      <c r="G2080" s="5" t="s">
        <v>1657</v>
      </c>
      <c r="H2080" s="5" t="s">
        <v>3</v>
      </c>
      <c r="I2080" s="5" t="s">
        <v>13894</v>
      </c>
      <c r="J2080" s="5" t="s">
        <v>9059</v>
      </c>
      <c r="K2080" s="5">
        <v>87157002</v>
      </c>
      <c r="L2080" s="5">
        <v>0</v>
      </c>
    </row>
    <row r="2081" spans="1:12" x14ac:dyDescent="0.2">
      <c r="A2081" s="5" t="s">
        <v>9813</v>
      </c>
      <c r="B2081" s="5" t="s">
        <v>10505</v>
      </c>
      <c r="D2081" s="5" t="s">
        <v>401</v>
      </c>
      <c r="E2081" s="5" t="s">
        <v>4687</v>
      </c>
      <c r="F2081" s="5" t="s">
        <v>1527</v>
      </c>
      <c r="G2081" s="5" t="s">
        <v>1657</v>
      </c>
      <c r="H2081" s="5" t="s">
        <v>3</v>
      </c>
      <c r="I2081" s="5" t="s">
        <v>13894</v>
      </c>
      <c r="J2081" s="5" t="s">
        <v>4688</v>
      </c>
      <c r="K2081" s="5">
        <v>83546751</v>
      </c>
      <c r="L2081" s="5">
        <v>0</v>
      </c>
    </row>
    <row r="2082" spans="1:12" x14ac:dyDescent="0.2">
      <c r="A2082" s="5" t="s">
        <v>4548</v>
      </c>
      <c r="B2082" s="5" t="s">
        <v>7458</v>
      </c>
      <c r="D2082" s="5" t="s">
        <v>478</v>
      </c>
      <c r="E2082" s="5" t="s">
        <v>4690</v>
      </c>
      <c r="F2082" s="5" t="s">
        <v>4481</v>
      </c>
      <c r="G2082" s="5" t="s">
        <v>1657</v>
      </c>
      <c r="H2082" s="5" t="s">
        <v>4</v>
      </c>
      <c r="I2082" s="5" t="s">
        <v>13894</v>
      </c>
      <c r="J2082" s="5" t="s">
        <v>6373</v>
      </c>
      <c r="K2082" s="5">
        <v>26628155</v>
      </c>
      <c r="L2082" s="5">
        <v>26628493</v>
      </c>
    </row>
    <row r="2083" spans="1:12" x14ac:dyDescent="0.2">
      <c r="A2083" s="5" t="s">
        <v>4541</v>
      </c>
      <c r="B2083" s="5" t="s">
        <v>3195</v>
      </c>
      <c r="D2083" s="5" t="s">
        <v>7298</v>
      </c>
      <c r="E2083" s="5" t="s">
        <v>4691</v>
      </c>
      <c r="F2083" s="5" t="s">
        <v>4692</v>
      </c>
      <c r="G2083" s="5" t="s">
        <v>1657</v>
      </c>
      <c r="H2083" s="5" t="s">
        <v>4</v>
      </c>
      <c r="I2083" s="5" t="s">
        <v>13894</v>
      </c>
      <c r="J2083" s="5" t="s">
        <v>14344</v>
      </c>
      <c r="K2083" s="5">
        <v>26381055</v>
      </c>
      <c r="L2083" s="5">
        <v>26381055</v>
      </c>
    </row>
    <row r="2084" spans="1:12" x14ac:dyDescent="0.2">
      <c r="A2084" s="5" t="s">
        <v>4532</v>
      </c>
      <c r="B2084" s="5" t="s">
        <v>2564</v>
      </c>
      <c r="D2084" s="5" t="s">
        <v>6762</v>
      </c>
      <c r="E2084" s="5" t="s">
        <v>4693</v>
      </c>
      <c r="F2084" s="5" t="s">
        <v>177</v>
      </c>
      <c r="G2084" s="5" t="s">
        <v>1657</v>
      </c>
      <c r="H2084" s="5" t="s">
        <v>6</v>
      </c>
      <c r="I2084" s="5" t="s">
        <v>13894</v>
      </c>
      <c r="J2084" s="5" t="s">
        <v>13183</v>
      </c>
      <c r="K2084" s="5">
        <v>26780274</v>
      </c>
      <c r="L2084" s="5">
        <v>26780274</v>
      </c>
    </row>
    <row r="2085" spans="1:12" x14ac:dyDescent="0.2">
      <c r="A2085" s="5" t="s">
        <v>4473</v>
      </c>
      <c r="B2085" s="5" t="s">
        <v>1641</v>
      </c>
      <c r="D2085" s="5" t="s">
        <v>594</v>
      </c>
      <c r="E2085" s="5" t="s">
        <v>4694</v>
      </c>
      <c r="F2085" s="5" t="s">
        <v>1328</v>
      </c>
      <c r="G2085" s="5" t="s">
        <v>1657</v>
      </c>
      <c r="H2085" s="5" t="s">
        <v>6</v>
      </c>
      <c r="I2085" s="5" t="s">
        <v>13894</v>
      </c>
      <c r="J2085" s="5" t="s">
        <v>13184</v>
      </c>
      <c r="K2085" s="5">
        <v>26687990</v>
      </c>
      <c r="L2085" s="5">
        <v>26687990</v>
      </c>
    </row>
    <row r="2086" spans="1:12" x14ac:dyDescent="0.2">
      <c r="A2086" s="5" t="s">
        <v>4411</v>
      </c>
      <c r="B2086" s="5" t="s">
        <v>4147</v>
      </c>
      <c r="D2086" s="5" t="s">
        <v>2054</v>
      </c>
      <c r="E2086" s="5" t="s">
        <v>4696</v>
      </c>
      <c r="F2086" s="5" t="s">
        <v>4697</v>
      </c>
      <c r="G2086" s="5" t="s">
        <v>1657</v>
      </c>
      <c r="H2086" s="5" t="s">
        <v>6</v>
      </c>
      <c r="I2086" s="5" t="s">
        <v>13894</v>
      </c>
      <c r="J2086" s="5" t="s">
        <v>4698</v>
      </c>
      <c r="K2086" s="5">
        <v>26780233</v>
      </c>
      <c r="L2086" s="5">
        <v>26780233</v>
      </c>
    </row>
    <row r="2087" spans="1:12" x14ac:dyDescent="0.2">
      <c r="A2087" s="5" t="s">
        <v>4413</v>
      </c>
      <c r="B2087" s="5" t="s">
        <v>4176</v>
      </c>
      <c r="D2087" s="5" t="s">
        <v>4699</v>
      </c>
      <c r="E2087" s="5" t="s">
        <v>4700</v>
      </c>
      <c r="F2087" s="5" t="s">
        <v>2868</v>
      </c>
      <c r="G2087" s="5" t="s">
        <v>1657</v>
      </c>
      <c r="H2087" s="5" t="s">
        <v>6</v>
      </c>
      <c r="I2087" s="5" t="s">
        <v>13894</v>
      </c>
      <c r="J2087" s="5" t="s">
        <v>13619</v>
      </c>
      <c r="K2087" s="5">
        <v>26687643</v>
      </c>
      <c r="L2087" s="5">
        <v>0</v>
      </c>
    </row>
    <row r="2088" spans="1:12" x14ac:dyDescent="0.2">
      <c r="A2088" s="5" t="s">
        <v>4482</v>
      </c>
      <c r="B2088" s="5" t="s">
        <v>1581</v>
      </c>
      <c r="D2088" s="5" t="s">
        <v>6764</v>
      </c>
      <c r="E2088" s="5" t="s">
        <v>4701</v>
      </c>
      <c r="F2088" s="5" t="s">
        <v>474</v>
      </c>
      <c r="G2088" s="5" t="s">
        <v>1657</v>
      </c>
      <c r="H2088" s="5" t="s">
        <v>4</v>
      </c>
      <c r="I2088" s="5" t="s">
        <v>13894</v>
      </c>
      <c r="J2088" s="5" t="s">
        <v>8461</v>
      </c>
      <c r="K2088" s="5">
        <v>26628742</v>
      </c>
      <c r="L2088" s="5">
        <v>26688070</v>
      </c>
    </row>
    <row r="2089" spans="1:12" x14ac:dyDescent="0.2">
      <c r="A2089" s="5" t="s">
        <v>4534</v>
      </c>
      <c r="B2089" s="5" t="s">
        <v>4533</v>
      </c>
      <c r="D2089" s="5" t="s">
        <v>10510</v>
      </c>
      <c r="E2089" s="5" t="s">
        <v>9837</v>
      </c>
      <c r="F2089" s="5" t="s">
        <v>1139</v>
      </c>
      <c r="G2089" s="5" t="s">
        <v>1657</v>
      </c>
      <c r="H2089" s="5" t="s">
        <v>4</v>
      </c>
      <c r="I2089" s="5" t="s">
        <v>13894</v>
      </c>
      <c r="J2089" s="5" t="s">
        <v>11385</v>
      </c>
      <c r="K2089" s="5">
        <v>26381304</v>
      </c>
      <c r="L2089" s="5">
        <v>0</v>
      </c>
    </row>
    <row r="2090" spans="1:12" x14ac:dyDescent="0.2">
      <c r="A2090" s="5" t="s">
        <v>6308</v>
      </c>
      <c r="B2090" s="5" t="s">
        <v>7143</v>
      </c>
      <c r="D2090" s="5" t="s">
        <v>2232</v>
      </c>
      <c r="E2090" s="5" t="s">
        <v>4702</v>
      </c>
      <c r="F2090" s="5" t="s">
        <v>1761</v>
      </c>
      <c r="G2090" s="5" t="s">
        <v>1657</v>
      </c>
      <c r="H2090" s="5" t="s">
        <v>6</v>
      </c>
      <c r="I2090" s="5" t="s">
        <v>13894</v>
      </c>
      <c r="J2090" s="5" t="s">
        <v>8462</v>
      </c>
      <c r="K2090" s="5">
        <v>26780028</v>
      </c>
      <c r="L2090" s="5">
        <v>26780028</v>
      </c>
    </row>
    <row r="2091" spans="1:12" x14ac:dyDescent="0.2">
      <c r="A2091" s="5" t="s">
        <v>4414</v>
      </c>
      <c r="B2091" s="5" t="s">
        <v>3283</v>
      </c>
      <c r="D2091" s="5" t="s">
        <v>1253</v>
      </c>
      <c r="E2091" s="5" t="s">
        <v>4703</v>
      </c>
      <c r="F2091" s="5" t="s">
        <v>4704</v>
      </c>
      <c r="G2091" s="5" t="s">
        <v>1657</v>
      </c>
      <c r="H2091" s="5" t="s">
        <v>6</v>
      </c>
      <c r="I2091" s="5" t="s">
        <v>13894</v>
      </c>
      <c r="J2091" s="5" t="s">
        <v>8463</v>
      </c>
      <c r="K2091" s="5">
        <v>26688323</v>
      </c>
      <c r="L2091" s="5">
        <v>26628410</v>
      </c>
    </row>
    <row r="2092" spans="1:12" x14ac:dyDescent="0.2">
      <c r="A2092" s="5" t="s">
        <v>4511</v>
      </c>
      <c r="B2092" s="5" t="s">
        <v>3044</v>
      </c>
      <c r="D2092" s="5" t="s">
        <v>4705</v>
      </c>
      <c r="E2092" s="5" t="s">
        <v>4706</v>
      </c>
      <c r="F2092" s="5" t="s">
        <v>4672</v>
      </c>
      <c r="G2092" s="5" t="s">
        <v>1657</v>
      </c>
      <c r="H2092" s="5" t="s">
        <v>4</v>
      </c>
      <c r="I2092" s="5" t="s">
        <v>13894</v>
      </c>
      <c r="J2092" s="5" t="s">
        <v>13620</v>
      </c>
      <c r="K2092" s="5">
        <v>26620783</v>
      </c>
      <c r="L2092" s="5">
        <v>0</v>
      </c>
    </row>
    <row r="2093" spans="1:12" x14ac:dyDescent="0.2">
      <c r="A2093" s="5" t="s">
        <v>4464</v>
      </c>
      <c r="B2093" s="5" t="s">
        <v>1343</v>
      </c>
      <c r="D2093" s="5" t="s">
        <v>2228</v>
      </c>
      <c r="E2093" s="5" t="s">
        <v>4708</v>
      </c>
      <c r="F2093" s="5" t="s">
        <v>134</v>
      </c>
      <c r="G2093" s="5" t="s">
        <v>1657</v>
      </c>
      <c r="H2093" s="5" t="s">
        <v>7</v>
      </c>
      <c r="I2093" s="5" t="s">
        <v>13894</v>
      </c>
      <c r="J2093" s="5" t="s">
        <v>13185</v>
      </c>
      <c r="K2093" s="5">
        <v>26457353</v>
      </c>
      <c r="L2093" s="5">
        <v>0</v>
      </c>
    </row>
    <row r="2094" spans="1:12" x14ac:dyDescent="0.2">
      <c r="A2094" s="5" t="s">
        <v>9814</v>
      </c>
      <c r="B2094" s="5" t="s">
        <v>1391</v>
      </c>
      <c r="D2094" s="5" t="s">
        <v>4312</v>
      </c>
      <c r="E2094" s="5" t="s">
        <v>4709</v>
      </c>
      <c r="F2094" s="5" t="s">
        <v>4710</v>
      </c>
      <c r="G2094" s="5" t="s">
        <v>1657</v>
      </c>
      <c r="H2094" s="5" t="s">
        <v>4</v>
      </c>
      <c r="I2094" s="5" t="s">
        <v>13894</v>
      </c>
      <c r="J2094" s="5" t="s">
        <v>6154</v>
      </c>
      <c r="K2094" s="5">
        <v>26620362</v>
      </c>
      <c r="L2094" s="5">
        <v>26620016</v>
      </c>
    </row>
    <row r="2095" spans="1:12" x14ac:dyDescent="0.2">
      <c r="A2095" s="5" t="s">
        <v>9815</v>
      </c>
      <c r="B2095" s="5" t="s">
        <v>4434</v>
      </c>
      <c r="D2095" s="5" t="s">
        <v>4245</v>
      </c>
      <c r="E2095" s="5" t="s">
        <v>9836</v>
      </c>
      <c r="F2095" s="5" t="s">
        <v>3055</v>
      </c>
      <c r="G2095" s="5" t="s">
        <v>1657</v>
      </c>
      <c r="H2095" s="5" t="s">
        <v>4</v>
      </c>
      <c r="I2095" s="5" t="s">
        <v>13894</v>
      </c>
      <c r="J2095" s="5" t="s">
        <v>14345</v>
      </c>
      <c r="K2095" s="5">
        <v>26620643</v>
      </c>
      <c r="L2095" s="5">
        <v>0</v>
      </c>
    </row>
    <row r="2096" spans="1:12" x14ac:dyDescent="0.2">
      <c r="A2096" s="5" t="s">
        <v>4513</v>
      </c>
      <c r="B2096" s="5" t="s">
        <v>3036</v>
      </c>
      <c r="D2096" s="5" t="s">
        <v>4494</v>
      </c>
      <c r="E2096" s="5" t="s">
        <v>4711</v>
      </c>
      <c r="F2096" s="5" t="s">
        <v>4712</v>
      </c>
      <c r="G2096" s="5" t="s">
        <v>12302</v>
      </c>
      <c r="H2096" s="5" t="s">
        <v>9</v>
      </c>
      <c r="I2096" s="5" t="s">
        <v>13894</v>
      </c>
      <c r="J2096" s="5" t="s">
        <v>14346</v>
      </c>
      <c r="K2096" s="5">
        <v>22542637</v>
      </c>
      <c r="L2096" s="5">
        <v>22542637</v>
      </c>
    </row>
    <row r="2097" spans="1:12" x14ac:dyDescent="0.2">
      <c r="A2097" s="5" t="s">
        <v>4436</v>
      </c>
      <c r="B2097" s="5" t="s">
        <v>4435</v>
      </c>
      <c r="D2097" s="5" t="s">
        <v>4686</v>
      </c>
      <c r="E2097" s="5" t="s">
        <v>9871</v>
      </c>
      <c r="F2097" s="5" t="s">
        <v>11413</v>
      </c>
      <c r="G2097" s="5" t="s">
        <v>1657</v>
      </c>
      <c r="H2097" s="5" t="s">
        <v>7</v>
      </c>
      <c r="I2097" s="5" t="s">
        <v>13894</v>
      </c>
      <c r="J2097" s="5" t="s">
        <v>11414</v>
      </c>
      <c r="K2097" s="5">
        <v>88970591</v>
      </c>
      <c r="L2097" s="5">
        <v>0</v>
      </c>
    </row>
    <row r="2098" spans="1:12" x14ac:dyDescent="0.2">
      <c r="A2098" s="5" t="s">
        <v>9816</v>
      </c>
      <c r="B2098" s="5" t="s">
        <v>2681</v>
      </c>
      <c r="D2098" s="5" t="s">
        <v>8072</v>
      </c>
      <c r="E2098" s="5" t="s">
        <v>9845</v>
      </c>
      <c r="F2098" s="5" t="s">
        <v>206</v>
      </c>
      <c r="G2098" s="5" t="s">
        <v>1657</v>
      </c>
      <c r="H2098" s="5" t="s">
        <v>4</v>
      </c>
      <c r="I2098" s="5" t="s">
        <v>13894</v>
      </c>
      <c r="J2098" s="5" t="s">
        <v>11394</v>
      </c>
      <c r="K2098" s="5">
        <v>26620197</v>
      </c>
      <c r="L2098" s="5">
        <v>0</v>
      </c>
    </row>
    <row r="2099" spans="1:12" x14ac:dyDescent="0.2">
      <c r="A2099" s="5" t="s">
        <v>7562</v>
      </c>
      <c r="B2099" s="5" t="s">
        <v>1470</v>
      </c>
      <c r="D2099" s="5" t="s">
        <v>7504</v>
      </c>
      <c r="E2099" s="5" t="s">
        <v>4713</v>
      </c>
      <c r="F2099" s="5" t="s">
        <v>4714</v>
      </c>
      <c r="G2099" s="5" t="s">
        <v>1657</v>
      </c>
      <c r="H2099" s="5" t="s">
        <v>7</v>
      </c>
      <c r="I2099" s="5" t="s">
        <v>13894</v>
      </c>
      <c r="J2099" s="5" t="s">
        <v>14347</v>
      </c>
      <c r="K2099" s="5">
        <v>26457276</v>
      </c>
      <c r="L2099" s="5">
        <v>26457276</v>
      </c>
    </row>
    <row r="2100" spans="1:12" x14ac:dyDescent="0.2">
      <c r="A2100" s="5" t="s">
        <v>4467</v>
      </c>
      <c r="B2100" s="5" t="s">
        <v>1211</v>
      </c>
      <c r="D2100" s="5" t="s">
        <v>8074</v>
      </c>
      <c r="E2100" s="5" t="s">
        <v>9846</v>
      </c>
      <c r="F2100" s="5" t="s">
        <v>4474</v>
      </c>
      <c r="G2100" s="5" t="s">
        <v>1657</v>
      </c>
      <c r="H2100" s="5" t="s">
        <v>4</v>
      </c>
      <c r="I2100" s="5" t="s">
        <v>13894</v>
      </c>
      <c r="J2100" s="5" t="s">
        <v>12193</v>
      </c>
      <c r="K2100" s="5">
        <v>89195855</v>
      </c>
      <c r="L2100" s="5">
        <v>0</v>
      </c>
    </row>
    <row r="2101" spans="1:12" x14ac:dyDescent="0.2">
      <c r="A2101" s="5" t="s">
        <v>9817</v>
      </c>
      <c r="B2101" s="5" t="s">
        <v>10506</v>
      </c>
      <c r="D2101" s="5" t="s">
        <v>1369</v>
      </c>
      <c r="E2101" s="5" t="s">
        <v>9873</v>
      </c>
      <c r="F2101" s="5" t="s">
        <v>11416</v>
      </c>
      <c r="G2101" s="5" t="s">
        <v>1657</v>
      </c>
      <c r="H2101" s="5" t="s">
        <v>6</v>
      </c>
      <c r="I2101" s="5" t="s">
        <v>13894</v>
      </c>
      <c r="J2101" s="5" t="s">
        <v>13186</v>
      </c>
      <c r="K2101" s="5">
        <v>26613308</v>
      </c>
      <c r="L2101" s="5">
        <v>26613308</v>
      </c>
    </row>
    <row r="2102" spans="1:12" x14ac:dyDescent="0.2">
      <c r="A2102" s="5" t="s">
        <v>4535</v>
      </c>
      <c r="B2102" s="5" t="s">
        <v>2596</v>
      </c>
      <c r="D2102" s="5" t="s">
        <v>7539</v>
      </c>
      <c r="E2102" s="5" t="s">
        <v>7838</v>
      </c>
      <c r="F2102" s="5" t="s">
        <v>4716</v>
      </c>
      <c r="G2102" s="5" t="s">
        <v>1657</v>
      </c>
      <c r="H2102" s="5" t="s">
        <v>4</v>
      </c>
      <c r="I2102" s="5" t="s">
        <v>13894</v>
      </c>
      <c r="J2102" s="5" t="s">
        <v>12194</v>
      </c>
      <c r="K2102" s="5">
        <v>83535713</v>
      </c>
      <c r="L2102" s="5">
        <v>0</v>
      </c>
    </row>
    <row r="2103" spans="1:12" x14ac:dyDescent="0.2">
      <c r="A2103" s="5" t="s">
        <v>4517</v>
      </c>
      <c r="B2103" s="5" t="s">
        <v>3090</v>
      </c>
      <c r="D2103" s="5" t="s">
        <v>1227</v>
      </c>
      <c r="E2103" s="5" t="s">
        <v>4717</v>
      </c>
      <c r="F2103" s="5" t="s">
        <v>451</v>
      </c>
      <c r="G2103" s="5" t="s">
        <v>1657</v>
      </c>
      <c r="H2103" s="5" t="s">
        <v>4</v>
      </c>
      <c r="I2103" s="5" t="s">
        <v>13894</v>
      </c>
      <c r="J2103" s="5" t="s">
        <v>4718</v>
      </c>
      <c r="K2103" s="5">
        <v>26381004</v>
      </c>
      <c r="L2103" s="5">
        <v>0</v>
      </c>
    </row>
    <row r="2104" spans="1:12" x14ac:dyDescent="0.2">
      <c r="A2104" s="5" t="s">
        <v>4441</v>
      </c>
      <c r="B2104" s="5" t="s">
        <v>1525</v>
      </c>
      <c r="D2104" s="5" t="s">
        <v>1517</v>
      </c>
      <c r="E2104" s="5" t="s">
        <v>9855</v>
      </c>
      <c r="F2104" s="5" t="s">
        <v>4720</v>
      </c>
      <c r="G2104" s="5" t="s">
        <v>1657</v>
      </c>
      <c r="H2104" s="5" t="s">
        <v>7</v>
      </c>
      <c r="I2104" s="5" t="s">
        <v>13894</v>
      </c>
      <c r="J2104" s="5" t="s">
        <v>14348</v>
      </c>
      <c r="K2104" s="5">
        <v>26938353</v>
      </c>
      <c r="L2104" s="5">
        <v>0</v>
      </c>
    </row>
    <row r="2105" spans="1:12" x14ac:dyDescent="0.2">
      <c r="A2105" s="5" t="s">
        <v>9818</v>
      </c>
      <c r="B2105" s="5" t="s">
        <v>10507</v>
      </c>
      <c r="D2105" s="5" t="s">
        <v>1787</v>
      </c>
      <c r="E2105" s="5" t="s">
        <v>9865</v>
      </c>
      <c r="F2105" s="5" t="s">
        <v>2399</v>
      </c>
      <c r="G2105" s="5" t="s">
        <v>1657</v>
      </c>
      <c r="H2105" s="5" t="s">
        <v>7</v>
      </c>
      <c r="I2105" s="5" t="s">
        <v>13894</v>
      </c>
      <c r="J2105" s="5" t="s">
        <v>12721</v>
      </c>
      <c r="K2105" s="5">
        <v>26938019</v>
      </c>
      <c r="L2105" s="5">
        <v>0</v>
      </c>
    </row>
    <row r="2106" spans="1:12" x14ac:dyDescent="0.2">
      <c r="A2106" s="5" t="s">
        <v>4468</v>
      </c>
      <c r="B2106" s="5" t="s">
        <v>7135</v>
      </c>
      <c r="D2106" s="5" t="s">
        <v>7651</v>
      </c>
      <c r="E2106" s="5" t="s">
        <v>7739</v>
      </c>
      <c r="F2106" s="5" t="s">
        <v>7740</v>
      </c>
      <c r="G2106" s="5" t="s">
        <v>1657</v>
      </c>
      <c r="H2106" s="5" t="s">
        <v>7</v>
      </c>
      <c r="I2106" s="5" t="s">
        <v>13894</v>
      </c>
      <c r="J2106" s="5" t="s">
        <v>13621</v>
      </c>
      <c r="K2106" s="5">
        <v>26938047</v>
      </c>
      <c r="L2106" s="5">
        <v>0</v>
      </c>
    </row>
    <row r="2107" spans="1:12" x14ac:dyDescent="0.2">
      <c r="A2107" s="5" t="s">
        <v>4475</v>
      </c>
      <c r="B2107" s="5" t="s">
        <v>1604</v>
      </c>
      <c r="D2107" s="5" t="s">
        <v>7364</v>
      </c>
      <c r="E2107" s="5" t="s">
        <v>6802</v>
      </c>
      <c r="F2107" s="5" t="s">
        <v>206</v>
      </c>
      <c r="G2107" s="5" t="s">
        <v>1657</v>
      </c>
      <c r="H2107" s="5" t="s">
        <v>6</v>
      </c>
      <c r="I2107" s="5" t="s">
        <v>13894</v>
      </c>
      <c r="J2107" s="5" t="s">
        <v>9041</v>
      </c>
      <c r="K2107" s="5">
        <v>0</v>
      </c>
      <c r="L2107" s="5">
        <v>0</v>
      </c>
    </row>
    <row r="2108" spans="1:12" x14ac:dyDescent="0.2">
      <c r="A2108" s="5" t="s">
        <v>9819</v>
      </c>
      <c r="B2108" s="5" t="s">
        <v>8068</v>
      </c>
      <c r="D2108" s="5" t="s">
        <v>8078</v>
      </c>
      <c r="E2108" s="5" t="s">
        <v>9847</v>
      </c>
      <c r="F2108" s="5" t="s">
        <v>11395</v>
      </c>
      <c r="G2108" s="5" t="s">
        <v>1657</v>
      </c>
      <c r="H2108" s="5" t="s">
        <v>6</v>
      </c>
      <c r="I2108" s="5" t="s">
        <v>13894</v>
      </c>
      <c r="J2108" s="5" t="s">
        <v>14349</v>
      </c>
      <c r="K2108" s="5">
        <v>88329242</v>
      </c>
      <c r="L2108" s="5">
        <v>0</v>
      </c>
    </row>
    <row r="2109" spans="1:12" x14ac:dyDescent="0.2">
      <c r="A2109" s="5" t="s">
        <v>9820</v>
      </c>
      <c r="B2109" s="5" t="s">
        <v>4442</v>
      </c>
      <c r="D2109" s="5" t="s">
        <v>2887</v>
      </c>
      <c r="E2109" s="5" t="s">
        <v>9852</v>
      </c>
      <c r="F2109" s="5" t="s">
        <v>11398</v>
      </c>
      <c r="G2109" s="5" t="s">
        <v>1657</v>
      </c>
      <c r="H2109" s="5" t="s">
        <v>6</v>
      </c>
      <c r="I2109" s="5" t="s">
        <v>13894</v>
      </c>
      <c r="J2109" s="5" t="s">
        <v>13187</v>
      </c>
      <c r="K2109" s="5">
        <v>26780447</v>
      </c>
      <c r="L2109" s="5">
        <v>26780447</v>
      </c>
    </row>
    <row r="2110" spans="1:12" x14ac:dyDescent="0.2">
      <c r="A2110" s="5" t="s">
        <v>4438</v>
      </c>
      <c r="B2110" s="5" t="s">
        <v>1073</v>
      </c>
      <c r="D2110" s="5" t="s">
        <v>2892</v>
      </c>
      <c r="E2110" s="5" t="s">
        <v>4721</v>
      </c>
      <c r="F2110" s="5" t="s">
        <v>7050</v>
      </c>
      <c r="G2110" s="5" t="s">
        <v>1657</v>
      </c>
      <c r="H2110" s="5" t="s">
        <v>7</v>
      </c>
      <c r="I2110" s="5" t="s">
        <v>13894</v>
      </c>
      <c r="J2110" s="5" t="s">
        <v>4752</v>
      </c>
      <c r="K2110" s="5">
        <v>26938072</v>
      </c>
      <c r="L2110" s="5">
        <v>26938072</v>
      </c>
    </row>
    <row r="2111" spans="1:12" x14ac:dyDescent="0.2">
      <c r="A2111" s="5" t="s">
        <v>4470</v>
      </c>
      <c r="B2111" s="5" t="s">
        <v>1708</v>
      </c>
      <c r="D2111" s="5" t="s">
        <v>6765</v>
      </c>
      <c r="E2111" s="5" t="s">
        <v>4723</v>
      </c>
      <c r="F2111" s="5" t="s">
        <v>4724</v>
      </c>
      <c r="G2111" s="5" t="s">
        <v>1657</v>
      </c>
      <c r="H2111" s="5" t="s">
        <v>5</v>
      </c>
      <c r="I2111" s="5" t="s">
        <v>13894</v>
      </c>
      <c r="J2111" s="5" t="s">
        <v>13188</v>
      </c>
      <c r="K2111" s="5">
        <v>26588012</v>
      </c>
      <c r="L2111" s="5">
        <v>26922063</v>
      </c>
    </row>
    <row r="2112" spans="1:12" x14ac:dyDescent="0.2">
      <c r="A2112" s="5" t="s">
        <v>9821</v>
      </c>
      <c r="B2112" s="5" t="s">
        <v>1704</v>
      </c>
      <c r="D2112" s="5" t="s">
        <v>2879</v>
      </c>
      <c r="E2112" s="5" t="s">
        <v>4725</v>
      </c>
      <c r="F2112" s="5" t="s">
        <v>4726</v>
      </c>
      <c r="G2112" s="5" t="s">
        <v>1657</v>
      </c>
      <c r="H2112" s="5" t="s">
        <v>5</v>
      </c>
      <c r="I2112" s="5" t="s">
        <v>13894</v>
      </c>
      <c r="J2112" s="5" t="s">
        <v>4722</v>
      </c>
      <c r="K2112" s="5">
        <v>26953450</v>
      </c>
      <c r="L2112" s="5">
        <v>26953450</v>
      </c>
    </row>
    <row r="2113" spans="1:12" x14ac:dyDescent="0.2">
      <c r="A2113" s="5" t="s">
        <v>9822</v>
      </c>
      <c r="B2113" s="5" t="s">
        <v>4498</v>
      </c>
      <c r="D2113" s="5" t="s">
        <v>2312</v>
      </c>
      <c r="E2113" s="5" t="s">
        <v>4727</v>
      </c>
      <c r="F2113" s="5" t="s">
        <v>63</v>
      </c>
      <c r="G2113" s="5" t="s">
        <v>1657</v>
      </c>
      <c r="H2113" s="5" t="s">
        <v>5</v>
      </c>
      <c r="I2113" s="5" t="s">
        <v>13894</v>
      </c>
      <c r="J2113" s="5" t="s">
        <v>14350</v>
      </c>
      <c r="K2113" s="5">
        <v>26951060</v>
      </c>
      <c r="L2113" s="5">
        <v>26951060</v>
      </c>
    </row>
    <row r="2114" spans="1:12" x14ac:dyDescent="0.2">
      <c r="A2114" s="5" t="s">
        <v>4471</v>
      </c>
      <c r="B2114" s="5" t="s">
        <v>1632</v>
      </c>
      <c r="D2114" s="5" t="s">
        <v>4728</v>
      </c>
      <c r="E2114" s="5" t="s">
        <v>4729</v>
      </c>
      <c r="F2114" s="5" t="s">
        <v>2772</v>
      </c>
      <c r="G2114" s="5" t="s">
        <v>1657</v>
      </c>
      <c r="H2114" s="5" t="s">
        <v>5</v>
      </c>
      <c r="I2114" s="5" t="s">
        <v>13894</v>
      </c>
      <c r="J2114" s="5" t="s">
        <v>14351</v>
      </c>
      <c r="K2114" s="5">
        <v>26955655</v>
      </c>
      <c r="L2114" s="5">
        <v>26955655</v>
      </c>
    </row>
    <row r="2115" spans="1:12" x14ac:dyDescent="0.2">
      <c r="A2115" s="5" t="s">
        <v>4485</v>
      </c>
      <c r="B2115" s="5" t="s">
        <v>4484</v>
      </c>
      <c r="D2115" s="5" t="s">
        <v>1785</v>
      </c>
      <c r="E2115" s="5" t="s">
        <v>4730</v>
      </c>
      <c r="F2115" s="5" t="s">
        <v>644</v>
      </c>
      <c r="G2115" s="5" t="s">
        <v>1657</v>
      </c>
      <c r="H2115" s="5" t="s">
        <v>5</v>
      </c>
      <c r="I2115" s="5" t="s">
        <v>13894</v>
      </c>
      <c r="J2115" s="5" t="s">
        <v>4731</v>
      </c>
      <c r="K2115" s="5">
        <v>26953283</v>
      </c>
      <c r="L2115" s="5">
        <v>26953283</v>
      </c>
    </row>
    <row r="2116" spans="1:12" x14ac:dyDescent="0.2">
      <c r="A2116" s="5" t="s">
        <v>7564</v>
      </c>
      <c r="B2116" s="5" t="s">
        <v>197</v>
      </c>
      <c r="D2116" s="5" t="s">
        <v>7052</v>
      </c>
      <c r="E2116" s="5" t="s">
        <v>4732</v>
      </c>
      <c r="F2116" s="5" t="s">
        <v>692</v>
      </c>
      <c r="G2116" s="5" t="s">
        <v>1657</v>
      </c>
      <c r="H2116" s="5" t="s">
        <v>5</v>
      </c>
      <c r="I2116" s="5" t="s">
        <v>13894</v>
      </c>
      <c r="J2116" s="5" t="s">
        <v>14352</v>
      </c>
      <c r="K2116" s="5">
        <v>21006488</v>
      </c>
      <c r="L2116" s="5">
        <v>0</v>
      </c>
    </row>
    <row r="2117" spans="1:12" x14ac:dyDescent="0.2">
      <c r="A2117" s="5" t="s">
        <v>9823</v>
      </c>
      <c r="B2117" s="5" t="s">
        <v>2180</v>
      </c>
      <c r="D2117" s="5" t="s">
        <v>2954</v>
      </c>
      <c r="E2117" s="5" t="s">
        <v>4733</v>
      </c>
      <c r="F2117" s="5" t="s">
        <v>45</v>
      </c>
      <c r="G2117" s="5" t="s">
        <v>1657</v>
      </c>
      <c r="H2117" s="5" t="s">
        <v>7</v>
      </c>
      <c r="I2117" s="5" t="s">
        <v>13894</v>
      </c>
      <c r="J2117" s="5" t="s">
        <v>6725</v>
      </c>
      <c r="K2117" s="5">
        <v>26954155</v>
      </c>
      <c r="L2117" s="5">
        <v>26964155</v>
      </c>
    </row>
    <row r="2118" spans="1:12" x14ac:dyDescent="0.2">
      <c r="A2118" s="5" t="s">
        <v>9824</v>
      </c>
      <c r="B2118" s="5" t="s">
        <v>2807</v>
      </c>
      <c r="D2118" s="5" t="s">
        <v>6766</v>
      </c>
      <c r="E2118" s="5" t="s">
        <v>4734</v>
      </c>
      <c r="F2118" s="5" t="s">
        <v>4735</v>
      </c>
      <c r="G2118" s="5" t="s">
        <v>1657</v>
      </c>
      <c r="H2118" s="5" t="s">
        <v>5</v>
      </c>
      <c r="I2118" s="5" t="s">
        <v>13894</v>
      </c>
      <c r="J2118" s="5" t="s">
        <v>14353</v>
      </c>
      <c r="K2118" s="5">
        <v>26921110</v>
      </c>
      <c r="L2118" s="5">
        <v>26921110</v>
      </c>
    </row>
    <row r="2119" spans="1:12" x14ac:dyDescent="0.2">
      <c r="A2119" s="5" t="s">
        <v>9825</v>
      </c>
      <c r="B2119" s="5" t="s">
        <v>1340</v>
      </c>
      <c r="D2119" s="5" t="s">
        <v>7025</v>
      </c>
      <c r="E2119" s="5" t="s">
        <v>4736</v>
      </c>
      <c r="F2119" s="5" t="s">
        <v>4737</v>
      </c>
      <c r="G2119" s="5" t="s">
        <v>1657</v>
      </c>
      <c r="H2119" s="5" t="s">
        <v>5</v>
      </c>
      <c r="I2119" s="5" t="s">
        <v>13894</v>
      </c>
      <c r="J2119" s="5" t="s">
        <v>8945</v>
      </c>
      <c r="K2119" s="5">
        <v>26931050</v>
      </c>
      <c r="L2119" s="5">
        <v>26931050</v>
      </c>
    </row>
    <row r="2120" spans="1:12" x14ac:dyDescent="0.2">
      <c r="A2120" s="5" t="s">
        <v>4416</v>
      </c>
      <c r="B2120" s="5" t="s">
        <v>7297</v>
      </c>
      <c r="D2120" s="5" t="s">
        <v>6937</v>
      </c>
      <c r="E2120" s="5" t="s">
        <v>4738</v>
      </c>
      <c r="F2120" s="5" t="s">
        <v>865</v>
      </c>
      <c r="G2120" s="5" t="s">
        <v>1657</v>
      </c>
      <c r="H2120" s="5" t="s">
        <v>5</v>
      </c>
      <c r="I2120" s="5" t="s">
        <v>13894</v>
      </c>
      <c r="J2120" s="5" t="s">
        <v>13622</v>
      </c>
      <c r="K2120" s="5">
        <v>26944000</v>
      </c>
      <c r="L2120" s="5">
        <v>0</v>
      </c>
    </row>
    <row r="2121" spans="1:12" x14ac:dyDescent="0.2">
      <c r="A2121" s="5" t="s">
        <v>8859</v>
      </c>
      <c r="B2121" s="5" t="s">
        <v>1444</v>
      </c>
      <c r="D2121" s="5" t="s">
        <v>6767</v>
      </c>
      <c r="E2121" s="5" t="s">
        <v>4739</v>
      </c>
      <c r="F2121" s="5" t="s">
        <v>307</v>
      </c>
      <c r="G2121" s="5" t="s">
        <v>1657</v>
      </c>
      <c r="H2121" s="5" t="s">
        <v>5</v>
      </c>
      <c r="I2121" s="5" t="s">
        <v>13894</v>
      </c>
      <c r="J2121" s="5" t="s">
        <v>13189</v>
      </c>
      <c r="K2121" s="5">
        <v>26956889</v>
      </c>
      <c r="L2121" s="5">
        <v>26956889</v>
      </c>
    </row>
    <row r="2122" spans="1:12" x14ac:dyDescent="0.2">
      <c r="A2122" s="5" t="s">
        <v>9826</v>
      </c>
      <c r="B2122" s="5" t="s">
        <v>2844</v>
      </c>
      <c r="D2122" s="5" t="s">
        <v>2929</v>
      </c>
      <c r="E2122" s="5" t="s">
        <v>9863</v>
      </c>
      <c r="F2122" s="5" t="s">
        <v>11407</v>
      </c>
      <c r="G2122" s="5" t="s">
        <v>1657</v>
      </c>
      <c r="H2122" s="5" t="s">
        <v>7</v>
      </c>
      <c r="I2122" s="5" t="s">
        <v>13894</v>
      </c>
      <c r="J2122" s="5" t="s">
        <v>11408</v>
      </c>
      <c r="K2122" s="5">
        <v>26938192</v>
      </c>
      <c r="L2122" s="5">
        <v>0</v>
      </c>
    </row>
    <row r="2123" spans="1:12" x14ac:dyDescent="0.2">
      <c r="A2123" s="5" t="s">
        <v>6815</v>
      </c>
      <c r="B2123" s="5" t="s">
        <v>4069</v>
      </c>
      <c r="D2123" s="5" t="s">
        <v>485</v>
      </c>
      <c r="E2123" s="5" t="s">
        <v>4740</v>
      </c>
      <c r="F2123" s="5" t="s">
        <v>4741</v>
      </c>
      <c r="G2123" s="5" t="s">
        <v>1657</v>
      </c>
      <c r="H2123" s="5" t="s">
        <v>5</v>
      </c>
      <c r="I2123" s="5" t="s">
        <v>13894</v>
      </c>
      <c r="J2123" s="5" t="s">
        <v>9076</v>
      </c>
      <c r="K2123" s="5">
        <v>26944171</v>
      </c>
      <c r="L2123" s="5">
        <v>0</v>
      </c>
    </row>
    <row r="2124" spans="1:12" x14ac:dyDescent="0.2">
      <c r="A2124" s="5" t="s">
        <v>4477</v>
      </c>
      <c r="B2124" s="5" t="s">
        <v>1386</v>
      </c>
      <c r="D2124" s="5" t="s">
        <v>8083</v>
      </c>
      <c r="E2124" s="5" t="s">
        <v>9839</v>
      </c>
      <c r="F2124" s="5" t="s">
        <v>11387</v>
      </c>
      <c r="G2124" s="5" t="s">
        <v>1657</v>
      </c>
      <c r="H2124" s="5" t="s">
        <v>5</v>
      </c>
      <c r="I2124" s="5" t="s">
        <v>13894</v>
      </c>
      <c r="J2124" s="5" t="s">
        <v>12722</v>
      </c>
      <c r="K2124" s="5">
        <v>26957186</v>
      </c>
      <c r="L2124" s="5">
        <v>0</v>
      </c>
    </row>
    <row r="2125" spans="1:12" x14ac:dyDescent="0.2">
      <c r="A2125" s="5" t="s">
        <v>4486</v>
      </c>
      <c r="B2125" s="5" t="s">
        <v>1623</v>
      </c>
      <c r="D2125" s="5" t="s">
        <v>10516</v>
      </c>
      <c r="E2125" s="5" t="s">
        <v>9864</v>
      </c>
      <c r="F2125" s="5" t="s">
        <v>11397</v>
      </c>
      <c r="G2125" s="5" t="s">
        <v>1657</v>
      </c>
      <c r="H2125" s="5" t="s">
        <v>5</v>
      </c>
      <c r="I2125" s="5" t="s">
        <v>13894</v>
      </c>
      <c r="J2125" s="5" t="s">
        <v>11409</v>
      </c>
      <c r="K2125" s="5">
        <v>87259144</v>
      </c>
      <c r="L2125" s="5">
        <v>0</v>
      </c>
    </row>
    <row r="2126" spans="1:12" x14ac:dyDescent="0.2">
      <c r="A2126" s="5" t="s">
        <v>8265</v>
      </c>
      <c r="B2126" s="5" t="s">
        <v>8539</v>
      </c>
      <c r="D2126" s="5" t="s">
        <v>4743</v>
      </c>
      <c r="E2126" s="5" t="s">
        <v>4744</v>
      </c>
      <c r="F2126" s="5" t="s">
        <v>661</v>
      </c>
      <c r="G2126" s="5" t="s">
        <v>1657</v>
      </c>
      <c r="H2126" s="5" t="s">
        <v>7</v>
      </c>
      <c r="I2126" s="5" t="s">
        <v>13894</v>
      </c>
      <c r="J2126" s="5" t="s">
        <v>4745</v>
      </c>
      <c r="K2126" s="5">
        <v>26939003</v>
      </c>
      <c r="L2126" s="5">
        <v>26939003</v>
      </c>
    </row>
    <row r="2127" spans="1:12" x14ac:dyDescent="0.2">
      <c r="A2127" s="5" t="s">
        <v>9827</v>
      </c>
      <c r="B2127" s="5" t="s">
        <v>2521</v>
      </c>
      <c r="D2127" s="5" t="s">
        <v>8085</v>
      </c>
      <c r="E2127" s="5" t="s">
        <v>9850</v>
      </c>
      <c r="F2127" s="5" t="s">
        <v>2950</v>
      </c>
      <c r="G2127" s="5" t="s">
        <v>1657</v>
      </c>
      <c r="H2127" s="5" t="s">
        <v>5</v>
      </c>
      <c r="I2127" s="5" t="s">
        <v>13894</v>
      </c>
      <c r="J2127" s="5" t="s">
        <v>14354</v>
      </c>
      <c r="K2127" s="5">
        <v>87681234</v>
      </c>
      <c r="L2127" s="5">
        <v>26955509</v>
      </c>
    </row>
    <row r="2128" spans="1:12" x14ac:dyDescent="0.2">
      <c r="A2128" s="5" t="s">
        <v>4520</v>
      </c>
      <c r="B2128" s="5" t="s">
        <v>3136</v>
      </c>
      <c r="D2128" s="5" t="s">
        <v>1267</v>
      </c>
      <c r="E2128" s="5" t="s">
        <v>4747</v>
      </c>
      <c r="F2128" s="5" t="s">
        <v>3143</v>
      </c>
      <c r="G2128" s="5" t="s">
        <v>1657</v>
      </c>
      <c r="H2128" s="5" t="s">
        <v>5</v>
      </c>
      <c r="I2128" s="5" t="s">
        <v>13894</v>
      </c>
      <c r="J2128" s="5" t="s">
        <v>7741</v>
      </c>
      <c r="K2128" s="5">
        <v>26922045</v>
      </c>
      <c r="L2128" s="5">
        <v>26922045</v>
      </c>
    </row>
    <row r="2129" spans="1:12" x14ac:dyDescent="0.2">
      <c r="A2129" s="5" t="s">
        <v>9828</v>
      </c>
      <c r="B2129" s="5" t="s">
        <v>2792</v>
      </c>
      <c r="D2129" s="5" t="s">
        <v>3189</v>
      </c>
      <c r="E2129" s="5" t="s">
        <v>9854</v>
      </c>
      <c r="F2129" s="5" t="s">
        <v>11399</v>
      </c>
      <c r="G2129" s="5" t="s">
        <v>1657</v>
      </c>
      <c r="H2129" s="5" t="s">
        <v>5</v>
      </c>
      <c r="I2129" s="5" t="s">
        <v>13894</v>
      </c>
      <c r="J2129" s="5" t="s">
        <v>11400</v>
      </c>
      <c r="K2129" s="5">
        <v>26954180</v>
      </c>
      <c r="L2129" s="5">
        <v>0</v>
      </c>
    </row>
    <row r="2130" spans="1:12" x14ac:dyDescent="0.2">
      <c r="A2130" s="5" t="s">
        <v>9829</v>
      </c>
      <c r="B2130" s="5" t="s">
        <v>2752</v>
      </c>
      <c r="D2130" s="5" t="s">
        <v>4749</v>
      </c>
      <c r="E2130" s="5" t="s">
        <v>9866</v>
      </c>
      <c r="F2130" s="5" t="s">
        <v>2720</v>
      </c>
      <c r="G2130" s="5" t="s">
        <v>1657</v>
      </c>
      <c r="H2130" s="5" t="s">
        <v>5</v>
      </c>
      <c r="I2130" s="5" t="s">
        <v>13894</v>
      </c>
      <c r="J2130" s="5" t="s">
        <v>12723</v>
      </c>
      <c r="K2130" s="5">
        <v>26944305</v>
      </c>
      <c r="L2130" s="5">
        <v>26944305</v>
      </c>
    </row>
    <row r="2131" spans="1:12" x14ac:dyDescent="0.2">
      <c r="A2131" s="5" t="s">
        <v>4419</v>
      </c>
      <c r="B2131" s="5" t="s">
        <v>4035</v>
      </c>
      <c r="D2131" s="5" t="s">
        <v>4501</v>
      </c>
      <c r="E2131" s="5" t="s">
        <v>9857</v>
      </c>
      <c r="F2131" s="5" t="s">
        <v>3089</v>
      </c>
      <c r="G2131" s="5" t="s">
        <v>1657</v>
      </c>
      <c r="H2131" s="5" t="s">
        <v>5</v>
      </c>
      <c r="I2131" s="5" t="s">
        <v>13894</v>
      </c>
      <c r="J2131" s="5" t="s">
        <v>13623</v>
      </c>
      <c r="K2131" s="5">
        <v>26931215</v>
      </c>
      <c r="L2131" s="5">
        <v>26931215</v>
      </c>
    </row>
    <row r="2132" spans="1:12" x14ac:dyDescent="0.2">
      <c r="A2132" s="5" t="s">
        <v>4529</v>
      </c>
      <c r="B2132" s="5" t="s">
        <v>2763</v>
      </c>
      <c r="D2132" s="5" t="s">
        <v>8089</v>
      </c>
      <c r="E2132" s="5" t="s">
        <v>9860</v>
      </c>
      <c r="F2132" s="5" t="s">
        <v>205</v>
      </c>
      <c r="G2132" s="5" t="s">
        <v>1657</v>
      </c>
      <c r="H2132" s="5" t="s">
        <v>5</v>
      </c>
      <c r="I2132" s="5" t="s">
        <v>13894</v>
      </c>
      <c r="J2132" s="5" t="s">
        <v>11049</v>
      </c>
      <c r="K2132" s="5">
        <v>26928009</v>
      </c>
      <c r="L2132" s="5">
        <v>0</v>
      </c>
    </row>
    <row r="2133" spans="1:12" x14ac:dyDescent="0.2">
      <c r="A2133" s="5" t="s">
        <v>9830</v>
      </c>
      <c r="B2133" s="5" t="s">
        <v>7763</v>
      </c>
      <c r="D2133" s="5" t="s">
        <v>10517</v>
      </c>
      <c r="E2133" s="5" t="s">
        <v>9870</v>
      </c>
      <c r="F2133" s="5" t="s">
        <v>11412</v>
      </c>
      <c r="G2133" s="5" t="s">
        <v>1657</v>
      </c>
      <c r="H2133" s="5" t="s">
        <v>5</v>
      </c>
      <c r="I2133" s="5" t="s">
        <v>13894</v>
      </c>
      <c r="J2133" s="5" t="s">
        <v>13624</v>
      </c>
      <c r="K2133" s="5">
        <v>26953052</v>
      </c>
      <c r="L2133" s="5">
        <v>26955509</v>
      </c>
    </row>
    <row r="2134" spans="1:12" x14ac:dyDescent="0.2">
      <c r="A2134" s="5" t="s">
        <v>8780</v>
      </c>
      <c r="B2134" s="5" t="s">
        <v>6752</v>
      </c>
      <c r="D2134" s="5" t="s">
        <v>6768</v>
      </c>
      <c r="E2134" s="5" t="s">
        <v>4750</v>
      </c>
      <c r="F2134" s="5" t="s">
        <v>6938</v>
      </c>
      <c r="G2134" s="5" t="s">
        <v>1657</v>
      </c>
      <c r="H2134" s="5" t="s">
        <v>5</v>
      </c>
      <c r="I2134" s="5" t="s">
        <v>13894</v>
      </c>
      <c r="J2134" s="5" t="s">
        <v>14355</v>
      </c>
      <c r="K2134" s="5">
        <v>26958180</v>
      </c>
      <c r="L2134" s="5">
        <v>26958380</v>
      </c>
    </row>
    <row r="2135" spans="1:12" x14ac:dyDescent="0.2">
      <c r="A2135" s="5" t="s">
        <v>4489</v>
      </c>
      <c r="B2135" s="5" t="s">
        <v>1594</v>
      </c>
      <c r="D2135" s="5" t="s">
        <v>10518</v>
      </c>
      <c r="E2135" s="5" t="s">
        <v>9872</v>
      </c>
      <c r="F2135" s="5" t="s">
        <v>11415</v>
      </c>
      <c r="G2135" s="5" t="s">
        <v>1657</v>
      </c>
      <c r="H2135" s="5" t="s">
        <v>7</v>
      </c>
      <c r="I2135" s="5" t="s">
        <v>13894</v>
      </c>
      <c r="J2135" s="5" t="s">
        <v>14356</v>
      </c>
      <c r="K2135" s="5">
        <v>26938475</v>
      </c>
      <c r="L2135" s="5">
        <v>26938475</v>
      </c>
    </row>
    <row r="2136" spans="1:12" x14ac:dyDescent="0.2">
      <c r="A2136" s="5" t="s">
        <v>4544</v>
      </c>
      <c r="B2136" s="5" t="s">
        <v>2143</v>
      </c>
      <c r="D2136" s="5" t="s">
        <v>8091</v>
      </c>
      <c r="E2136" s="5" t="s">
        <v>9848</v>
      </c>
      <c r="F2136" s="5" t="s">
        <v>713</v>
      </c>
      <c r="G2136" s="5" t="s">
        <v>1657</v>
      </c>
      <c r="H2136" s="5" t="s">
        <v>5</v>
      </c>
      <c r="I2136" s="5" t="s">
        <v>13894</v>
      </c>
      <c r="J2136" s="5" t="s">
        <v>11396</v>
      </c>
      <c r="K2136" s="5">
        <v>84171436</v>
      </c>
      <c r="L2136" s="5">
        <v>26955509</v>
      </c>
    </row>
    <row r="2137" spans="1:12" x14ac:dyDescent="0.2">
      <c r="A2137" s="5" t="s">
        <v>4522</v>
      </c>
      <c r="B2137" s="5" t="s">
        <v>3142</v>
      </c>
      <c r="D2137" s="5" t="s">
        <v>8092</v>
      </c>
      <c r="E2137" s="5" t="s">
        <v>9874</v>
      </c>
      <c r="F2137" s="5" t="s">
        <v>4308</v>
      </c>
      <c r="G2137" s="5" t="s">
        <v>1657</v>
      </c>
      <c r="H2137" s="5" t="s">
        <v>5</v>
      </c>
      <c r="I2137" s="5" t="s">
        <v>13894</v>
      </c>
      <c r="J2137" s="5" t="s">
        <v>13191</v>
      </c>
      <c r="K2137" s="5">
        <v>26954011</v>
      </c>
      <c r="L2137" s="5">
        <v>0</v>
      </c>
    </row>
    <row r="2138" spans="1:12" x14ac:dyDescent="0.2">
      <c r="A2138" s="5" t="s">
        <v>4492</v>
      </c>
      <c r="B2138" s="5" t="s">
        <v>7258</v>
      </c>
      <c r="D2138" s="5" t="s">
        <v>7051</v>
      </c>
      <c r="E2138" s="5" t="s">
        <v>4751</v>
      </c>
      <c r="F2138" s="5" t="s">
        <v>4720</v>
      </c>
      <c r="G2138" s="5" t="s">
        <v>1657</v>
      </c>
      <c r="H2138" s="5" t="s">
        <v>7</v>
      </c>
      <c r="I2138" s="5" t="s">
        <v>13894</v>
      </c>
      <c r="J2138" s="5" t="s">
        <v>13192</v>
      </c>
      <c r="K2138" s="5">
        <v>26938303</v>
      </c>
      <c r="L2138" s="5">
        <v>26938021</v>
      </c>
    </row>
    <row r="2139" spans="1:12" x14ac:dyDescent="0.2">
      <c r="A2139" s="5" t="s">
        <v>4480</v>
      </c>
      <c r="B2139" s="5" t="s">
        <v>4479</v>
      </c>
      <c r="D2139" s="5" t="s">
        <v>4753</v>
      </c>
      <c r="E2139" s="5" t="s">
        <v>9861</v>
      </c>
      <c r="F2139" s="5" t="s">
        <v>187</v>
      </c>
      <c r="G2139" s="5" t="s">
        <v>1657</v>
      </c>
      <c r="H2139" s="5" t="s">
        <v>7</v>
      </c>
      <c r="I2139" s="5" t="s">
        <v>13894</v>
      </c>
      <c r="J2139" s="5" t="s">
        <v>11405</v>
      </c>
      <c r="K2139" s="5">
        <v>26455357</v>
      </c>
      <c r="L2139" s="5">
        <v>26455357</v>
      </c>
    </row>
    <row r="2140" spans="1:12" x14ac:dyDescent="0.2">
      <c r="A2140" s="5" t="s">
        <v>4432</v>
      </c>
      <c r="B2140" s="5" t="s">
        <v>4431</v>
      </c>
      <c r="D2140" s="5" t="s">
        <v>4754</v>
      </c>
      <c r="E2140" s="5" t="s">
        <v>4755</v>
      </c>
      <c r="F2140" s="5" t="s">
        <v>4756</v>
      </c>
      <c r="G2140" s="5" t="s">
        <v>1657</v>
      </c>
      <c r="H2140" s="5" t="s">
        <v>7</v>
      </c>
      <c r="I2140" s="5" t="s">
        <v>13894</v>
      </c>
      <c r="J2140" s="5" t="s">
        <v>14357</v>
      </c>
      <c r="K2140" s="5">
        <v>26456452</v>
      </c>
      <c r="L2140" s="5">
        <v>26456452</v>
      </c>
    </row>
    <row r="2141" spans="1:12" x14ac:dyDescent="0.2">
      <c r="A2141" s="5" t="s">
        <v>6315</v>
      </c>
      <c r="B2141" s="5" t="s">
        <v>7185</v>
      </c>
      <c r="D2141" s="5" t="s">
        <v>214</v>
      </c>
      <c r="E2141" s="5" t="s">
        <v>9853</v>
      </c>
      <c r="F2141" s="5" t="s">
        <v>4757</v>
      </c>
      <c r="G2141" s="5" t="s">
        <v>1657</v>
      </c>
      <c r="H2141" s="5" t="s">
        <v>5</v>
      </c>
      <c r="I2141" s="5" t="s">
        <v>13894</v>
      </c>
      <c r="J2141" s="5" t="s">
        <v>14358</v>
      </c>
      <c r="K2141" s="5">
        <v>85253515</v>
      </c>
      <c r="L2141" s="5">
        <v>0</v>
      </c>
    </row>
    <row r="2142" spans="1:12" x14ac:dyDescent="0.2">
      <c r="A2142" s="5" t="s">
        <v>9831</v>
      </c>
      <c r="B2142" s="5" t="s">
        <v>10508</v>
      </c>
      <c r="D2142" s="5" t="s">
        <v>4758</v>
      </c>
      <c r="E2142" s="5" t="s">
        <v>9859</v>
      </c>
      <c r="F2142" s="5" t="s">
        <v>666</v>
      </c>
      <c r="G2142" s="5" t="s">
        <v>1657</v>
      </c>
      <c r="H2142" s="5" t="s">
        <v>7</v>
      </c>
      <c r="I2142" s="5" t="s">
        <v>13894</v>
      </c>
      <c r="J2142" s="5" t="s">
        <v>13625</v>
      </c>
      <c r="K2142" s="5">
        <v>26457253</v>
      </c>
      <c r="L2142" s="5">
        <v>26457253</v>
      </c>
    </row>
    <row r="2143" spans="1:12" x14ac:dyDescent="0.2">
      <c r="A2143" s="5" t="s">
        <v>4495</v>
      </c>
      <c r="B2143" s="5" t="s">
        <v>1638</v>
      </c>
      <c r="D2143" s="5" t="s">
        <v>4759</v>
      </c>
      <c r="E2143" s="5" t="s">
        <v>4760</v>
      </c>
      <c r="F2143" s="5" t="s">
        <v>1263</v>
      </c>
      <c r="G2143" s="5" t="s">
        <v>117</v>
      </c>
      <c r="H2143" s="5" t="s">
        <v>3</v>
      </c>
      <c r="I2143" s="5" t="s">
        <v>13894</v>
      </c>
      <c r="J2143" s="5" t="s">
        <v>14359</v>
      </c>
      <c r="K2143" s="5">
        <v>26639923</v>
      </c>
      <c r="L2143" s="5">
        <v>26639923</v>
      </c>
    </row>
    <row r="2144" spans="1:12" x14ac:dyDescent="0.2">
      <c r="A2144" s="5" t="s">
        <v>4546</v>
      </c>
      <c r="B2144" s="5" t="s">
        <v>6756</v>
      </c>
      <c r="D2144" s="5" t="s">
        <v>2208</v>
      </c>
      <c r="E2144" s="5" t="s">
        <v>4761</v>
      </c>
      <c r="F2144" s="5" t="s">
        <v>4762</v>
      </c>
      <c r="G2144" s="5" t="s">
        <v>117</v>
      </c>
      <c r="H2144" s="5" t="s">
        <v>3</v>
      </c>
      <c r="I2144" s="5" t="s">
        <v>13894</v>
      </c>
      <c r="J2144" s="5" t="s">
        <v>14360</v>
      </c>
      <c r="K2144" s="5">
        <v>26639964</v>
      </c>
      <c r="L2144" s="5">
        <v>26639964</v>
      </c>
    </row>
    <row r="2145" spans="1:12" x14ac:dyDescent="0.2">
      <c r="A2145" s="5" t="s">
        <v>4526</v>
      </c>
      <c r="B2145" s="5" t="s">
        <v>4007</v>
      </c>
      <c r="D2145" s="5" t="s">
        <v>811</v>
      </c>
      <c r="E2145" s="5" t="s">
        <v>4763</v>
      </c>
      <c r="F2145" s="5" t="s">
        <v>4764</v>
      </c>
      <c r="G2145" s="5" t="s">
        <v>117</v>
      </c>
      <c r="H2145" s="5" t="s">
        <v>7</v>
      </c>
      <c r="I2145" s="5" t="s">
        <v>13894</v>
      </c>
      <c r="J2145" s="5" t="s">
        <v>12747</v>
      </c>
      <c r="K2145" s="5">
        <v>26633439</v>
      </c>
      <c r="L2145" s="5">
        <v>26630429</v>
      </c>
    </row>
    <row r="2146" spans="1:12" x14ac:dyDescent="0.2">
      <c r="A2146" s="5" t="s">
        <v>4537</v>
      </c>
      <c r="B2146" s="5" t="s">
        <v>6936</v>
      </c>
      <c r="D2146" s="5" t="s">
        <v>6939</v>
      </c>
      <c r="E2146" s="5" t="s">
        <v>4765</v>
      </c>
      <c r="F2146" s="5" t="s">
        <v>4766</v>
      </c>
      <c r="G2146" s="5" t="s">
        <v>117</v>
      </c>
      <c r="H2146" s="5" t="s">
        <v>3</v>
      </c>
      <c r="I2146" s="5" t="s">
        <v>13894</v>
      </c>
      <c r="J2146" s="5" t="s">
        <v>14361</v>
      </c>
      <c r="K2146" s="5">
        <v>26640069</v>
      </c>
      <c r="L2146" s="5">
        <v>0</v>
      </c>
    </row>
    <row r="2147" spans="1:12" x14ac:dyDescent="0.2">
      <c r="A2147" s="5" t="s">
        <v>4516</v>
      </c>
      <c r="B2147" s="5" t="s">
        <v>4515</v>
      </c>
      <c r="D2147" s="5" t="s">
        <v>4768</v>
      </c>
      <c r="E2147" s="5" t="s">
        <v>4769</v>
      </c>
      <c r="F2147" s="5" t="s">
        <v>4770</v>
      </c>
      <c r="G2147" s="5" t="s">
        <v>117</v>
      </c>
      <c r="H2147" s="5" t="s">
        <v>7</v>
      </c>
      <c r="I2147" s="5" t="s">
        <v>13894</v>
      </c>
      <c r="J2147" s="5" t="s">
        <v>4771</v>
      </c>
      <c r="K2147" s="5">
        <v>26633427</v>
      </c>
      <c r="L2147" s="5">
        <v>0</v>
      </c>
    </row>
    <row r="2148" spans="1:12" x14ac:dyDescent="0.2">
      <c r="A2148" s="5" t="s">
        <v>4459</v>
      </c>
      <c r="B2148" s="5" t="s">
        <v>7339</v>
      </c>
      <c r="D2148" s="5" t="s">
        <v>4173</v>
      </c>
      <c r="E2148" s="5" t="s">
        <v>9901</v>
      </c>
      <c r="F2148" s="5" t="s">
        <v>11444</v>
      </c>
      <c r="G2148" s="5" t="s">
        <v>117</v>
      </c>
      <c r="H2148" s="5" t="s">
        <v>7</v>
      </c>
      <c r="I2148" s="5" t="s">
        <v>13894</v>
      </c>
      <c r="J2148" s="5" t="s">
        <v>13602</v>
      </c>
      <c r="K2148" s="5">
        <v>26611912</v>
      </c>
      <c r="L2148" s="5">
        <v>0</v>
      </c>
    </row>
    <row r="2149" spans="1:12" x14ac:dyDescent="0.2">
      <c r="A2149" s="5" t="s">
        <v>9832</v>
      </c>
      <c r="B2149" s="5" t="s">
        <v>4443</v>
      </c>
      <c r="D2149" s="5" t="s">
        <v>10629</v>
      </c>
      <c r="E2149" s="5" t="s">
        <v>10248</v>
      </c>
      <c r="F2149" s="5" t="s">
        <v>1266</v>
      </c>
      <c r="G2149" s="5" t="s">
        <v>117</v>
      </c>
      <c r="H2149" s="5" t="s">
        <v>3</v>
      </c>
      <c r="I2149" s="5" t="s">
        <v>13894</v>
      </c>
      <c r="J2149" s="5" t="s">
        <v>7742</v>
      </c>
      <c r="K2149" s="5">
        <v>26630290</v>
      </c>
      <c r="L2149" s="5">
        <v>26630290</v>
      </c>
    </row>
    <row r="2150" spans="1:12" x14ac:dyDescent="0.2">
      <c r="A2150" s="5" t="s">
        <v>9833</v>
      </c>
      <c r="B2150" s="5" t="s">
        <v>1590</v>
      </c>
      <c r="D2150" s="5" t="s">
        <v>6940</v>
      </c>
      <c r="E2150" s="5" t="s">
        <v>4772</v>
      </c>
      <c r="F2150" s="5" t="s">
        <v>307</v>
      </c>
      <c r="G2150" s="5" t="s">
        <v>117</v>
      </c>
      <c r="H2150" s="5" t="s">
        <v>7</v>
      </c>
      <c r="I2150" s="5" t="s">
        <v>13894</v>
      </c>
      <c r="J2150" s="5" t="s">
        <v>13626</v>
      </c>
      <c r="K2150" s="5">
        <v>26610191</v>
      </c>
      <c r="L2150" s="5">
        <v>26610191</v>
      </c>
    </row>
    <row r="2151" spans="1:12" x14ac:dyDescent="0.2">
      <c r="A2151" s="5" t="s">
        <v>4421</v>
      </c>
      <c r="B2151" s="5" t="s">
        <v>4033</v>
      </c>
      <c r="D2151" s="5" t="s">
        <v>4256</v>
      </c>
      <c r="E2151" s="5" t="s">
        <v>4773</v>
      </c>
      <c r="F2151" s="5" t="s">
        <v>4774</v>
      </c>
      <c r="G2151" s="5" t="s">
        <v>117</v>
      </c>
      <c r="H2151" s="5" t="s">
        <v>3</v>
      </c>
      <c r="I2151" s="5" t="s">
        <v>13894</v>
      </c>
      <c r="J2151" s="5" t="s">
        <v>13627</v>
      </c>
      <c r="K2151" s="5">
        <v>26630004</v>
      </c>
      <c r="L2151" s="5">
        <v>26630004</v>
      </c>
    </row>
    <row r="2152" spans="1:12" x14ac:dyDescent="0.2">
      <c r="A2152" s="5" t="s">
        <v>4502</v>
      </c>
      <c r="B2152" s="5" t="s">
        <v>2835</v>
      </c>
      <c r="D2152" s="5" t="s">
        <v>4240</v>
      </c>
      <c r="E2152" s="5" t="s">
        <v>4775</v>
      </c>
      <c r="F2152" s="5" t="s">
        <v>4776</v>
      </c>
      <c r="G2152" s="5" t="s">
        <v>117</v>
      </c>
      <c r="H2152" s="5" t="s">
        <v>7</v>
      </c>
      <c r="I2152" s="5" t="s">
        <v>13894</v>
      </c>
      <c r="J2152" s="5" t="s">
        <v>11431</v>
      </c>
      <c r="K2152" s="5">
        <v>26631881</v>
      </c>
      <c r="L2152" s="5">
        <v>0</v>
      </c>
    </row>
    <row r="2153" spans="1:12" x14ac:dyDescent="0.2">
      <c r="A2153" s="5" t="s">
        <v>4429</v>
      </c>
      <c r="B2153" s="5" t="s">
        <v>6750</v>
      </c>
      <c r="D2153" s="5" t="s">
        <v>4251</v>
      </c>
      <c r="E2153" s="5" t="s">
        <v>4777</v>
      </c>
      <c r="F2153" s="5" t="s">
        <v>3577</v>
      </c>
      <c r="G2153" s="5" t="s">
        <v>117</v>
      </c>
      <c r="H2153" s="5" t="s">
        <v>7</v>
      </c>
      <c r="I2153" s="5" t="s">
        <v>13897</v>
      </c>
      <c r="J2153" s="5" t="s">
        <v>14362</v>
      </c>
      <c r="K2153" s="5">
        <v>26610085</v>
      </c>
      <c r="L2153" s="5">
        <v>0</v>
      </c>
    </row>
    <row r="2154" spans="1:12" x14ac:dyDescent="0.2">
      <c r="A2154" s="5" t="s">
        <v>4518</v>
      </c>
      <c r="B2154" s="5" t="s">
        <v>3085</v>
      </c>
      <c r="D2154" s="5" t="s">
        <v>10519</v>
      </c>
      <c r="E2154" s="5" t="s">
        <v>9875</v>
      </c>
      <c r="F2154" s="5" t="s">
        <v>11417</v>
      </c>
      <c r="G2154" s="5" t="s">
        <v>117</v>
      </c>
      <c r="H2154" s="5" t="s">
        <v>3</v>
      </c>
      <c r="I2154" s="5" t="s">
        <v>13894</v>
      </c>
      <c r="J2154" s="5" t="s">
        <v>9042</v>
      </c>
      <c r="K2154" s="5">
        <v>26632219</v>
      </c>
      <c r="L2154" s="5">
        <v>26632219</v>
      </c>
    </row>
    <row r="2155" spans="1:12" x14ac:dyDescent="0.2">
      <c r="A2155" s="5" t="s">
        <v>4539</v>
      </c>
      <c r="B2155" s="5" t="s">
        <v>2734</v>
      </c>
      <c r="D2155" s="5" t="s">
        <v>4779</v>
      </c>
      <c r="E2155" s="5" t="s">
        <v>4780</v>
      </c>
      <c r="F2155" s="5" t="s">
        <v>4781</v>
      </c>
      <c r="G2155" s="5" t="s">
        <v>117</v>
      </c>
      <c r="H2155" s="5" t="s">
        <v>7</v>
      </c>
      <c r="I2155" s="5" t="s">
        <v>13894</v>
      </c>
      <c r="J2155" s="5" t="s">
        <v>12992</v>
      </c>
      <c r="K2155" s="5">
        <v>26610519</v>
      </c>
      <c r="L2155" s="5">
        <v>26610519</v>
      </c>
    </row>
    <row r="2156" spans="1:12" x14ac:dyDescent="0.2">
      <c r="A2156" s="5" t="s">
        <v>4538</v>
      </c>
      <c r="B2156" s="5" t="s">
        <v>2687</v>
      </c>
      <c r="D2156" s="5" t="s">
        <v>4299</v>
      </c>
      <c r="E2156" s="5" t="s">
        <v>4782</v>
      </c>
      <c r="F2156" s="5" t="s">
        <v>8465</v>
      </c>
      <c r="G2156" s="5" t="s">
        <v>117</v>
      </c>
      <c r="H2156" s="5" t="s">
        <v>7</v>
      </c>
      <c r="I2156" s="5" t="s">
        <v>13894</v>
      </c>
      <c r="J2156" s="5" t="s">
        <v>14363</v>
      </c>
      <c r="K2156" s="5">
        <v>26330093</v>
      </c>
      <c r="L2156" s="5">
        <v>0</v>
      </c>
    </row>
    <row r="2157" spans="1:12" x14ac:dyDescent="0.2">
      <c r="A2157" s="5" t="s">
        <v>6313</v>
      </c>
      <c r="B2157" s="5" t="s">
        <v>7408</v>
      </c>
      <c r="D2157" s="5" t="s">
        <v>10537</v>
      </c>
      <c r="E2157" s="5" t="s">
        <v>9945</v>
      </c>
      <c r="F2157" s="5" t="s">
        <v>8278</v>
      </c>
      <c r="G2157" s="5" t="s">
        <v>117</v>
      </c>
      <c r="H2157" s="5" t="s">
        <v>7</v>
      </c>
      <c r="I2157" s="5" t="s">
        <v>13894</v>
      </c>
      <c r="J2157" s="5" t="s">
        <v>11006</v>
      </c>
      <c r="K2157" s="5">
        <v>26630419</v>
      </c>
      <c r="L2157" s="5">
        <v>0</v>
      </c>
    </row>
    <row r="2158" spans="1:12" x14ac:dyDescent="0.2">
      <c r="A2158" s="5" t="s">
        <v>9834</v>
      </c>
      <c r="B2158" s="5" t="s">
        <v>4439</v>
      </c>
      <c r="D2158" s="5" t="s">
        <v>4325</v>
      </c>
      <c r="E2158" s="5" t="s">
        <v>9925</v>
      </c>
      <c r="F2158" s="5" t="s">
        <v>8106</v>
      </c>
      <c r="G2158" s="5" t="s">
        <v>117</v>
      </c>
      <c r="H2158" s="5" t="s">
        <v>3</v>
      </c>
      <c r="I2158" s="5" t="s">
        <v>13894</v>
      </c>
      <c r="J2158" s="5" t="s">
        <v>11461</v>
      </c>
      <c r="K2158" s="5">
        <v>88049846</v>
      </c>
      <c r="L2158" s="5">
        <v>0</v>
      </c>
    </row>
    <row r="2159" spans="1:12" x14ac:dyDescent="0.2">
      <c r="A2159" s="5" t="s">
        <v>4422</v>
      </c>
      <c r="B2159" s="5" t="s">
        <v>3038</v>
      </c>
      <c r="D2159" s="5" t="s">
        <v>4379</v>
      </c>
      <c r="E2159" s="5" t="s">
        <v>4783</v>
      </c>
      <c r="F2159" s="5" t="s">
        <v>45</v>
      </c>
      <c r="G2159" s="5" t="s">
        <v>117</v>
      </c>
      <c r="H2159" s="5" t="s">
        <v>3</v>
      </c>
      <c r="I2159" s="5" t="s">
        <v>13894</v>
      </c>
      <c r="J2159" s="5" t="s">
        <v>6605</v>
      </c>
      <c r="K2159" s="5">
        <v>26631929</v>
      </c>
      <c r="L2159" s="5">
        <v>26631929</v>
      </c>
    </row>
    <row r="2160" spans="1:12" x14ac:dyDescent="0.2">
      <c r="A2160" s="5" t="s">
        <v>4504</v>
      </c>
      <c r="B2160" s="5" t="s">
        <v>2639</v>
      </c>
      <c r="D2160" s="5" t="s">
        <v>4377</v>
      </c>
      <c r="E2160" s="5" t="s">
        <v>9944</v>
      </c>
      <c r="F2160" s="5" t="s">
        <v>8527</v>
      </c>
      <c r="G2160" s="5" t="s">
        <v>117</v>
      </c>
      <c r="H2160" s="5" t="s">
        <v>7</v>
      </c>
      <c r="I2160" s="5" t="s">
        <v>13894</v>
      </c>
      <c r="J2160" s="5" t="s">
        <v>13193</v>
      </c>
      <c r="K2160" s="5">
        <v>87797291</v>
      </c>
      <c r="L2160" s="5">
        <v>0</v>
      </c>
    </row>
    <row r="2161" spans="1:12" x14ac:dyDescent="0.2">
      <c r="A2161" s="5" t="s">
        <v>4445</v>
      </c>
      <c r="B2161" s="5" t="s">
        <v>4444</v>
      </c>
      <c r="D2161" s="5" t="s">
        <v>4784</v>
      </c>
      <c r="E2161" s="5" t="s">
        <v>4785</v>
      </c>
      <c r="F2161" s="5" t="s">
        <v>36</v>
      </c>
      <c r="G2161" s="5" t="s">
        <v>117</v>
      </c>
      <c r="H2161" s="5" t="s">
        <v>4</v>
      </c>
      <c r="I2161" s="5" t="s">
        <v>13894</v>
      </c>
      <c r="J2161" s="5" t="s">
        <v>14364</v>
      </c>
      <c r="K2161" s="5">
        <v>26619039</v>
      </c>
      <c r="L2161" s="5">
        <v>0</v>
      </c>
    </row>
    <row r="2162" spans="1:12" x14ac:dyDescent="0.2">
      <c r="A2162" s="5" t="s">
        <v>4448</v>
      </c>
      <c r="B2162" s="5" t="s">
        <v>4447</v>
      </c>
      <c r="D2162" s="5" t="s">
        <v>4788</v>
      </c>
      <c r="E2162" s="5" t="s">
        <v>4789</v>
      </c>
      <c r="F2162" s="5" t="s">
        <v>4790</v>
      </c>
      <c r="G2162" s="5" t="s">
        <v>117</v>
      </c>
      <c r="H2162" s="5" t="s">
        <v>4</v>
      </c>
      <c r="I2162" s="5" t="s">
        <v>13894</v>
      </c>
      <c r="J2162" s="5" t="s">
        <v>14365</v>
      </c>
      <c r="K2162" s="5">
        <v>61862223</v>
      </c>
      <c r="L2162" s="5">
        <v>0</v>
      </c>
    </row>
    <row r="2163" spans="1:12" x14ac:dyDescent="0.2">
      <c r="A2163" s="5" t="s">
        <v>4424</v>
      </c>
      <c r="B2163" s="5" t="s">
        <v>7112</v>
      </c>
      <c r="D2163" s="5" t="s">
        <v>4792</v>
      </c>
      <c r="E2163" s="5" t="s">
        <v>9878</v>
      </c>
      <c r="F2163" s="5" t="s">
        <v>11420</v>
      </c>
      <c r="G2163" s="5" t="s">
        <v>117</v>
      </c>
      <c r="H2163" s="5" t="s">
        <v>4</v>
      </c>
      <c r="I2163" s="5" t="s">
        <v>13894</v>
      </c>
      <c r="J2163" s="5" t="s">
        <v>11421</v>
      </c>
      <c r="K2163" s="5">
        <v>22065600</v>
      </c>
      <c r="L2163" s="5">
        <v>26393028</v>
      </c>
    </row>
    <row r="2164" spans="1:12" x14ac:dyDescent="0.2">
      <c r="A2164" s="5" t="s">
        <v>4530</v>
      </c>
      <c r="B2164" s="5" t="s">
        <v>2766</v>
      </c>
      <c r="D2164" s="5" t="s">
        <v>4793</v>
      </c>
      <c r="E2164" s="5" t="s">
        <v>4794</v>
      </c>
      <c r="F2164" s="5" t="s">
        <v>1210</v>
      </c>
      <c r="G2164" s="5" t="s">
        <v>117</v>
      </c>
      <c r="H2164" s="5" t="s">
        <v>4</v>
      </c>
      <c r="I2164" s="5" t="s">
        <v>13894</v>
      </c>
      <c r="J2164" s="5" t="s">
        <v>11440</v>
      </c>
      <c r="K2164" s="5">
        <v>26478333</v>
      </c>
      <c r="L2164" s="5">
        <v>0</v>
      </c>
    </row>
    <row r="2165" spans="1:12" x14ac:dyDescent="0.2">
      <c r="A2165" s="5" t="s">
        <v>4454</v>
      </c>
      <c r="B2165" s="5" t="s">
        <v>4453</v>
      </c>
      <c r="D2165" s="5" t="s">
        <v>4796</v>
      </c>
      <c r="E2165" s="5" t="s">
        <v>4797</v>
      </c>
      <c r="F2165" s="5" t="s">
        <v>4798</v>
      </c>
      <c r="G2165" s="5" t="s">
        <v>117</v>
      </c>
      <c r="H2165" s="5" t="s">
        <v>4</v>
      </c>
      <c r="I2165" s="5" t="s">
        <v>13894</v>
      </c>
      <c r="J2165" s="5" t="s">
        <v>13194</v>
      </c>
      <c r="K2165" s="5">
        <v>26615527</v>
      </c>
      <c r="L2165" s="5">
        <v>26615527</v>
      </c>
    </row>
    <row r="2166" spans="1:12" x14ac:dyDescent="0.2">
      <c r="A2166" s="5" t="s">
        <v>4426</v>
      </c>
      <c r="B2166" s="5" t="s">
        <v>7242</v>
      </c>
      <c r="D2166" s="5" t="s">
        <v>4800</v>
      </c>
      <c r="E2166" s="5" t="s">
        <v>9902</v>
      </c>
      <c r="F2166" s="5" t="s">
        <v>11446</v>
      </c>
      <c r="G2166" s="5" t="s">
        <v>117</v>
      </c>
      <c r="H2166" s="5" t="s">
        <v>4</v>
      </c>
      <c r="I2166" s="5" t="s">
        <v>13894</v>
      </c>
      <c r="J2166" s="5" t="s">
        <v>14366</v>
      </c>
      <c r="K2166" s="5">
        <v>87246877</v>
      </c>
      <c r="L2166" s="5">
        <v>26393028</v>
      </c>
    </row>
    <row r="2167" spans="1:12" x14ac:dyDescent="0.2">
      <c r="A2167" s="5" t="s">
        <v>9835</v>
      </c>
      <c r="B2167" s="5" t="s">
        <v>10509</v>
      </c>
      <c r="D2167" s="5" t="s">
        <v>7200</v>
      </c>
      <c r="E2167" s="5" t="s">
        <v>4801</v>
      </c>
      <c r="F2167" s="5" t="s">
        <v>2781</v>
      </c>
      <c r="G2167" s="5" t="s">
        <v>117</v>
      </c>
      <c r="H2167" s="5" t="s">
        <v>4</v>
      </c>
      <c r="I2167" s="5" t="s">
        <v>13894</v>
      </c>
      <c r="J2167" s="5" t="s">
        <v>4809</v>
      </c>
      <c r="K2167" s="5">
        <v>26393646</v>
      </c>
      <c r="L2167" s="5">
        <v>26393646</v>
      </c>
    </row>
    <row r="2168" spans="1:12" x14ac:dyDescent="0.2">
      <c r="A2168" s="5" t="s">
        <v>4690</v>
      </c>
      <c r="B2168" s="5" t="s">
        <v>478</v>
      </c>
      <c r="D2168" s="5" t="s">
        <v>4802</v>
      </c>
      <c r="E2168" s="5" t="s">
        <v>10247</v>
      </c>
      <c r="F2168" s="5" t="s">
        <v>4500</v>
      </c>
      <c r="G2168" s="5" t="s">
        <v>117</v>
      </c>
      <c r="H2168" s="5" t="s">
        <v>4</v>
      </c>
      <c r="I2168" s="5" t="s">
        <v>13894</v>
      </c>
      <c r="J2168" s="5" t="s">
        <v>14367</v>
      </c>
      <c r="K2168" s="5">
        <v>26478353</v>
      </c>
      <c r="L2168" s="5">
        <v>26478353</v>
      </c>
    </row>
    <row r="2169" spans="1:12" x14ac:dyDescent="0.2">
      <c r="A2169" s="5" t="s">
        <v>6153</v>
      </c>
      <c r="B2169" s="5" t="s">
        <v>7049</v>
      </c>
      <c r="D2169" s="5" t="s">
        <v>4803</v>
      </c>
      <c r="E2169" s="5" t="s">
        <v>6771</v>
      </c>
      <c r="F2169" s="5" t="s">
        <v>121</v>
      </c>
      <c r="G2169" s="5" t="s">
        <v>117</v>
      </c>
      <c r="H2169" s="5" t="s">
        <v>4</v>
      </c>
      <c r="I2169" s="5" t="s">
        <v>13894</v>
      </c>
      <c r="J2169" s="5" t="s">
        <v>14368</v>
      </c>
      <c r="K2169" s="5">
        <v>26478172</v>
      </c>
      <c r="L2169" s="5">
        <v>26478172</v>
      </c>
    </row>
    <row r="2170" spans="1:12" x14ac:dyDescent="0.2">
      <c r="A2170" s="5" t="s">
        <v>6156</v>
      </c>
      <c r="B2170" s="5" t="s">
        <v>7130</v>
      </c>
      <c r="D2170" s="5" t="s">
        <v>4804</v>
      </c>
      <c r="E2170" s="5" t="s">
        <v>4805</v>
      </c>
      <c r="F2170" s="5" t="s">
        <v>4806</v>
      </c>
      <c r="G2170" s="5" t="s">
        <v>117</v>
      </c>
      <c r="H2170" s="5" t="s">
        <v>4</v>
      </c>
      <c r="I2170" s="5" t="s">
        <v>13894</v>
      </c>
      <c r="J2170" s="5" t="s">
        <v>14369</v>
      </c>
      <c r="K2170" s="5">
        <v>26391122</v>
      </c>
      <c r="L2170" s="5">
        <v>0</v>
      </c>
    </row>
    <row r="2171" spans="1:12" x14ac:dyDescent="0.2">
      <c r="A2171" s="5" t="s">
        <v>9836</v>
      </c>
      <c r="B2171" s="5" t="s">
        <v>4245</v>
      </c>
      <c r="D2171" s="5" t="s">
        <v>4807</v>
      </c>
      <c r="E2171" s="5" t="s">
        <v>4808</v>
      </c>
      <c r="F2171" s="5" t="s">
        <v>4786</v>
      </c>
      <c r="G2171" s="5" t="s">
        <v>117</v>
      </c>
      <c r="H2171" s="5" t="s">
        <v>4</v>
      </c>
      <c r="I2171" s="5" t="s">
        <v>13894</v>
      </c>
      <c r="J2171" s="5" t="s">
        <v>8466</v>
      </c>
      <c r="K2171" s="5">
        <v>26611187</v>
      </c>
      <c r="L2171" s="5">
        <v>22611187</v>
      </c>
    </row>
    <row r="2172" spans="1:12" x14ac:dyDescent="0.2">
      <c r="A2172" s="5" t="s">
        <v>4738</v>
      </c>
      <c r="B2172" s="5" t="s">
        <v>6937</v>
      </c>
      <c r="D2172" s="5" t="s">
        <v>10534</v>
      </c>
      <c r="E2172" s="5" t="s">
        <v>9935</v>
      </c>
      <c r="F2172" s="5" t="s">
        <v>11465</v>
      </c>
      <c r="G2172" s="5" t="s">
        <v>117</v>
      </c>
      <c r="H2172" s="5" t="s">
        <v>4</v>
      </c>
      <c r="I2172" s="5" t="s">
        <v>13894</v>
      </c>
      <c r="J2172" s="5" t="s">
        <v>11466</v>
      </c>
      <c r="K2172" s="5">
        <v>84431708</v>
      </c>
      <c r="L2172" s="5">
        <v>0</v>
      </c>
    </row>
    <row r="2173" spans="1:12" x14ac:dyDescent="0.2">
      <c r="A2173" s="5" t="s">
        <v>9837</v>
      </c>
      <c r="B2173" s="5" t="s">
        <v>10510</v>
      </c>
      <c r="D2173" s="5" t="s">
        <v>4388</v>
      </c>
      <c r="E2173" s="5" t="s">
        <v>9936</v>
      </c>
      <c r="F2173" s="5" t="s">
        <v>134</v>
      </c>
      <c r="G2173" s="5" t="s">
        <v>117</v>
      </c>
      <c r="H2173" s="5" t="s">
        <v>4</v>
      </c>
      <c r="I2173" s="5" t="s">
        <v>13894</v>
      </c>
      <c r="J2173" s="5" t="s">
        <v>14370</v>
      </c>
      <c r="K2173" s="5">
        <v>0</v>
      </c>
      <c r="L2173" s="5">
        <v>0</v>
      </c>
    </row>
    <row r="2174" spans="1:12" x14ac:dyDescent="0.2">
      <c r="A2174" s="5" t="s">
        <v>6155</v>
      </c>
      <c r="B2174" s="5" t="s">
        <v>6962</v>
      </c>
      <c r="D2174" s="5" t="s">
        <v>7338</v>
      </c>
      <c r="E2174" s="5" t="s">
        <v>4811</v>
      </c>
      <c r="F2174" s="5" t="s">
        <v>4812</v>
      </c>
      <c r="G2174" s="5" t="s">
        <v>117</v>
      </c>
      <c r="H2174" s="5" t="s">
        <v>5</v>
      </c>
      <c r="I2174" s="5" t="s">
        <v>13894</v>
      </c>
      <c r="J2174" s="5" t="s">
        <v>12071</v>
      </c>
      <c r="K2174" s="5">
        <v>26613419</v>
      </c>
      <c r="L2174" s="5">
        <v>26613219</v>
      </c>
    </row>
    <row r="2175" spans="1:12" x14ac:dyDescent="0.2">
      <c r="A2175" s="5" t="s">
        <v>9838</v>
      </c>
      <c r="B2175" s="5" t="s">
        <v>10511</v>
      </c>
      <c r="D2175" s="5" t="s">
        <v>1103</v>
      </c>
      <c r="E2175" s="5" t="s">
        <v>4815</v>
      </c>
      <c r="F2175" s="5" t="s">
        <v>819</v>
      </c>
      <c r="G2175" s="5" t="s">
        <v>117</v>
      </c>
      <c r="H2175" s="5" t="s">
        <v>5</v>
      </c>
      <c r="I2175" s="5" t="s">
        <v>13894</v>
      </c>
      <c r="J2175" s="5" t="s">
        <v>14371</v>
      </c>
      <c r="K2175" s="5">
        <v>26615290</v>
      </c>
      <c r="L2175" s="5">
        <v>26615290</v>
      </c>
    </row>
    <row r="2176" spans="1:12" x14ac:dyDescent="0.2">
      <c r="A2176" s="5" t="s">
        <v>6179</v>
      </c>
      <c r="B2176" s="5" t="s">
        <v>7032</v>
      </c>
      <c r="D2176" s="5" t="s">
        <v>1228</v>
      </c>
      <c r="E2176" s="5" t="s">
        <v>9939</v>
      </c>
      <c r="F2176" s="5" t="s">
        <v>6580</v>
      </c>
      <c r="G2176" s="5" t="s">
        <v>117</v>
      </c>
      <c r="H2176" s="5" t="s">
        <v>5</v>
      </c>
      <c r="I2176" s="5" t="s">
        <v>13894</v>
      </c>
      <c r="J2176" s="5" t="s">
        <v>11468</v>
      </c>
      <c r="K2176" s="5">
        <v>26381400</v>
      </c>
      <c r="L2176" s="5">
        <v>26381400</v>
      </c>
    </row>
    <row r="2177" spans="1:12" x14ac:dyDescent="0.2">
      <c r="A2177" s="5" t="s">
        <v>4660</v>
      </c>
      <c r="B2177" s="5" t="s">
        <v>1831</v>
      </c>
      <c r="D2177" s="5" t="s">
        <v>7365</v>
      </c>
      <c r="E2177" s="5" t="s">
        <v>4816</v>
      </c>
      <c r="F2177" s="5" t="s">
        <v>4817</v>
      </c>
      <c r="G2177" s="5" t="s">
        <v>117</v>
      </c>
      <c r="H2177" s="5" t="s">
        <v>5</v>
      </c>
      <c r="I2177" s="5" t="s">
        <v>13894</v>
      </c>
      <c r="J2177" s="5" t="s">
        <v>8468</v>
      </c>
      <c r="K2177" s="5">
        <v>26615578</v>
      </c>
      <c r="L2177" s="5">
        <v>26615578</v>
      </c>
    </row>
    <row r="2178" spans="1:12" x14ac:dyDescent="0.2">
      <c r="A2178" s="5" t="s">
        <v>4739</v>
      </c>
      <c r="B2178" s="5" t="s">
        <v>6767</v>
      </c>
      <c r="D2178" s="5" t="s">
        <v>4818</v>
      </c>
      <c r="E2178" s="5" t="s">
        <v>4819</v>
      </c>
      <c r="F2178" s="5" t="s">
        <v>4820</v>
      </c>
      <c r="G2178" s="5" t="s">
        <v>117</v>
      </c>
      <c r="H2178" s="5" t="s">
        <v>5</v>
      </c>
      <c r="I2178" s="5" t="s">
        <v>13894</v>
      </c>
      <c r="J2178" s="5" t="s">
        <v>12198</v>
      </c>
      <c r="K2178" s="5">
        <v>26788050</v>
      </c>
      <c r="L2178" s="5">
        <v>26788050</v>
      </c>
    </row>
    <row r="2179" spans="1:12" x14ac:dyDescent="0.2">
      <c r="A2179" s="5" t="s">
        <v>4662</v>
      </c>
      <c r="B2179" s="5" t="s">
        <v>6761</v>
      </c>
      <c r="D2179" s="5" t="s">
        <v>1365</v>
      </c>
      <c r="E2179" s="5" t="s">
        <v>4821</v>
      </c>
      <c r="F2179" s="5" t="s">
        <v>4822</v>
      </c>
      <c r="G2179" s="5" t="s">
        <v>117</v>
      </c>
      <c r="H2179" s="5" t="s">
        <v>5</v>
      </c>
      <c r="I2179" s="5" t="s">
        <v>13894</v>
      </c>
      <c r="J2179" s="5" t="s">
        <v>13196</v>
      </c>
      <c r="K2179" s="5">
        <v>26388158</v>
      </c>
      <c r="L2179" s="5">
        <v>26388158</v>
      </c>
    </row>
    <row r="2180" spans="1:12" x14ac:dyDescent="0.2">
      <c r="A2180" s="5" t="s">
        <v>9839</v>
      </c>
      <c r="B2180" s="5" t="s">
        <v>8083</v>
      </c>
      <c r="D2180" s="5" t="s">
        <v>1454</v>
      </c>
      <c r="E2180" s="5" t="s">
        <v>4823</v>
      </c>
      <c r="F2180" s="5" t="s">
        <v>4813</v>
      </c>
      <c r="G2180" s="5" t="s">
        <v>117</v>
      </c>
      <c r="H2180" s="5" t="s">
        <v>5</v>
      </c>
      <c r="I2180" s="5" t="s">
        <v>13894</v>
      </c>
      <c r="J2180" s="5" t="s">
        <v>9026</v>
      </c>
      <c r="K2180" s="5">
        <v>26614786</v>
      </c>
      <c r="L2180" s="5">
        <v>26614786</v>
      </c>
    </row>
    <row r="2181" spans="1:12" x14ac:dyDescent="0.2">
      <c r="A2181" s="5" t="s">
        <v>2783</v>
      </c>
      <c r="B2181" s="5" t="s">
        <v>2491</v>
      </c>
      <c r="D2181" s="5" t="s">
        <v>1452</v>
      </c>
      <c r="E2181" s="5" t="s">
        <v>4824</v>
      </c>
      <c r="F2181" s="5" t="s">
        <v>4825</v>
      </c>
      <c r="G2181" s="5" t="s">
        <v>117</v>
      </c>
      <c r="H2181" s="5" t="s">
        <v>5</v>
      </c>
      <c r="I2181" s="5" t="s">
        <v>13894</v>
      </c>
      <c r="J2181" s="5" t="s">
        <v>4826</v>
      </c>
      <c r="K2181" s="5">
        <v>26788051</v>
      </c>
      <c r="L2181" s="5">
        <v>26788420</v>
      </c>
    </row>
    <row r="2182" spans="1:12" x14ac:dyDescent="0.2">
      <c r="A2182" s="5" t="s">
        <v>9840</v>
      </c>
      <c r="B2182" s="5" t="s">
        <v>1687</v>
      </c>
      <c r="D2182" s="5" t="s">
        <v>6769</v>
      </c>
      <c r="E2182" s="5" t="s">
        <v>4828</v>
      </c>
      <c r="F2182" s="5" t="s">
        <v>12056</v>
      </c>
      <c r="G2182" s="5" t="s">
        <v>117</v>
      </c>
      <c r="H2182" s="5" t="s">
        <v>5</v>
      </c>
      <c r="I2182" s="5" t="s">
        <v>13894</v>
      </c>
      <c r="J2182" s="5" t="s">
        <v>8467</v>
      </c>
      <c r="K2182" s="5">
        <v>26461146</v>
      </c>
      <c r="L2182" s="5">
        <v>26461146</v>
      </c>
    </row>
    <row r="2183" spans="1:12" x14ac:dyDescent="0.2">
      <c r="A2183" s="5" t="s">
        <v>9841</v>
      </c>
      <c r="B2183" s="5" t="s">
        <v>1313</v>
      </c>
      <c r="D2183" s="5" t="s">
        <v>1002</v>
      </c>
      <c r="E2183" s="5" t="s">
        <v>4829</v>
      </c>
      <c r="F2183" s="5" t="s">
        <v>4830</v>
      </c>
      <c r="G2183" s="5" t="s">
        <v>117</v>
      </c>
      <c r="H2183" s="5" t="s">
        <v>5</v>
      </c>
      <c r="I2183" s="5" t="s">
        <v>13894</v>
      </c>
      <c r="J2183" s="5" t="s">
        <v>6505</v>
      </c>
      <c r="K2183" s="5">
        <v>22005737</v>
      </c>
      <c r="L2183" s="5">
        <v>0</v>
      </c>
    </row>
    <row r="2184" spans="1:12" x14ac:dyDescent="0.2">
      <c r="A2184" s="5" t="s">
        <v>4755</v>
      </c>
      <c r="B2184" s="5" t="s">
        <v>4754</v>
      </c>
      <c r="D2184" s="5" t="s">
        <v>942</v>
      </c>
      <c r="E2184" s="5" t="s">
        <v>4832</v>
      </c>
      <c r="F2184" s="5" t="s">
        <v>4833</v>
      </c>
      <c r="G2184" s="5" t="s">
        <v>117</v>
      </c>
      <c r="H2184" s="5" t="s">
        <v>5</v>
      </c>
      <c r="I2184" s="5" t="s">
        <v>13894</v>
      </c>
      <c r="J2184" s="5" t="s">
        <v>14372</v>
      </c>
      <c r="K2184" s="5">
        <v>26381333</v>
      </c>
      <c r="L2184" s="5">
        <v>26381333</v>
      </c>
    </row>
    <row r="2185" spans="1:12" x14ac:dyDescent="0.2">
      <c r="A2185" s="5" t="s">
        <v>4694</v>
      </c>
      <c r="B2185" s="5" t="s">
        <v>594</v>
      </c>
      <c r="D2185" s="5" t="s">
        <v>7248</v>
      </c>
      <c r="E2185" s="5" t="s">
        <v>4835</v>
      </c>
      <c r="F2185" s="5" t="s">
        <v>4474</v>
      </c>
      <c r="G2185" s="5" t="s">
        <v>117</v>
      </c>
      <c r="H2185" s="5" t="s">
        <v>5</v>
      </c>
      <c r="I2185" s="5" t="s">
        <v>13894</v>
      </c>
      <c r="J2185" s="5" t="s">
        <v>6824</v>
      </c>
      <c r="K2185" s="5">
        <v>26388009</v>
      </c>
      <c r="L2185" s="5">
        <v>0</v>
      </c>
    </row>
    <row r="2186" spans="1:12" x14ac:dyDescent="0.2">
      <c r="A2186" s="5" t="s">
        <v>9842</v>
      </c>
      <c r="B2186" s="5" t="s">
        <v>8071</v>
      </c>
      <c r="D2186" s="5" t="s">
        <v>1035</v>
      </c>
      <c r="E2186" s="5" t="s">
        <v>4836</v>
      </c>
      <c r="F2186" s="5" t="s">
        <v>4837</v>
      </c>
      <c r="G2186" s="5" t="s">
        <v>117</v>
      </c>
      <c r="H2186" s="5" t="s">
        <v>5</v>
      </c>
      <c r="I2186" s="5" t="s">
        <v>13894</v>
      </c>
      <c r="J2186" s="5" t="s">
        <v>13628</v>
      </c>
      <c r="K2186" s="5">
        <v>88256106</v>
      </c>
      <c r="L2186" s="5">
        <v>0</v>
      </c>
    </row>
    <row r="2187" spans="1:12" x14ac:dyDescent="0.2">
      <c r="A2187" s="5" t="s">
        <v>9843</v>
      </c>
      <c r="B2187" s="5" t="s">
        <v>10512</v>
      </c>
      <c r="D2187" s="5" t="s">
        <v>1023</v>
      </c>
      <c r="E2187" s="5" t="s">
        <v>9895</v>
      </c>
      <c r="F2187" s="5" t="s">
        <v>10851</v>
      </c>
      <c r="G2187" s="5" t="s">
        <v>117</v>
      </c>
      <c r="H2187" s="5" t="s">
        <v>5</v>
      </c>
      <c r="I2187" s="5" t="s">
        <v>13894</v>
      </c>
      <c r="J2187" s="5" t="s">
        <v>14373</v>
      </c>
      <c r="K2187" s="5">
        <v>26381310</v>
      </c>
      <c r="L2187" s="5">
        <v>0</v>
      </c>
    </row>
    <row r="2188" spans="1:12" x14ac:dyDescent="0.2">
      <c r="A2188" s="5" t="s">
        <v>4721</v>
      </c>
      <c r="B2188" s="5" t="s">
        <v>2892</v>
      </c>
      <c r="D2188" s="5" t="s">
        <v>88</v>
      </c>
      <c r="E2188" s="5" t="s">
        <v>4839</v>
      </c>
      <c r="F2188" s="5" t="s">
        <v>4840</v>
      </c>
      <c r="G2188" s="5" t="s">
        <v>117</v>
      </c>
      <c r="H2188" s="5" t="s">
        <v>5</v>
      </c>
      <c r="I2188" s="5" t="s">
        <v>13894</v>
      </c>
      <c r="J2188" s="5" t="s">
        <v>14374</v>
      </c>
      <c r="K2188" s="5">
        <v>26610470</v>
      </c>
      <c r="L2188" s="5">
        <v>26610470</v>
      </c>
    </row>
    <row r="2189" spans="1:12" x14ac:dyDescent="0.2">
      <c r="A2189" s="5" t="s">
        <v>7739</v>
      </c>
      <c r="B2189" s="5" t="s">
        <v>7651</v>
      </c>
      <c r="D2189" s="5" t="s">
        <v>4842</v>
      </c>
      <c r="E2189" s="5" t="s">
        <v>4843</v>
      </c>
      <c r="F2189" s="5" t="s">
        <v>4844</v>
      </c>
      <c r="G2189" s="5" t="s">
        <v>4507</v>
      </c>
      <c r="H2189" s="5" t="s">
        <v>5</v>
      </c>
      <c r="I2189" s="5" t="s">
        <v>13894</v>
      </c>
      <c r="J2189" s="5" t="s">
        <v>14375</v>
      </c>
      <c r="K2189" s="5">
        <v>26418033</v>
      </c>
      <c r="L2189" s="5">
        <v>26418033</v>
      </c>
    </row>
    <row r="2190" spans="1:12" x14ac:dyDescent="0.2">
      <c r="A2190" s="5" t="s">
        <v>9844</v>
      </c>
      <c r="B2190" s="5" t="s">
        <v>4663</v>
      </c>
      <c r="D2190" s="5" t="s">
        <v>3225</v>
      </c>
      <c r="E2190" s="5" t="s">
        <v>4845</v>
      </c>
      <c r="F2190" s="5" t="s">
        <v>4846</v>
      </c>
      <c r="G2190" s="5" t="s">
        <v>4507</v>
      </c>
      <c r="H2190" s="5" t="s">
        <v>5</v>
      </c>
      <c r="I2190" s="5" t="s">
        <v>13894</v>
      </c>
      <c r="J2190" s="5" t="s">
        <v>14376</v>
      </c>
      <c r="K2190" s="5">
        <v>26468013</v>
      </c>
      <c r="L2190" s="5">
        <v>26468013</v>
      </c>
    </row>
    <row r="2191" spans="1:12" x14ac:dyDescent="0.2">
      <c r="A2191" s="5" t="s">
        <v>4641</v>
      </c>
      <c r="B2191" s="5" t="s">
        <v>7090</v>
      </c>
      <c r="D2191" s="5" t="s">
        <v>4012</v>
      </c>
      <c r="E2191" s="5" t="s">
        <v>9911</v>
      </c>
      <c r="F2191" s="5" t="s">
        <v>11453</v>
      </c>
      <c r="G2191" s="5" t="s">
        <v>4507</v>
      </c>
      <c r="H2191" s="5" t="s">
        <v>6</v>
      </c>
      <c r="I2191" s="5" t="s">
        <v>13894</v>
      </c>
      <c r="J2191" s="5" t="s">
        <v>13197</v>
      </c>
      <c r="K2191" s="5">
        <v>26502093</v>
      </c>
      <c r="L2191" s="5">
        <v>0</v>
      </c>
    </row>
    <row r="2192" spans="1:12" x14ac:dyDescent="0.2">
      <c r="A2192" s="5" t="s">
        <v>8267</v>
      </c>
      <c r="B2192" s="5" t="s">
        <v>8553</v>
      </c>
      <c r="D2192" s="5" t="s">
        <v>7249</v>
      </c>
      <c r="E2192" s="5" t="s">
        <v>4847</v>
      </c>
      <c r="F2192" s="5" t="s">
        <v>12437</v>
      </c>
      <c r="G2192" s="5" t="s">
        <v>4507</v>
      </c>
      <c r="H2192" s="5" t="s">
        <v>6</v>
      </c>
      <c r="I2192" s="5" t="s">
        <v>13894</v>
      </c>
      <c r="J2192" s="5" t="s">
        <v>12725</v>
      </c>
      <c r="K2192" s="5">
        <v>26508207</v>
      </c>
      <c r="L2192" s="5">
        <v>26508207</v>
      </c>
    </row>
    <row r="2193" spans="1:12" x14ac:dyDescent="0.2">
      <c r="A2193" s="5" t="s">
        <v>4702</v>
      </c>
      <c r="B2193" s="5" t="s">
        <v>2232</v>
      </c>
      <c r="D2193" s="5" t="s">
        <v>2317</v>
      </c>
      <c r="E2193" s="5" t="s">
        <v>4848</v>
      </c>
      <c r="F2193" s="5" t="s">
        <v>4849</v>
      </c>
      <c r="G2193" s="5" t="s">
        <v>4507</v>
      </c>
      <c r="H2193" s="5" t="s">
        <v>5</v>
      </c>
      <c r="I2193" s="5" t="s">
        <v>13894</v>
      </c>
      <c r="J2193" s="5" t="s">
        <v>13600</v>
      </c>
      <c r="K2193" s="5">
        <v>26501283</v>
      </c>
      <c r="L2193" s="5">
        <v>26501283</v>
      </c>
    </row>
    <row r="2194" spans="1:12" x14ac:dyDescent="0.2">
      <c r="A2194" s="5" t="s">
        <v>9845</v>
      </c>
      <c r="B2194" s="5" t="s">
        <v>8072</v>
      </c>
      <c r="D2194" s="5" t="s">
        <v>2333</v>
      </c>
      <c r="E2194" s="5" t="s">
        <v>4850</v>
      </c>
      <c r="F2194" s="5" t="s">
        <v>607</v>
      </c>
      <c r="G2194" s="5" t="s">
        <v>4507</v>
      </c>
      <c r="H2194" s="5" t="s">
        <v>6</v>
      </c>
      <c r="I2194" s="5" t="s">
        <v>13894</v>
      </c>
      <c r="J2194" s="5" t="s">
        <v>14377</v>
      </c>
      <c r="K2194" s="5">
        <v>26616752</v>
      </c>
      <c r="L2194" s="5">
        <v>26616752</v>
      </c>
    </row>
    <row r="2195" spans="1:12" x14ac:dyDescent="0.2">
      <c r="A2195" s="5" t="s">
        <v>6802</v>
      </c>
      <c r="B2195" s="5" t="s">
        <v>7364</v>
      </c>
      <c r="D2195" s="5" t="s">
        <v>1737</v>
      </c>
      <c r="E2195" s="5" t="s">
        <v>4851</v>
      </c>
      <c r="F2195" s="5" t="s">
        <v>4852</v>
      </c>
      <c r="G2195" s="5" t="s">
        <v>4507</v>
      </c>
      <c r="H2195" s="5" t="s">
        <v>6</v>
      </c>
      <c r="I2195" s="5" t="s">
        <v>13894</v>
      </c>
      <c r="J2195" s="5" t="s">
        <v>8469</v>
      </c>
      <c r="K2195" s="5">
        <v>26500635</v>
      </c>
      <c r="L2195" s="5">
        <v>26500635</v>
      </c>
    </row>
    <row r="2196" spans="1:12" x14ac:dyDescent="0.2">
      <c r="A2196" s="5" t="s">
        <v>4644</v>
      </c>
      <c r="B2196" s="5" t="s">
        <v>3123</v>
      </c>
      <c r="D2196" s="5" t="s">
        <v>1721</v>
      </c>
      <c r="E2196" s="5" t="s">
        <v>4853</v>
      </c>
      <c r="F2196" s="5" t="s">
        <v>4402</v>
      </c>
      <c r="G2196" s="5" t="s">
        <v>4507</v>
      </c>
      <c r="H2196" s="5" t="s">
        <v>5</v>
      </c>
      <c r="I2196" s="5" t="s">
        <v>13894</v>
      </c>
      <c r="J2196" s="5" t="s">
        <v>12711</v>
      </c>
      <c r="K2196" s="5">
        <v>26500332</v>
      </c>
      <c r="L2196" s="5">
        <v>0</v>
      </c>
    </row>
    <row r="2197" spans="1:12" x14ac:dyDescent="0.2">
      <c r="A2197" s="5" t="s">
        <v>9846</v>
      </c>
      <c r="B2197" s="5" t="s">
        <v>8074</v>
      </c>
      <c r="D2197" s="5" t="s">
        <v>721</v>
      </c>
      <c r="E2197" s="5" t="s">
        <v>4854</v>
      </c>
      <c r="F2197" s="5" t="s">
        <v>590</v>
      </c>
      <c r="G2197" s="5" t="s">
        <v>4507</v>
      </c>
      <c r="H2197" s="5" t="s">
        <v>6</v>
      </c>
      <c r="I2197" s="5" t="s">
        <v>13894</v>
      </c>
      <c r="J2197" s="5" t="s">
        <v>12728</v>
      </c>
      <c r="K2197" s="5">
        <v>26500705</v>
      </c>
      <c r="L2197" s="5">
        <v>26500705</v>
      </c>
    </row>
    <row r="2198" spans="1:12" x14ac:dyDescent="0.2">
      <c r="A2198" s="5" t="s">
        <v>6317</v>
      </c>
      <c r="B2198" s="5" t="s">
        <v>7186</v>
      </c>
      <c r="D2198" s="5" t="s">
        <v>7251</v>
      </c>
      <c r="E2198" s="5" t="s">
        <v>4856</v>
      </c>
      <c r="F2198" s="5" t="s">
        <v>4857</v>
      </c>
      <c r="G2198" s="5" t="s">
        <v>4507</v>
      </c>
      <c r="H2198" s="5" t="s">
        <v>6</v>
      </c>
      <c r="I2198" s="5" t="s">
        <v>13894</v>
      </c>
      <c r="J2198" s="5" t="s">
        <v>13594</v>
      </c>
      <c r="K2198" s="5">
        <v>26508133</v>
      </c>
      <c r="L2198" s="5">
        <v>26508133</v>
      </c>
    </row>
    <row r="2199" spans="1:12" x14ac:dyDescent="0.2">
      <c r="A2199" s="5" t="s">
        <v>9847</v>
      </c>
      <c r="B2199" s="5" t="s">
        <v>8078</v>
      </c>
      <c r="D2199" s="5" t="s">
        <v>1591</v>
      </c>
      <c r="E2199" s="5" t="s">
        <v>4858</v>
      </c>
      <c r="F2199" s="5" t="s">
        <v>2457</v>
      </c>
      <c r="G2199" s="5" t="s">
        <v>4507</v>
      </c>
      <c r="H2199" s="5" t="s">
        <v>6</v>
      </c>
      <c r="I2199" s="5" t="s">
        <v>13894</v>
      </c>
      <c r="J2199" s="5" t="s">
        <v>13640</v>
      </c>
      <c r="K2199" s="5">
        <v>26500295</v>
      </c>
      <c r="L2199" s="5">
        <v>26500295</v>
      </c>
    </row>
    <row r="2200" spans="1:12" x14ac:dyDescent="0.2">
      <c r="A2200" s="5" t="s">
        <v>9848</v>
      </c>
      <c r="B2200" s="5" t="s">
        <v>8091</v>
      </c>
      <c r="D2200" s="5" t="s">
        <v>7417</v>
      </c>
      <c r="E2200" s="5" t="s">
        <v>4859</v>
      </c>
      <c r="F2200" s="5" t="s">
        <v>159</v>
      </c>
      <c r="G2200" s="5" t="s">
        <v>4507</v>
      </c>
      <c r="H2200" s="5" t="s">
        <v>5</v>
      </c>
      <c r="I2200" s="5" t="s">
        <v>13894</v>
      </c>
      <c r="J2200" s="5" t="s">
        <v>11437</v>
      </c>
      <c r="K2200" s="5">
        <v>21011403</v>
      </c>
      <c r="L2200" s="5">
        <v>0</v>
      </c>
    </row>
    <row r="2201" spans="1:12" x14ac:dyDescent="0.2">
      <c r="A2201" s="5" t="s">
        <v>9849</v>
      </c>
      <c r="B2201" s="5" t="s">
        <v>10513</v>
      </c>
      <c r="D2201" s="5" t="s">
        <v>3731</v>
      </c>
      <c r="E2201" s="5" t="s">
        <v>9889</v>
      </c>
      <c r="F2201" s="5" t="s">
        <v>177</v>
      </c>
      <c r="G2201" s="5" t="s">
        <v>4507</v>
      </c>
      <c r="H2201" s="5" t="s">
        <v>5</v>
      </c>
      <c r="I2201" s="5" t="s">
        <v>13894</v>
      </c>
      <c r="J2201" s="5" t="s">
        <v>14378</v>
      </c>
      <c r="K2201" s="5">
        <v>26418905</v>
      </c>
      <c r="L2201" s="5">
        <v>0</v>
      </c>
    </row>
    <row r="2202" spans="1:12" x14ac:dyDescent="0.2">
      <c r="A2202" s="5" t="s">
        <v>9850</v>
      </c>
      <c r="B2202" s="5" t="s">
        <v>8085</v>
      </c>
      <c r="D2202" s="5" t="s">
        <v>7533</v>
      </c>
      <c r="E2202" s="5" t="s">
        <v>6892</v>
      </c>
      <c r="F2202" s="5" t="s">
        <v>45</v>
      </c>
      <c r="G2202" s="5" t="s">
        <v>4507</v>
      </c>
      <c r="H2202" s="5" t="s">
        <v>6</v>
      </c>
      <c r="I2202" s="5" t="s">
        <v>13894</v>
      </c>
      <c r="J2202" s="5" t="s">
        <v>14379</v>
      </c>
      <c r="K2202" s="5">
        <v>26501040</v>
      </c>
      <c r="L2202" s="5">
        <v>26501040</v>
      </c>
    </row>
    <row r="2203" spans="1:12" x14ac:dyDescent="0.2">
      <c r="A2203" s="5" t="s">
        <v>9851</v>
      </c>
      <c r="B2203" s="5" t="s">
        <v>4576</v>
      </c>
      <c r="D2203" s="5" t="s">
        <v>2809</v>
      </c>
      <c r="E2203" s="5" t="s">
        <v>9891</v>
      </c>
      <c r="F2203" s="5" t="s">
        <v>12438</v>
      </c>
      <c r="G2203" s="5" t="s">
        <v>4507</v>
      </c>
      <c r="H2203" s="5" t="s">
        <v>6</v>
      </c>
      <c r="I2203" s="5" t="s">
        <v>13894</v>
      </c>
      <c r="J2203" s="5" t="s">
        <v>14380</v>
      </c>
      <c r="K2203" s="5">
        <v>26500014</v>
      </c>
      <c r="L2203" s="5">
        <v>26500014</v>
      </c>
    </row>
    <row r="2204" spans="1:12" x14ac:dyDescent="0.2">
      <c r="A2204" s="5" t="s">
        <v>4730</v>
      </c>
      <c r="B2204" s="5" t="s">
        <v>1785</v>
      </c>
      <c r="D2204" s="5" t="s">
        <v>4127</v>
      </c>
      <c r="E2204" s="5" t="s">
        <v>9937</v>
      </c>
      <c r="F2204" s="5" t="s">
        <v>75</v>
      </c>
      <c r="G2204" s="5" t="s">
        <v>4507</v>
      </c>
      <c r="H2204" s="5" t="s">
        <v>6</v>
      </c>
      <c r="I2204" s="5" t="s">
        <v>13894</v>
      </c>
      <c r="J2204" s="5" t="s">
        <v>13198</v>
      </c>
      <c r="K2204" s="5">
        <v>26501356</v>
      </c>
      <c r="L2204" s="5">
        <v>26501356</v>
      </c>
    </row>
    <row r="2205" spans="1:12" x14ac:dyDescent="0.2">
      <c r="A2205" s="5" t="s">
        <v>9852</v>
      </c>
      <c r="B2205" s="5" t="s">
        <v>2887</v>
      </c>
      <c r="D2205" s="5" t="s">
        <v>7250</v>
      </c>
      <c r="E2205" s="5" t="s">
        <v>4860</v>
      </c>
      <c r="F2205" s="5" t="s">
        <v>3560</v>
      </c>
      <c r="G2205" s="5" t="s">
        <v>4507</v>
      </c>
      <c r="H2205" s="5" t="s">
        <v>6</v>
      </c>
      <c r="I2205" s="5" t="s">
        <v>13894</v>
      </c>
      <c r="J2205" s="5" t="s">
        <v>12196</v>
      </c>
      <c r="K2205" s="5">
        <v>26500967</v>
      </c>
      <c r="L2205" s="5">
        <v>26500740</v>
      </c>
    </row>
    <row r="2206" spans="1:12" x14ac:dyDescent="0.2">
      <c r="A2206" s="5" t="s">
        <v>9853</v>
      </c>
      <c r="B2206" s="5" t="s">
        <v>214</v>
      </c>
      <c r="D2206" s="5" t="s">
        <v>3866</v>
      </c>
      <c r="E2206" s="5" t="s">
        <v>9940</v>
      </c>
      <c r="F2206" s="5" t="s">
        <v>134</v>
      </c>
      <c r="G2206" s="5" t="s">
        <v>4507</v>
      </c>
      <c r="H2206" s="5" t="s">
        <v>6</v>
      </c>
      <c r="I2206" s="5" t="s">
        <v>13894</v>
      </c>
      <c r="J2206" s="5" t="s">
        <v>12195</v>
      </c>
      <c r="K2206" s="5">
        <v>26612596</v>
      </c>
      <c r="L2206" s="5">
        <v>26612596</v>
      </c>
    </row>
    <row r="2207" spans="1:12" x14ac:dyDescent="0.2">
      <c r="A2207" s="5" t="s">
        <v>9854</v>
      </c>
      <c r="B2207" s="5" t="s">
        <v>3189</v>
      </c>
      <c r="D2207" s="5" t="s">
        <v>4862</v>
      </c>
      <c r="E2207" s="5" t="s">
        <v>9903</v>
      </c>
      <c r="F2207" s="5" t="s">
        <v>11447</v>
      </c>
      <c r="G2207" s="5" t="s">
        <v>4507</v>
      </c>
      <c r="H2207" s="5" t="s">
        <v>6</v>
      </c>
      <c r="I2207" s="5" t="s">
        <v>13894</v>
      </c>
      <c r="J2207" s="5" t="s">
        <v>13199</v>
      </c>
      <c r="K2207" s="5">
        <v>26500014</v>
      </c>
      <c r="L2207" s="5">
        <v>26500014</v>
      </c>
    </row>
    <row r="2208" spans="1:12" x14ac:dyDescent="0.2">
      <c r="A2208" s="5" t="s">
        <v>9855</v>
      </c>
      <c r="B2208" s="5" t="s">
        <v>1517</v>
      </c>
      <c r="D2208" s="5" t="s">
        <v>2429</v>
      </c>
      <c r="E2208" s="5" t="s">
        <v>4863</v>
      </c>
      <c r="F2208" s="5" t="s">
        <v>4864</v>
      </c>
      <c r="G2208" s="5" t="s">
        <v>74</v>
      </c>
      <c r="H2208" s="5" t="s">
        <v>10</v>
      </c>
      <c r="I2208" s="5" t="s">
        <v>13894</v>
      </c>
      <c r="J2208" s="5" t="s">
        <v>13060</v>
      </c>
      <c r="K2208" s="5">
        <v>22449825</v>
      </c>
      <c r="L2208" s="5">
        <v>0</v>
      </c>
    </row>
    <row r="2209" spans="1:12" x14ac:dyDescent="0.2">
      <c r="A2209" s="5" t="s">
        <v>4751</v>
      </c>
      <c r="B2209" s="5" t="s">
        <v>7051</v>
      </c>
      <c r="D2209" s="5" t="s">
        <v>8231</v>
      </c>
      <c r="E2209" s="5" t="s">
        <v>9914</v>
      </c>
      <c r="F2209" s="5" t="s">
        <v>11454</v>
      </c>
      <c r="G2209" s="5" t="s">
        <v>4507</v>
      </c>
      <c r="H2209" s="5" t="s">
        <v>5</v>
      </c>
      <c r="I2209" s="5" t="s">
        <v>13894</v>
      </c>
      <c r="J2209" s="5" t="s">
        <v>13200</v>
      </c>
      <c r="K2209" s="5">
        <v>26501350</v>
      </c>
      <c r="L2209" s="5">
        <v>0</v>
      </c>
    </row>
    <row r="2210" spans="1:12" x14ac:dyDescent="0.2">
      <c r="A2210" s="5" t="s">
        <v>9856</v>
      </c>
      <c r="B2210" s="5" t="s">
        <v>10514</v>
      </c>
      <c r="D2210" s="5" t="s">
        <v>2864</v>
      </c>
      <c r="E2210" s="5" t="s">
        <v>9917</v>
      </c>
      <c r="F2210" s="5" t="s">
        <v>2591</v>
      </c>
      <c r="G2210" s="5" t="s">
        <v>4507</v>
      </c>
      <c r="H2210" s="5" t="s">
        <v>6</v>
      </c>
      <c r="I2210" s="5" t="s">
        <v>13894</v>
      </c>
      <c r="J2210" s="5" t="s">
        <v>12726</v>
      </c>
      <c r="K2210" s="5">
        <v>26502042</v>
      </c>
      <c r="L2210" s="5">
        <v>26502042</v>
      </c>
    </row>
    <row r="2211" spans="1:12" x14ac:dyDescent="0.2">
      <c r="A2211" s="5" t="s">
        <v>4646</v>
      </c>
      <c r="B2211" s="5" t="s">
        <v>3098</v>
      </c>
      <c r="D2211" s="5" t="s">
        <v>8471</v>
      </c>
      <c r="E2211" s="5" t="s">
        <v>8256</v>
      </c>
      <c r="F2211" s="5" t="s">
        <v>8470</v>
      </c>
      <c r="G2211" s="5" t="s">
        <v>4507</v>
      </c>
      <c r="H2211" s="5" t="s">
        <v>6</v>
      </c>
      <c r="I2211" s="5" t="s">
        <v>13894</v>
      </c>
      <c r="J2211" s="5" t="s">
        <v>13630</v>
      </c>
      <c r="K2211" s="5">
        <v>26508265</v>
      </c>
      <c r="L2211" s="5">
        <v>26500014</v>
      </c>
    </row>
    <row r="2212" spans="1:12" x14ac:dyDescent="0.2">
      <c r="A2212" s="5" t="s">
        <v>4725</v>
      </c>
      <c r="B2212" s="5" t="s">
        <v>2879</v>
      </c>
      <c r="D2212" s="5" t="s">
        <v>3339</v>
      </c>
      <c r="E2212" s="5" t="s">
        <v>9918</v>
      </c>
      <c r="F2212" s="5" t="s">
        <v>4568</v>
      </c>
      <c r="G2212" s="5" t="s">
        <v>4507</v>
      </c>
      <c r="H2212" s="5" t="s">
        <v>6</v>
      </c>
      <c r="I2212" s="5" t="s">
        <v>13894</v>
      </c>
      <c r="J2212" s="5" t="s">
        <v>14381</v>
      </c>
      <c r="K2212" s="5">
        <v>26616349</v>
      </c>
      <c r="L2212" s="5">
        <v>26500014</v>
      </c>
    </row>
    <row r="2213" spans="1:12" x14ac:dyDescent="0.2">
      <c r="A2213" s="5" t="s">
        <v>4700</v>
      </c>
      <c r="B2213" s="5" t="s">
        <v>4699</v>
      </c>
      <c r="D2213" s="5" t="s">
        <v>3488</v>
      </c>
      <c r="E2213" s="5" t="s">
        <v>9893</v>
      </c>
      <c r="F2213" s="5" t="s">
        <v>4063</v>
      </c>
      <c r="G2213" s="5" t="s">
        <v>4507</v>
      </c>
      <c r="H2213" s="5" t="s">
        <v>6</v>
      </c>
      <c r="I2213" s="5" t="s">
        <v>13894</v>
      </c>
      <c r="J2213" s="5" t="s">
        <v>14382</v>
      </c>
      <c r="K2213" s="5">
        <v>25140517</v>
      </c>
      <c r="L2213" s="5">
        <v>26500014</v>
      </c>
    </row>
    <row r="2214" spans="1:12" x14ac:dyDescent="0.2">
      <c r="A2214" s="5" t="s">
        <v>9857</v>
      </c>
      <c r="B2214" s="5" t="s">
        <v>4501</v>
      </c>
      <c r="D2214" s="5" t="s">
        <v>1411</v>
      </c>
      <c r="E2214" s="5" t="s">
        <v>9737</v>
      </c>
      <c r="F2214" s="5" t="s">
        <v>11280</v>
      </c>
      <c r="G2214" s="5" t="s">
        <v>4180</v>
      </c>
      <c r="H2214" s="5" t="s">
        <v>5</v>
      </c>
      <c r="I2214" s="5" t="s">
        <v>13894</v>
      </c>
      <c r="J2214" s="5" t="s">
        <v>11281</v>
      </c>
      <c r="K2214" s="5">
        <v>26871055</v>
      </c>
      <c r="L2214" s="5">
        <v>0</v>
      </c>
    </row>
    <row r="2215" spans="1:12" x14ac:dyDescent="0.2">
      <c r="A2215" s="5" t="s">
        <v>9858</v>
      </c>
      <c r="B2215" s="5" t="s">
        <v>4667</v>
      </c>
      <c r="D2215" s="5" t="s">
        <v>10527</v>
      </c>
      <c r="E2215" s="5" t="s">
        <v>9904</v>
      </c>
      <c r="F2215" s="5" t="s">
        <v>11392</v>
      </c>
      <c r="G2215" s="5" t="s">
        <v>4507</v>
      </c>
      <c r="H2215" s="5" t="s">
        <v>6</v>
      </c>
      <c r="I2215" s="5" t="s">
        <v>13894</v>
      </c>
      <c r="J2215" s="5" t="s">
        <v>11448</v>
      </c>
      <c r="K2215" s="5">
        <v>26500868</v>
      </c>
      <c r="L2215" s="5">
        <v>26500014</v>
      </c>
    </row>
    <row r="2216" spans="1:12" x14ac:dyDescent="0.2">
      <c r="A2216" s="5" t="s">
        <v>6147</v>
      </c>
      <c r="B2216" s="5" t="s">
        <v>7109</v>
      </c>
      <c r="D2216" s="5" t="s">
        <v>6560</v>
      </c>
      <c r="E2216" s="5" t="s">
        <v>9912</v>
      </c>
      <c r="F2216" s="5" t="s">
        <v>876</v>
      </c>
      <c r="G2216" s="5" t="s">
        <v>4507</v>
      </c>
      <c r="H2216" s="5" t="s">
        <v>6</v>
      </c>
      <c r="I2216" s="5" t="s">
        <v>13894</v>
      </c>
      <c r="J2216" s="5" t="s">
        <v>12729</v>
      </c>
      <c r="K2216" s="5">
        <v>26500014</v>
      </c>
      <c r="L2216" s="5">
        <v>0</v>
      </c>
    </row>
    <row r="2217" spans="1:12" x14ac:dyDescent="0.2">
      <c r="A2217" s="5" t="s">
        <v>4650</v>
      </c>
      <c r="B2217" s="5" t="s">
        <v>4649</v>
      </c>
      <c r="D2217" s="5" t="s">
        <v>7327</v>
      </c>
      <c r="E2217" s="5" t="s">
        <v>4865</v>
      </c>
      <c r="F2217" s="5" t="s">
        <v>1494</v>
      </c>
      <c r="G2217" s="5" t="s">
        <v>4507</v>
      </c>
      <c r="H2217" s="5" t="s">
        <v>3</v>
      </c>
      <c r="I2217" s="5" t="s">
        <v>13894</v>
      </c>
      <c r="J2217" s="5" t="s">
        <v>12730</v>
      </c>
      <c r="K2217" s="5">
        <v>26501968</v>
      </c>
      <c r="L2217" s="5">
        <v>0</v>
      </c>
    </row>
    <row r="2218" spans="1:12" x14ac:dyDescent="0.2">
      <c r="A2218" s="5" t="s">
        <v>4679</v>
      </c>
      <c r="B2218" s="5" t="s">
        <v>7522</v>
      </c>
      <c r="D2218" s="5" t="s">
        <v>4867</v>
      </c>
      <c r="E2218" s="5" t="s">
        <v>4868</v>
      </c>
      <c r="F2218" s="5" t="s">
        <v>12439</v>
      </c>
      <c r="G2218" s="5" t="s">
        <v>4507</v>
      </c>
      <c r="H2218" s="5" t="s">
        <v>3</v>
      </c>
      <c r="I2218" s="5" t="s">
        <v>13894</v>
      </c>
      <c r="J2218" s="5" t="s">
        <v>13201</v>
      </c>
      <c r="K2218" s="5">
        <v>26410247</v>
      </c>
      <c r="L2218" s="5">
        <v>26410247</v>
      </c>
    </row>
    <row r="2219" spans="1:12" x14ac:dyDescent="0.2">
      <c r="A2219" s="5" t="s">
        <v>9859</v>
      </c>
      <c r="B2219" s="5" t="s">
        <v>4758</v>
      </c>
      <c r="D2219" s="5" t="s">
        <v>2744</v>
      </c>
      <c r="E2219" s="5" t="s">
        <v>4869</v>
      </c>
      <c r="F2219" s="5" t="s">
        <v>4870</v>
      </c>
      <c r="G2219" s="5" t="s">
        <v>4507</v>
      </c>
      <c r="H2219" s="5" t="s">
        <v>5</v>
      </c>
      <c r="I2219" s="5" t="s">
        <v>13894</v>
      </c>
      <c r="J2219" s="5" t="s">
        <v>14383</v>
      </c>
      <c r="K2219" s="5">
        <v>26500435</v>
      </c>
      <c r="L2219" s="5">
        <v>26500435</v>
      </c>
    </row>
    <row r="2220" spans="1:12" x14ac:dyDescent="0.2">
      <c r="A2220" s="5" t="s">
        <v>6372</v>
      </c>
      <c r="B2220" s="5" t="s">
        <v>7511</v>
      </c>
      <c r="D2220" s="5" t="s">
        <v>4145</v>
      </c>
      <c r="E2220" s="5" t="s">
        <v>4872</v>
      </c>
      <c r="F2220" s="5" t="s">
        <v>4873</v>
      </c>
      <c r="G2220" s="5" t="s">
        <v>4507</v>
      </c>
      <c r="H2220" s="5" t="s">
        <v>3</v>
      </c>
      <c r="I2220" s="5" t="s">
        <v>13894</v>
      </c>
      <c r="J2220" s="5" t="s">
        <v>13202</v>
      </c>
      <c r="K2220" s="5">
        <v>26831070</v>
      </c>
      <c r="L2220" s="5">
        <v>0</v>
      </c>
    </row>
    <row r="2221" spans="1:12" x14ac:dyDescent="0.2">
      <c r="A2221" s="5" t="s">
        <v>4703</v>
      </c>
      <c r="B2221" s="5" t="s">
        <v>1253</v>
      </c>
      <c r="D2221" s="5" t="s">
        <v>10521</v>
      </c>
      <c r="E2221" s="5" t="s">
        <v>9881</v>
      </c>
      <c r="F2221" s="5" t="s">
        <v>11425</v>
      </c>
      <c r="G2221" s="5" t="s">
        <v>4507</v>
      </c>
      <c r="H2221" s="5" t="s">
        <v>5</v>
      </c>
      <c r="I2221" s="5" t="s">
        <v>13894</v>
      </c>
      <c r="J2221" s="5" t="s">
        <v>14384</v>
      </c>
      <c r="K2221" s="5">
        <v>26502052</v>
      </c>
      <c r="L2221" s="5">
        <v>26502052</v>
      </c>
    </row>
    <row r="2222" spans="1:12" x14ac:dyDescent="0.2">
      <c r="A2222" s="5" t="s">
        <v>6243</v>
      </c>
      <c r="B2222" s="5" t="s">
        <v>7363</v>
      </c>
      <c r="D2222" s="5" t="s">
        <v>7020</v>
      </c>
      <c r="E2222" s="5" t="s">
        <v>4875</v>
      </c>
      <c r="F2222" s="5" t="s">
        <v>4876</v>
      </c>
      <c r="G2222" s="5" t="s">
        <v>74</v>
      </c>
      <c r="H2222" s="5" t="s">
        <v>6</v>
      </c>
      <c r="I2222" s="5" t="s">
        <v>13894</v>
      </c>
      <c r="J2222" s="5" t="s">
        <v>1946</v>
      </c>
      <c r="K2222" s="5">
        <v>24382167</v>
      </c>
      <c r="L2222" s="5">
        <v>24382167</v>
      </c>
    </row>
    <row r="2223" spans="1:12" x14ac:dyDescent="0.2">
      <c r="A2223" s="5" t="s">
        <v>7838</v>
      </c>
      <c r="B2223" s="5" t="s">
        <v>7539</v>
      </c>
      <c r="D2223" s="5" t="s">
        <v>2831</v>
      </c>
      <c r="E2223" s="5" t="s">
        <v>4877</v>
      </c>
      <c r="F2223" s="5" t="s">
        <v>12440</v>
      </c>
      <c r="G2223" s="5" t="s">
        <v>4507</v>
      </c>
      <c r="H2223" s="5" t="s">
        <v>3</v>
      </c>
      <c r="I2223" s="5" t="s">
        <v>13894</v>
      </c>
      <c r="J2223" s="5" t="s">
        <v>12731</v>
      </c>
      <c r="K2223" s="5">
        <v>26830286</v>
      </c>
      <c r="L2223" s="5">
        <v>26830286</v>
      </c>
    </row>
    <row r="2224" spans="1:12" x14ac:dyDescent="0.2">
      <c r="A2224" s="5" t="s">
        <v>9860</v>
      </c>
      <c r="B2224" s="5" t="s">
        <v>8089</v>
      </c>
      <c r="D2224" s="5" t="s">
        <v>4879</v>
      </c>
      <c r="E2224" s="5" t="s">
        <v>9890</v>
      </c>
      <c r="F2224" s="5" t="s">
        <v>11432</v>
      </c>
      <c r="G2224" s="5" t="s">
        <v>4507</v>
      </c>
      <c r="H2224" s="5" t="s">
        <v>3</v>
      </c>
      <c r="I2224" s="5" t="s">
        <v>13894</v>
      </c>
      <c r="J2224" s="5" t="s">
        <v>11433</v>
      </c>
      <c r="K2224" s="5">
        <v>0</v>
      </c>
      <c r="L2224" s="5">
        <v>0</v>
      </c>
    </row>
    <row r="2225" spans="1:12" x14ac:dyDescent="0.2">
      <c r="A2225" s="5" t="s">
        <v>4709</v>
      </c>
      <c r="B2225" s="5" t="s">
        <v>4312</v>
      </c>
      <c r="D2225" s="5" t="s">
        <v>2833</v>
      </c>
      <c r="E2225" s="5" t="s">
        <v>4880</v>
      </c>
      <c r="F2225" s="5" t="s">
        <v>1453</v>
      </c>
      <c r="G2225" s="5" t="s">
        <v>4507</v>
      </c>
      <c r="H2225" s="5" t="s">
        <v>3</v>
      </c>
      <c r="I2225" s="5" t="s">
        <v>13894</v>
      </c>
      <c r="J2225" s="5" t="s">
        <v>8472</v>
      </c>
      <c r="K2225" s="5">
        <v>26410103</v>
      </c>
      <c r="L2225" s="5">
        <v>0</v>
      </c>
    </row>
    <row r="2226" spans="1:12" x14ac:dyDescent="0.2">
      <c r="A2226" s="5" t="s">
        <v>4717</v>
      </c>
      <c r="B2226" s="5" t="s">
        <v>1227</v>
      </c>
      <c r="D2226" s="5" t="s">
        <v>2863</v>
      </c>
      <c r="E2226" s="5" t="s">
        <v>9907</v>
      </c>
      <c r="F2226" s="5" t="s">
        <v>11450</v>
      </c>
      <c r="G2226" s="5" t="s">
        <v>4507</v>
      </c>
      <c r="H2226" s="5" t="s">
        <v>5</v>
      </c>
      <c r="I2226" s="5" t="s">
        <v>13894</v>
      </c>
      <c r="J2226" s="5" t="s">
        <v>12732</v>
      </c>
      <c r="K2226" s="5">
        <v>26500414</v>
      </c>
      <c r="L2226" s="5">
        <v>0</v>
      </c>
    </row>
    <row r="2227" spans="1:12" x14ac:dyDescent="0.2">
      <c r="A2227" s="5" t="s">
        <v>9861</v>
      </c>
      <c r="B2227" s="5" t="s">
        <v>4753</v>
      </c>
      <c r="D2227" s="5" t="s">
        <v>2918</v>
      </c>
      <c r="E2227" s="5" t="s">
        <v>9924</v>
      </c>
      <c r="F2227" s="5" t="s">
        <v>12441</v>
      </c>
      <c r="G2227" s="5" t="s">
        <v>4507</v>
      </c>
      <c r="H2227" s="5" t="s">
        <v>3</v>
      </c>
      <c r="I2227" s="5" t="s">
        <v>13894</v>
      </c>
      <c r="J2227" s="5" t="s">
        <v>12733</v>
      </c>
      <c r="K2227" s="5">
        <v>26502016</v>
      </c>
      <c r="L2227" s="5">
        <v>0</v>
      </c>
    </row>
    <row r="2228" spans="1:12" x14ac:dyDescent="0.2">
      <c r="A2228" s="5" t="s">
        <v>4701</v>
      </c>
      <c r="B2228" s="5" t="s">
        <v>6764</v>
      </c>
      <c r="D2228" s="5" t="s">
        <v>7309</v>
      </c>
      <c r="E2228" s="5" t="s">
        <v>4881</v>
      </c>
      <c r="F2228" s="5" t="s">
        <v>4237</v>
      </c>
      <c r="G2228" s="5" t="s">
        <v>4507</v>
      </c>
      <c r="H2228" s="5" t="s">
        <v>3</v>
      </c>
      <c r="I2228" s="5" t="s">
        <v>13894</v>
      </c>
      <c r="J2228" s="5" t="s">
        <v>12176</v>
      </c>
      <c r="K2228" s="5">
        <v>26831190</v>
      </c>
      <c r="L2228" s="5">
        <v>26830080</v>
      </c>
    </row>
    <row r="2229" spans="1:12" x14ac:dyDescent="0.2">
      <c r="A2229" s="5" t="s">
        <v>4727</v>
      </c>
      <c r="B2229" s="5" t="s">
        <v>2312</v>
      </c>
      <c r="D2229" s="5" t="s">
        <v>8847</v>
      </c>
      <c r="E2229" s="5" t="s">
        <v>9933</v>
      </c>
      <c r="F2229" s="5" t="s">
        <v>2899</v>
      </c>
      <c r="G2229" s="5" t="s">
        <v>4507</v>
      </c>
      <c r="H2229" s="5" t="s">
        <v>4</v>
      </c>
      <c r="I2229" s="5" t="s">
        <v>13894</v>
      </c>
      <c r="J2229" s="5" t="s">
        <v>12734</v>
      </c>
      <c r="K2229" s="5">
        <v>88191835</v>
      </c>
      <c r="L2229" s="5">
        <v>0</v>
      </c>
    </row>
    <row r="2230" spans="1:12" x14ac:dyDescent="0.2">
      <c r="A2230" s="5" t="s">
        <v>9862</v>
      </c>
      <c r="B2230" s="5" t="s">
        <v>10515</v>
      </c>
      <c r="D2230" s="5" t="s">
        <v>7367</v>
      </c>
      <c r="E2230" s="5" t="s">
        <v>4882</v>
      </c>
      <c r="F2230" s="5" t="s">
        <v>134</v>
      </c>
      <c r="G2230" s="5" t="s">
        <v>4507</v>
      </c>
      <c r="H2230" s="5" t="s">
        <v>3</v>
      </c>
      <c r="I2230" s="5" t="s">
        <v>13894</v>
      </c>
      <c r="J2230" s="5" t="s">
        <v>12735</v>
      </c>
      <c r="K2230" s="5">
        <v>26410057</v>
      </c>
      <c r="L2230" s="5">
        <v>0</v>
      </c>
    </row>
    <row r="2231" spans="1:12" x14ac:dyDescent="0.2">
      <c r="A2231" s="5" t="s">
        <v>9863</v>
      </c>
      <c r="B2231" s="5" t="s">
        <v>2929</v>
      </c>
      <c r="D2231" s="5" t="s">
        <v>4787</v>
      </c>
      <c r="E2231" s="5" t="s">
        <v>4884</v>
      </c>
      <c r="F2231" s="5" t="s">
        <v>4885</v>
      </c>
      <c r="G2231" s="5" t="s">
        <v>117</v>
      </c>
      <c r="H2231" s="5" t="s">
        <v>9</v>
      </c>
      <c r="I2231" s="5" t="s">
        <v>13894</v>
      </c>
      <c r="J2231" s="5" t="s">
        <v>13633</v>
      </c>
      <c r="K2231" s="5">
        <v>26455155</v>
      </c>
      <c r="L2231" s="5">
        <v>26455155</v>
      </c>
    </row>
    <row r="2232" spans="1:12" x14ac:dyDescent="0.2">
      <c r="A2232" s="5" t="s">
        <v>4740</v>
      </c>
      <c r="B2232" s="5" t="s">
        <v>485</v>
      </c>
      <c r="D2232" s="5" t="s">
        <v>7291</v>
      </c>
      <c r="E2232" s="5" t="s">
        <v>4886</v>
      </c>
      <c r="F2232" s="5" t="s">
        <v>7292</v>
      </c>
      <c r="G2232" s="5" t="s">
        <v>117</v>
      </c>
      <c r="H2232" s="5" t="s">
        <v>9</v>
      </c>
      <c r="I2232" s="5" t="s">
        <v>13894</v>
      </c>
      <c r="J2232" s="5" t="s">
        <v>4887</v>
      </c>
      <c r="K2232" s="5">
        <v>26471075</v>
      </c>
      <c r="L2232" s="5">
        <v>26471075</v>
      </c>
    </row>
    <row r="2233" spans="1:12" x14ac:dyDescent="0.2">
      <c r="A2233" s="5" t="s">
        <v>4655</v>
      </c>
      <c r="B2233" s="5" t="s">
        <v>4654</v>
      </c>
      <c r="D2233" s="5" t="s">
        <v>6772</v>
      </c>
      <c r="E2233" s="5" t="s">
        <v>4889</v>
      </c>
      <c r="F2233" s="5" t="s">
        <v>426</v>
      </c>
      <c r="G2233" s="5" t="s">
        <v>117</v>
      </c>
      <c r="H2233" s="5" t="s">
        <v>9</v>
      </c>
      <c r="I2233" s="5" t="s">
        <v>13894</v>
      </c>
      <c r="J2233" s="5" t="s">
        <v>13634</v>
      </c>
      <c r="K2233" s="5">
        <v>26455555</v>
      </c>
      <c r="L2233" s="5">
        <v>26455555</v>
      </c>
    </row>
    <row r="2234" spans="1:12" x14ac:dyDescent="0.2">
      <c r="A2234" s="5" t="s">
        <v>6370</v>
      </c>
      <c r="B2234" s="5" t="s">
        <v>7234</v>
      </c>
      <c r="D2234" s="5" t="s">
        <v>4810</v>
      </c>
      <c r="E2234" s="5" t="s">
        <v>9894</v>
      </c>
      <c r="F2234" s="5" t="s">
        <v>11435</v>
      </c>
      <c r="G2234" s="5" t="s">
        <v>117</v>
      </c>
      <c r="H2234" s="5" t="s">
        <v>9</v>
      </c>
      <c r="I2234" s="5" t="s">
        <v>13894</v>
      </c>
      <c r="J2234" s="5" t="s">
        <v>11436</v>
      </c>
      <c r="K2234" s="5">
        <v>26471279</v>
      </c>
      <c r="L2234" s="5">
        <v>26471279</v>
      </c>
    </row>
    <row r="2235" spans="1:12" x14ac:dyDescent="0.2">
      <c r="A2235" s="5" t="s">
        <v>4665</v>
      </c>
      <c r="B2235" s="5" t="s">
        <v>1743</v>
      </c>
      <c r="D2235" s="5" t="s">
        <v>4891</v>
      </c>
      <c r="E2235" s="5" t="s">
        <v>4892</v>
      </c>
      <c r="F2235" s="5" t="s">
        <v>4893</v>
      </c>
      <c r="G2235" s="5" t="s">
        <v>117</v>
      </c>
      <c r="H2235" s="5" t="s">
        <v>9</v>
      </c>
      <c r="I2235" s="5" t="s">
        <v>13894</v>
      </c>
      <c r="J2235" s="5" t="s">
        <v>12736</v>
      </c>
      <c r="K2235" s="5">
        <v>26456545</v>
      </c>
      <c r="L2235" s="5">
        <v>0</v>
      </c>
    </row>
    <row r="2236" spans="1:12" x14ac:dyDescent="0.2">
      <c r="A2236" s="5" t="s">
        <v>4691</v>
      </c>
      <c r="B2236" s="5" t="s">
        <v>7298</v>
      </c>
      <c r="D2236" s="5" t="s">
        <v>4888</v>
      </c>
      <c r="E2236" s="5" t="s">
        <v>9913</v>
      </c>
      <c r="F2236" s="5" t="s">
        <v>1263</v>
      </c>
      <c r="G2236" s="5" t="s">
        <v>117</v>
      </c>
      <c r="H2236" s="5" t="s">
        <v>9</v>
      </c>
      <c r="I2236" s="5" t="s">
        <v>13894</v>
      </c>
      <c r="J2236" s="5" t="s">
        <v>14385</v>
      </c>
      <c r="K2236" s="5">
        <v>26471176</v>
      </c>
      <c r="L2236" s="5">
        <v>0</v>
      </c>
    </row>
    <row r="2237" spans="1:12" x14ac:dyDescent="0.2">
      <c r="A2237" s="5" t="s">
        <v>4693</v>
      </c>
      <c r="B2237" s="5" t="s">
        <v>6762</v>
      </c>
      <c r="D2237" s="5" t="s">
        <v>7425</v>
      </c>
      <c r="E2237" s="5" t="s">
        <v>4894</v>
      </c>
      <c r="F2237" s="5" t="s">
        <v>4895</v>
      </c>
      <c r="G2237" s="5" t="s">
        <v>117</v>
      </c>
      <c r="H2237" s="5" t="s">
        <v>9</v>
      </c>
      <c r="I2237" s="5" t="s">
        <v>13894</v>
      </c>
      <c r="J2237" s="5" t="s">
        <v>8473</v>
      </c>
      <c r="K2237" s="5">
        <v>26457327</v>
      </c>
      <c r="L2237" s="5">
        <v>26456529</v>
      </c>
    </row>
    <row r="2238" spans="1:12" x14ac:dyDescent="0.2">
      <c r="A2238" s="5" t="s">
        <v>4729</v>
      </c>
      <c r="B2238" s="5" t="s">
        <v>4728</v>
      </c>
      <c r="D2238" s="5" t="s">
        <v>10529</v>
      </c>
      <c r="E2238" s="5" t="s">
        <v>9920</v>
      </c>
      <c r="F2238" s="5" t="s">
        <v>63</v>
      </c>
      <c r="G2238" s="5" t="s">
        <v>117</v>
      </c>
      <c r="H2238" s="5" t="s">
        <v>9</v>
      </c>
      <c r="I2238" s="5" t="s">
        <v>13894</v>
      </c>
      <c r="J2238" s="5" t="s">
        <v>11458</v>
      </c>
      <c r="K2238" s="5">
        <v>26471901</v>
      </c>
      <c r="L2238" s="5">
        <v>26471901</v>
      </c>
    </row>
    <row r="2239" spans="1:12" x14ac:dyDescent="0.2">
      <c r="A2239" s="5" t="s">
        <v>9864</v>
      </c>
      <c r="B2239" s="5" t="s">
        <v>10516</v>
      </c>
      <c r="D2239" s="5" t="s">
        <v>6972</v>
      </c>
      <c r="E2239" s="5" t="s">
        <v>4897</v>
      </c>
      <c r="F2239" s="5" t="s">
        <v>8474</v>
      </c>
      <c r="G2239" s="5" t="s">
        <v>12324</v>
      </c>
      <c r="H2239" s="5" t="s">
        <v>3</v>
      </c>
      <c r="I2239" s="5" t="s">
        <v>13894</v>
      </c>
      <c r="J2239" s="5" t="s">
        <v>4898</v>
      </c>
      <c r="K2239" s="5">
        <v>27713020</v>
      </c>
      <c r="L2239" s="5">
        <v>27713020</v>
      </c>
    </row>
    <row r="2240" spans="1:12" x14ac:dyDescent="0.2">
      <c r="A2240" s="5" t="s">
        <v>4744</v>
      </c>
      <c r="B2240" s="5" t="s">
        <v>4743</v>
      </c>
      <c r="D2240" s="5" t="s">
        <v>10533</v>
      </c>
      <c r="E2240" s="5" t="s">
        <v>9934</v>
      </c>
      <c r="F2240" s="5" t="s">
        <v>644</v>
      </c>
      <c r="G2240" s="5" t="s">
        <v>117</v>
      </c>
      <c r="H2240" s="5" t="s">
        <v>9</v>
      </c>
      <c r="I2240" s="5" t="s">
        <v>13894</v>
      </c>
      <c r="J2240" s="5" t="s">
        <v>14386</v>
      </c>
      <c r="K2240" s="5">
        <v>22004759</v>
      </c>
      <c r="L2240" s="5">
        <v>0</v>
      </c>
    </row>
    <row r="2241" spans="1:12" x14ac:dyDescent="0.2">
      <c r="A2241" s="5" t="s">
        <v>4723</v>
      </c>
      <c r="B2241" s="5" t="s">
        <v>6765</v>
      </c>
      <c r="D2241" s="5" t="s">
        <v>681</v>
      </c>
      <c r="E2241" s="5" t="s">
        <v>9938</v>
      </c>
      <c r="F2241" s="5" t="s">
        <v>1105</v>
      </c>
      <c r="G2241" s="5" t="s">
        <v>117</v>
      </c>
      <c r="H2241" s="5" t="s">
        <v>9</v>
      </c>
      <c r="I2241" s="5" t="s">
        <v>13894</v>
      </c>
      <c r="J2241" s="5" t="s">
        <v>14387</v>
      </c>
      <c r="K2241" s="5">
        <v>26471900</v>
      </c>
      <c r="L2241" s="5">
        <v>0</v>
      </c>
    </row>
    <row r="2242" spans="1:12" x14ac:dyDescent="0.2">
      <c r="A2242" s="5" t="s">
        <v>4732</v>
      </c>
      <c r="B2242" s="5" t="s">
        <v>7052</v>
      </c>
      <c r="D2242" s="5" t="s">
        <v>4899</v>
      </c>
      <c r="E2242" s="5" t="s">
        <v>4900</v>
      </c>
      <c r="F2242" s="5" t="s">
        <v>230</v>
      </c>
      <c r="G2242" s="5" t="s">
        <v>4507</v>
      </c>
      <c r="H2242" s="5" t="s">
        <v>4</v>
      </c>
      <c r="I2242" s="5" t="s">
        <v>13894</v>
      </c>
      <c r="J2242" s="5" t="s">
        <v>14388</v>
      </c>
      <c r="K2242" s="5">
        <v>26421069</v>
      </c>
      <c r="L2242" s="5">
        <v>26421069</v>
      </c>
    </row>
    <row r="2243" spans="1:12" x14ac:dyDescent="0.2">
      <c r="A2243" s="5" t="s">
        <v>4747</v>
      </c>
      <c r="B2243" s="5" t="s">
        <v>1267</v>
      </c>
      <c r="D2243" s="5" t="s">
        <v>1682</v>
      </c>
      <c r="E2243" s="5" t="s">
        <v>4901</v>
      </c>
      <c r="F2243" s="5" t="s">
        <v>4902</v>
      </c>
      <c r="G2243" s="5" t="s">
        <v>4507</v>
      </c>
      <c r="H2243" s="5" t="s">
        <v>4</v>
      </c>
      <c r="I2243" s="5" t="s">
        <v>13894</v>
      </c>
      <c r="J2243" s="5" t="s">
        <v>13635</v>
      </c>
      <c r="K2243" s="5">
        <v>26421576</v>
      </c>
      <c r="L2243" s="5">
        <v>26421576</v>
      </c>
    </row>
    <row r="2244" spans="1:12" x14ac:dyDescent="0.2">
      <c r="A2244" s="5" t="s">
        <v>9865</v>
      </c>
      <c r="B2244" s="5" t="s">
        <v>1787</v>
      </c>
      <c r="D2244" s="5" t="s">
        <v>1763</v>
      </c>
      <c r="E2244" s="5" t="s">
        <v>9876</v>
      </c>
      <c r="F2244" s="5" t="s">
        <v>11418</v>
      </c>
      <c r="G2244" s="5" t="s">
        <v>4507</v>
      </c>
      <c r="H2244" s="5" t="s">
        <v>4</v>
      </c>
      <c r="I2244" s="5" t="s">
        <v>13894</v>
      </c>
      <c r="J2244" s="5" t="s">
        <v>13203</v>
      </c>
      <c r="K2244" s="5">
        <v>26830515</v>
      </c>
      <c r="L2244" s="5">
        <v>26830515</v>
      </c>
    </row>
    <row r="2245" spans="1:12" x14ac:dyDescent="0.2">
      <c r="A2245" s="5" t="s">
        <v>4643</v>
      </c>
      <c r="B2245" s="5" t="s">
        <v>6760</v>
      </c>
      <c r="D2245" s="5" t="s">
        <v>3836</v>
      </c>
      <c r="E2245" s="5" t="s">
        <v>4903</v>
      </c>
      <c r="F2245" s="5" t="s">
        <v>319</v>
      </c>
      <c r="G2245" s="5" t="s">
        <v>4507</v>
      </c>
      <c r="H2245" s="5" t="s">
        <v>4</v>
      </c>
      <c r="I2245" s="5" t="s">
        <v>13894</v>
      </c>
      <c r="J2245" s="5" t="s">
        <v>14389</v>
      </c>
      <c r="K2245" s="5">
        <v>83163515</v>
      </c>
      <c r="L2245" s="5">
        <v>0</v>
      </c>
    </row>
    <row r="2246" spans="1:12" x14ac:dyDescent="0.2">
      <c r="A2246" s="5" t="s">
        <v>4696</v>
      </c>
      <c r="B2246" s="5" t="s">
        <v>2054</v>
      </c>
      <c r="D2246" s="5" t="s">
        <v>4827</v>
      </c>
      <c r="E2246" s="5" t="s">
        <v>4904</v>
      </c>
      <c r="F2246" s="5" t="s">
        <v>1389</v>
      </c>
      <c r="G2246" s="5" t="s">
        <v>4507</v>
      </c>
      <c r="H2246" s="5" t="s">
        <v>4</v>
      </c>
      <c r="I2246" s="5" t="s">
        <v>13894</v>
      </c>
      <c r="J2246" s="5" t="s">
        <v>13632</v>
      </c>
      <c r="K2246" s="5">
        <v>26400305</v>
      </c>
      <c r="L2246" s="5">
        <v>26400305</v>
      </c>
    </row>
    <row r="2247" spans="1:12" x14ac:dyDescent="0.2">
      <c r="A2247" s="5" t="s">
        <v>9866</v>
      </c>
      <c r="B2247" s="5" t="s">
        <v>4749</v>
      </c>
      <c r="D2247" s="5" t="s">
        <v>1674</v>
      </c>
      <c r="E2247" s="5" t="s">
        <v>9880</v>
      </c>
      <c r="F2247" s="5" t="s">
        <v>11424</v>
      </c>
      <c r="G2247" s="5" t="s">
        <v>4507</v>
      </c>
      <c r="H2247" s="5" t="s">
        <v>6</v>
      </c>
      <c r="I2247" s="5" t="s">
        <v>13894</v>
      </c>
      <c r="J2247" s="5" t="s">
        <v>12717</v>
      </c>
      <c r="K2247" s="5">
        <v>26500014</v>
      </c>
      <c r="L2247" s="5">
        <v>26500438</v>
      </c>
    </row>
    <row r="2248" spans="1:12" x14ac:dyDescent="0.2">
      <c r="A2248" s="5" t="s">
        <v>9867</v>
      </c>
      <c r="B2248" s="5" t="s">
        <v>4668</v>
      </c>
      <c r="D2248" s="5" t="s">
        <v>7201</v>
      </c>
      <c r="E2248" s="5" t="s">
        <v>4905</v>
      </c>
      <c r="F2248" s="5" t="s">
        <v>4906</v>
      </c>
      <c r="G2248" s="5" t="s">
        <v>4507</v>
      </c>
      <c r="H2248" s="5" t="s">
        <v>3</v>
      </c>
      <c r="I2248" s="5" t="s">
        <v>13894</v>
      </c>
      <c r="J2248" s="5" t="s">
        <v>13204</v>
      </c>
      <c r="K2248" s="5">
        <v>26830205</v>
      </c>
      <c r="L2248" s="5">
        <v>0</v>
      </c>
    </row>
    <row r="2249" spans="1:12" x14ac:dyDescent="0.2">
      <c r="A2249" s="5" t="s">
        <v>4706</v>
      </c>
      <c r="B2249" s="5" t="s">
        <v>4705</v>
      </c>
      <c r="D2249" s="5" t="s">
        <v>4907</v>
      </c>
      <c r="E2249" s="5" t="s">
        <v>8860</v>
      </c>
      <c r="F2249" s="5" t="s">
        <v>12442</v>
      </c>
      <c r="G2249" s="5" t="s">
        <v>4507</v>
      </c>
      <c r="H2249" s="5" t="s">
        <v>4</v>
      </c>
      <c r="I2249" s="5" t="s">
        <v>13894</v>
      </c>
      <c r="J2249" s="5" t="s">
        <v>12926</v>
      </c>
      <c r="K2249" s="5">
        <v>26401926</v>
      </c>
      <c r="L2249" s="5">
        <v>26400415</v>
      </c>
    </row>
    <row r="2250" spans="1:12" x14ac:dyDescent="0.2">
      <c r="A2250" s="5" t="s">
        <v>9868</v>
      </c>
      <c r="B2250" s="5" t="s">
        <v>2636</v>
      </c>
      <c r="D2250" s="5" t="s">
        <v>4491</v>
      </c>
      <c r="E2250" s="5" t="s">
        <v>4908</v>
      </c>
      <c r="F2250" s="5" t="s">
        <v>1568</v>
      </c>
      <c r="G2250" s="5" t="s">
        <v>4507</v>
      </c>
      <c r="H2250" s="5" t="s">
        <v>4</v>
      </c>
      <c r="I2250" s="5" t="s">
        <v>13894</v>
      </c>
      <c r="J2250" s="5" t="s">
        <v>13205</v>
      </c>
      <c r="K2250" s="5">
        <v>26421553</v>
      </c>
      <c r="L2250" s="5">
        <v>26421553</v>
      </c>
    </row>
    <row r="2251" spans="1:12" x14ac:dyDescent="0.2">
      <c r="A2251" s="5" t="s">
        <v>4659</v>
      </c>
      <c r="B2251" s="5" t="s">
        <v>1835</v>
      </c>
      <c r="D2251" s="5" t="s">
        <v>1808</v>
      </c>
      <c r="E2251" s="5" t="s">
        <v>8783</v>
      </c>
      <c r="F2251" s="5" t="s">
        <v>8784</v>
      </c>
      <c r="G2251" s="5" t="s">
        <v>12305</v>
      </c>
      <c r="H2251" s="5" t="s">
        <v>18</v>
      </c>
      <c r="I2251" s="5" t="s">
        <v>13894</v>
      </c>
      <c r="J2251" s="5" t="s">
        <v>13637</v>
      </c>
      <c r="K2251" s="5">
        <v>85508837</v>
      </c>
      <c r="L2251" s="5">
        <v>0</v>
      </c>
    </row>
    <row r="2252" spans="1:12" x14ac:dyDescent="0.2">
      <c r="A2252" s="5" t="s">
        <v>4733</v>
      </c>
      <c r="B2252" s="5" t="s">
        <v>2954</v>
      </c>
      <c r="D2252" s="5" t="s">
        <v>1373</v>
      </c>
      <c r="E2252" s="5" t="s">
        <v>9928</v>
      </c>
      <c r="F2252" s="5" t="s">
        <v>12443</v>
      </c>
      <c r="G2252" s="5" t="s">
        <v>4507</v>
      </c>
      <c r="H2252" s="5" t="s">
        <v>6</v>
      </c>
      <c r="I2252" s="5" t="s">
        <v>13894</v>
      </c>
      <c r="J2252" s="5" t="s">
        <v>13206</v>
      </c>
      <c r="K2252" s="5">
        <v>22065661</v>
      </c>
      <c r="L2252" s="5">
        <v>0</v>
      </c>
    </row>
    <row r="2253" spans="1:12" x14ac:dyDescent="0.2">
      <c r="A2253" s="5" t="s">
        <v>4708</v>
      </c>
      <c r="B2253" s="5" t="s">
        <v>2228</v>
      </c>
      <c r="D2253" s="5" t="s">
        <v>4910</v>
      </c>
      <c r="E2253" s="5" t="s">
        <v>8257</v>
      </c>
      <c r="F2253" s="5" t="s">
        <v>228</v>
      </c>
      <c r="G2253" s="5" t="s">
        <v>4507</v>
      </c>
      <c r="H2253" s="5" t="s">
        <v>4</v>
      </c>
      <c r="I2253" s="5" t="s">
        <v>13894</v>
      </c>
      <c r="J2253" s="5" t="s">
        <v>14390</v>
      </c>
      <c r="K2253" s="5">
        <v>89269121</v>
      </c>
      <c r="L2253" s="5">
        <v>0</v>
      </c>
    </row>
    <row r="2254" spans="1:12" x14ac:dyDescent="0.2">
      <c r="A2254" s="5" t="s">
        <v>9869</v>
      </c>
      <c r="B2254" s="5" t="s">
        <v>536</v>
      </c>
      <c r="D2254" s="5" t="s">
        <v>4437</v>
      </c>
      <c r="E2254" s="5" t="s">
        <v>4911</v>
      </c>
      <c r="F2254" s="5" t="s">
        <v>4005</v>
      </c>
      <c r="G2254" s="5" t="s">
        <v>4507</v>
      </c>
      <c r="H2254" s="5" t="s">
        <v>4</v>
      </c>
      <c r="I2254" s="5" t="s">
        <v>13894</v>
      </c>
      <c r="J2254" s="5" t="s">
        <v>13638</v>
      </c>
      <c r="K2254" s="5">
        <v>26421160</v>
      </c>
      <c r="L2254" s="5">
        <v>0</v>
      </c>
    </row>
    <row r="2255" spans="1:12" x14ac:dyDescent="0.2">
      <c r="A2255" s="5" t="s">
        <v>4682</v>
      </c>
      <c r="B2255" s="5" t="s">
        <v>2571</v>
      </c>
      <c r="D2255" s="5" t="s">
        <v>3133</v>
      </c>
      <c r="E2255" s="5" t="s">
        <v>4913</v>
      </c>
      <c r="F2255" s="5" t="s">
        <v>1034</v>
      </c>
      <c r="G2255" s="5" t="s">
        <v>4507</v>
      </c>
      <c r="H2255" s="5" t="s">
        <v>4</v>
      </c>
      <c r="I2255" s="5" t="s">
        <v>13894</v>
      </c>
      <c r="J2255" s="5" t="s">
        <v>12741</v>
      </c>
      <c r="K2255" s="5">
        <v>26421417</v>
      </c>
      <c r="L2255" s="5">
        <v>0</v>
      </c>
    </row>
    <row r="2256" spans="1:12" x14ac:dyDescent="0.2">
      <c r="A2256" s="5" t="s">
        <v>4684</v>
      </c>
      <c r="B2256" s="5" t="s">
        <v>7406</v>
      </c>
      <c r="D2256" s="5" t="s">
        <v>4707</v>
      </c>
      <c r="E2256" s="5" t="s">
        <v>9927</v>
      </c>
      <c r="F2256" s="5" t="s">
        <v>1795</v>
      </c>
      <c r="G2256" s="5" t="s">
        <v>4507</v>
      </c>
      <c r="H2256" s="5" t="s">
        <v>4</v>
      </c>
      <c r="I2256" s="5" t="s">
        <v>13894</v>
      </c>
      <c r="J2256" s="5" t="s">
        <v>12742</v>
      </c>
      <c r="K2256" s="5">
        <v>26420882</v>
      </c>
      <c r="L2256" s="5">
        <v>26420211</v>
      </c>
    </row>
    <row r="2257" spans="1:12" x14ac:dyDescent="0.2">
      <c r="A2257" s="5" t="s">
        <v>9870</v>
      </c>
      <c r="B2257" s="5" t="s">
        <v>10517</v>
      </c>
      <c r="D2257" s="5" t="s">
        <v>4091</v>
      </c>
      <c r="E2257" s="5" t="s">
        <v>9899</v>
      </c>
      <c r="F2257" s="5" t="s">
        <v>7189</v>
      </c>
      <c r="G2257" s="5" t="s">
        <v>4507</v>
      </c>
      <c r="H2257" s="5" t="s">
        <v>4</v>
      </c>
      <c r="I2257" s="5" t="s">
        <v>13894</v>
      </c>
      <c r="J2257" s="5" t="s">
        <v>8989</v>
      </c>
      <c r="K2257" s="5">
        <v>26830380</v>
      </c>
      <c r="L2257" s="5">
        <v>26830380</v>
      </c>
    </row>
    <row r="2258" spans="1:12" x14ac:dyDescent="0.2">
      <c r="A2258" s="5" t="s">
        <v>4734</v>
      </c>
      <c r="B2258" s="5" t="s">
        <v>6766</v>
      </c>
      <c r="D2258" s="5" t="s">
        <v>4719</v>
      </c>
      <c r="E2258" s="5" t="s">
        <v>7839</v>
      </c>
      <c r="F2258" s="5" t="s">
        <v>661</v>
      </c>
      <c r="G2258" s="5" t="s">
        <v>4507</v>
      </c>
      <c r="H2258" s="5" t="s">
        <v>4</v>
      </c>
      <c r="I2258" s="5" t="s">
        <v>13894</v>
      </c>
      <c r="J2258" s="5" t="s">
        <v>14391</v>
      </c>
      <c r="K2258" s="5">
        <v>26420838</v>
      </c>
      <c r="L2258" s="5">
        <v>26420838</v>
      </c>
    </row>
    <row r="2259" spans="1:12" x14ac:dyDescent="0.2">
      <c r="A2259" s="5" t="s">
        <v>4750</v>
      </c>
      <c r="B2259" s="5" t="s">
        <v>6768</v>
      </c>
      <c r="D2259" s="5" t="s">
        <v>1281</v>
      </c>
      <c r="E2259" s="5" t="s">
        <v>4915</v>
      </c>
      <c r="F2259" s="5" t="s">
        <v>4916</v>
      </c>
      <c r="G2259" s="5" t="s">
        <v>116</v>
      </c>
      <c r="H2259" s="5" t="s">
        <v>6</v>
      </c>
      <c r="I2259" s="5" t="s">
        <v>13894</v>
      </c>
      <c r="J2259" s="5" t="s">
        <v>14392</v>
      </c>
      <c r="K2259" s="5">
        <v>27418082</v>
      </c>
      <c r="L2259" s="5">
        <v>0</v>
      </c>
    </row>
    <row r="2260" spans="1:12" x14ac:dyDescent="0.2">
      <c r="A2260" s="5" t="s">
        <v>9871</v>
      </c>
      <c r="B2260" s="5" t="s">
        <v>4686</v>
      </c>
      <c r="D2260" s="5" t="s">
        <v>8230</v>
      </c>
      <c r="E2260" s="5" t="s">
        <v>9883</v>
      </c>
      <c r="F2260" s="5" t="s">
        <v>11427</v>
      </c>
      <c r="G2260" s="5" t="s">
        <v>117</v>
      </c>
      <c r="H2260" s="5" t="s">
        <v>10</v>
      </c>
      <c r="I2260" s="5" t="s">
        <v>13894</v>
      </c>
      <c r="J2260" s="5" t="s">
        <v>13645</v>
      </c>
      <c r="K2260" s="5">
        <v>26367135</v>
      </c>
      <c r="L2260" s="5">
        <v>0</v>
      </c>
    </row>
    <row r="2261" spans="1:12" x14ac:dyDescent="0.2">
      <c r="A2261" s="5" t="s">
        <v>4736</v>
      </c>
      <c r="B2261" s="5" t="s">
        <v>7025</v>
      </c>
      <c r="D2261" s="5" t="s">
        <v>8476</v>
      </c>
      <c r="E2261" s="5" t="s">
        <v>8259</v>
      </c>
      <c r="F2261" s="5" t="s">
        <v>8475</v>
      </c>
      <c r="G2261" s="5" t="s">
        <v>117</v>
      </c>
      <c r="H2261" s="5" t="s">
        <v>12</v>
      </c>
      <c r="I2261" s="5" t="s">
        <v>13894</v>
      </c>
      <c r="J2261" s="5" t="s">
        <v>8934</v>
      </c>
      <c r="K2261" s="5">
        <v>26344192</v>
      </c>
      <c r="L2261" s="5">
        <v>26355272</v>
      </c>
    </row>
    <row r="2262" spans="1:12" x14ac:dyDescent="0.2">
      <c r="A2262" s="5" t="s">
        <v>9872</v>
      </c>
      <c r="B2262" s="5" t="s">
        <v>10518</v>
      </c>
      <c r="D2262" s="5" t="s">
        <v>1257</v>
      </c>
      <c r="E2262" s="5" t="s">
        <v>4918</v>
      </c>
      <c r="F2262" s="5" t="s">
        <v>4919</v>
      </c>
      <c r="G2262" s="5" t="s">
        <v>117</v>
      </c>
      <c r="H2262" s="5" t="s">
        <v>12</v>
      </c>
      <c r="I2262" s="5" t="s">
        <v>13894</v>
      </c>
      <c r="J2262" s="5" t="s">
        <v>13641</v>
      </c>
      <c r="K2262" s="5">
        <v>26350814</v>
      </c>
      <c r="L2262" s="5">
        <v>26350313</v>
      </c>
    </row>
    <row r="2263" spans="1:12" x14ac:dyDescent="0.2">
      <c r="A2263" s="5" t="s">
        <v>4713</v>
      </c>
      <c r="B2263" s="5" t="s">
        <v>7504</v>
      </c>
      <c r="D2263" s="5" t="s">
        <v>3840</v>
      </c>
      <c r="E2263" s="5" t="s">
        <v>4921</v>
      </c>
      <c r="F2263" s="5" t="s">
        <v>4922</v>
      </c>
      <c r="G2263" s="5" t="s">
        <v>117</v>
      </c>
      <c r="H2263" s="5" t="s">
        <v>10</v>
      </c>
      <c r="I2263" s="5" t="s">
        <v>13894</v>
      </c>
      <c r="J2263" s="5" t="s">
        <v>7744</v>
      </c>
      <c r="K2263" s="5">
        <v>26355551</v>
      </c>
      <c r="L2263" s="5">
        <v>26355551</v>
      </c>
    </row>
    <row r="2264" spans="1:12" x14ac:dyDescent="0.2">
      <c r="A2264" s="5" t="s">
        <v>4687</v>
      </c>
      <c r="B2264" s="5" t="s">
        <v>401</v>
      </c>
      <c r="D2264" s="5" t="s">
        <v>4923</v>
      </c>
      <c r="E2264" s="5" t="s">
        <v>9884</v>
      </c>
      <c r="F2264" s="5" t="s">
        <v>11428</v>
      </c>
      <c r="G2264" s="5" t="s">
        <v>117</v>
      </c>
      <c r="H2264" s="5" t="s">
        <v>12</v>
      </c>
      <c r="I2264" s="5" t="s">
        <v>13894</v>
      </c>
      <c r="J2264" s="5" t="s">
        <v>11429</v>
      </c>
      <c r="K2264" s="5">
        <v>26366130</v>
      </c>
      <c r="L2264" s="5">
        <v>26366130</v>
      </c>
    </row>
    <row r="2265" spans="1:12" x14ac:dyDescent="0.2">
      <c r="A2265" s="5" t="s">
        <v>9873</v>
      </c>
      <c r="B2265" s="5" t="s">
        <v>1369</v>
      </c>
      <c r="D2265" s="5" t="s">
        <v>1612</v>
      </c>
      <c r="E2265" s="5" t="s">
        <v>4924</v>
      </c>
      <c r="F2265" s="5" t="s">
        <v>4925</v>
      </c>
      <c r="G2265" s="5" t="s">
        <v>117</v>
      </c>
      <c r="H2265" s="5" t="s">
        <v>10</v>
      </c>
      <c r="I2265" s="5" t="s">
        <v>13894</v>
      </c>
      <c r="J2265" s="5" t="s">
        <v>14393</v>
      </c>
      <c r="K2265" s="5">
        <v>26367625</v>
      </c>
      <c r="L2265" s="5">
        <v>26367625</v>
      </c>
    </row>
    <row r="2266" spans="1:12" x14ac:dyDescent="0.2">
      <c r="A2266" s="5" t="s">
        <v>9874</v>
      </c>
      <c r="B2266" s="5" t="s">
        <v>8092</v>
      </c>
      <c r="D2266" s="5" t="s">
        <v>10525</v>
      </c>
      <c r="E2266" s="5" t="s">
        <v>9887</v>
      </c>
      <c r="F2266" s="5" t="s">
        <v>4287</v>
      </c>
      <c r="G2266" s="5" t="s">
        <v>117</v>
      </c>
      <c r="H2266" s="5" t="s">
        <v>10</v>
      </c>
      <c r="I2266" s="5" t="s">
        <v>13894</v>
      </c>
      <c r="J2266" s="5" t="s">
        <v>14394</v>
      </c>
      <c r="K2266" s="5">
        <v>26352345</v>
      </c>
      <c r="L2266" s="5">
        <v>0</v>
      </c>
    </row>
    <row r="2267" spans="1:12" x14ac:dyDescent="0.2">
      <c r="A2267" s="5" t="s">
        <v>9875</v>
      </c>
      <c r="B2267" s="5" t="s">
        <v>10519</v>
      </c>
      <c r="D2267" s="5" t="s">
        <v>7267</v>
      </c>
      <c r="E2267" s="5" t="s">
        <v>4926</v>
      </c>
      <c r="F2267" s="5" t="s">
        <v>4243</v>
      </c>
      <c r="G2267" s="5" t="s">
        <v>117</v>
      </c>
      <c r="H2267" s="5" t="s">
        <v>10</v>
      </c>
      <c r="I2267" s="5" t="s">
        <v>13894</v>
      </c>
      <c r="J2267" s="5" t="s">
        <v>14395</v>
      </c>
      <c r="K2267" s="5">
        <v>24633486</v>
      </c>
      <c r="L2267" s="5">
        <v>0</v>
      </c>
    </row>
    <row r="2268" spans="1:12" x14ac:dyDescent="0.2">
      <c r="A2268" s="5" t="s">
        <v>4811</v>
      </c>
      <c r="B2268" s="5" t="s">
        <v>7338</v>
      </c>
      <c r="D2268" s="5" t="s">
        <v>6775</v>
      </c>
      <c r="E2268" s="5" t="s">
        <v>4927</v>
      </c>
      <c r="F2268" s="5" t="s">
        <v>8477</v>
      </c>
      <c r="G2268" s="5" t="s">
        <v>117</v>
      </c>
      <c r="H2268" s="5" t="s">
        <v>10</v>
      </c>
      <c r="I2268" s="5" t="s">
        <v>13894</v>
      </c>
      <c r="J2268" s="5" t="s">
        <v>4928</v>
      </c>
      <c r="K2268" s="5">
        <v>26367555</v>
      </c>
      <c r="L2268" s="5">
        <v>26367555</v>
      </c>
    </row>
    <row r="2269" spans="1:12" x14ac:dyDescent="0.2">
      <c r="A2269" s="5" t="s">
        <v>9876</v>
      </c>
      <c r="B2269" s="5" t="s">
        <v>1763</v>
      </c>
      <c r="D2269" s="5" t="s">
        <v>471</v>
      </c>
      <c r="E2269" s="5" t="s">
        <v>4929</v>
      </c>
      <c r="F2269" s="5" t="s">
        <v>4930</v>
      </c>
      <c r="G2269" s="5" t="s">
        <v>117</v>
      </c>
      <c r="H2269" s="5" t="s">
        <v>12</v>
      </c>
      <c r="I2269" s="5" t="s">
        <v>13894</v>
      </c>
      <c r="J2269" s="5" t="s">
        <v>13642</v>
      </c>
      <c r="K2269" s="5">
        <v>24285433</v>
      </c>
      <c r="L2269" s="5">
        <v>24285433</v>
      </c>
    </row>
    <row r="2270" spans="1:12" x14ac:dyDescent="0.2">
      <c r="A2270" s="5" t="s">
        <v>4859</v>
      </c>
      <c r="B2270" s="5" t="s">
        <v>7417</v>
      </c>
      <c r="D2270" s="5" t="s">
        <v>461</v>
      </c>
      <c r="E2270" s="5" t="s">
        <v>4932</v>
      </c>
      <c r="F2270" s="5" t="s">
        <v>4933</v>
      </c>
      <c r="G2270" s="5" t="s">
        <v>117</v>
      </c>
      <c r="H2270" s="5" t="s">
        <v>12</v>
      </c>
      <c r="I2270" s="5" t="s">
        <v>13894</v>
      </c>
      <c r="J2270" s="5" t="s">
        <v>12199</v>
      </c>
      <c r="K2270" s="5">
        <v>26367993</v>
      </c>
      <c r="L2270" s="5">
        <v>26367393</v>
      </c>
    </row>
    <row r="2271" spans="1:12" x14ac:dyDescent="0.2">
      <c r="A2271" s="5" t="s">
        <v>4869</v>
      </c>
      <c r="B2271" s="5" t="s">
        <v>2744</v>
      </c>
      <c r="D2271" s="5" t="s">
        <v>7296</v>
      </c>
      <c r="E2271" s="5" t="s">
        <v>4934</v>
      </c>
      <c r="F2271" s="5" t="s">
        <v>4935</v>
      </c>
      <c r="G2271" s="5" t="s">
        <v>117</v>
      </c>
      <c r="H2271" s="5" t="s">
        <v>12</v>
      </c>
      <c r="I2271" s="5" t="s">
        <v>13894</v>
      </c>
      <c r="J2271" s="5" t="s">
        <v>13643</v>
      </c>
      <c r="K2271" s="5">
        <v>26343068</v>
      </c>
      <c r="L2271" s="5">
        <v>26343068</v>
      </c>
    </row>
    <row r="2272" spans="1:12" x14ac:dyDescent="0.2">
      <c r="A2272" s="5" t="s">
        <v>4903</v>
      </c>
      <c r="B2272" s="5" t="s">
        <v>3836</v>
      </c>
      <c r="D2272" s="5" t="s">
        <v>8095</v>
      </c>
      <c r="E2272" s="5" t="s">
        <v>8802</v>
      </c>
      <c r="F2272" s="5" t="s">
        <v>8803</v>
      </c>
      <c r="G2272" s="5" t="s">
        <v>117</v>
      </c>
      <c r="H2272" s="5" t="s">
        <v>12</v>
      </c>
      <c r="I2272" s="5" t="s">
        <v>13894</v>
      </c>
      <c r="J2272" s="5" t="s">
        <v>14396</v>
      </c>
      <c r="K2272" s="5">
        <v>24287801</v>
      </c>
      <c r="L2272" s="5">
        <v>0</v>
      </c>
    </row>
    <row r="2273" spans="1:12" x14ac:dyDescent="0.2">
      <c r="A2273" s="5" t="s">
        <v>4904</v>
      </c>
      <c r="B2273" s="5" t="s">
        <v>4827</v>
      </c>
      <c r="D2273" s="5" t="s">
        <v>6777</v>
      </c>
      <c r="E2273" s="5" t="s">
        <v>4937</v>
      </c>
      <c r="F2273" s="5" t="s">
        <v>4938</v>
      </c>
      <c r="G2273" s="5" t="s">
        <v>117</v>
      </c>
      <c r="H2273" s="5" t="s">
        <v>12</v>
      </c>
      <c r="I2273" s="5" t="s">
        <v>13894</v>
      </c>
      <c r="J2273" s="5" t="s">
        <v>14397</v>
      </c>
      <c r="K2273" s="5">
        <v>24282891</v>
      </c>
      <c r="L2273" s="5">
        <v>24282891</v>
      </c>
    </row>
    <row r="2274" spans="1:12" x14ac:dyDescent="0.2">
      <c r="A2274" s="5" t="s">
        <v>4872</v>
      </c>
      <c r="B2274" s="5" t="s">
        <v>4145</v>
      </c>
      <c r="D2274" s="5" t="s">
        <v>8098</v>
      </c>
      <c r="E2274" s="5" t="s">
        <v>9892</v>
      </c>
      <c r="F2274" s="5" t="s">
        <v>11434</v>
      </c>
      <c r="G2274" s="5" t="s">
        <v>117</v>
      </c>
      <c r="H2274" s="5" t="s">
        <v>10</v>
      </c>
      <c r="I2274" s="5" t="s">
        <v>13894</v>
      </c>
      <c r="J2274" s="5" t="s">
        <v>13644</v>
      </c>
      <c r="K2274" s="5">
        <v>26362717</v>
      </c>
      <c r="L2274" s="5">
        <v>0</v>
      </c>
    </row>
    <row r="2275" spans="1:12" x14ac:dyDescent="0.2">
      <c r="A2275" s="5" t="s">
        <v>9877</v>
      </c>
      <c r="B2275" s="5" t="s">
        <v>8211</v>
      </c>
      <c r="D2275" s="5" t="s">
        <v>4940</v>
      </c>
      <c r="E2275" s="5" t="s">
        <v>9896</v>
      </c>
      <c r="F2275" s="5" t="s">
        <v>11438</v>
      </c>
      <c r="G2275" s="5" t="s">
        <v>117</v>
      </c>
      <c r="H2275" s="5" t="s">
        <v>10</v>
      </c>
      <c r="I2275" s="5" t="s">
        <v>13894</v>
      </c>
      <c r="J2275" s="5" t="s">
        <v>11439</v>
      </c>
      <c r="K2275" s="5">
        <v>25140065</v>
      </c>
      <c r="L2275" s="5">
        <v>0</v>
      </c>
    </row>
    <row r="2276" spans="1:12" x14ac:dyDescent="0.2">
      <c r="A2276" s="5" t="s">
        <v>6165</v>
      </c>
      <c r="B2276" s="5" t="s">
        <v>7368</v>
      </c>
      <c r="D2276" s="5" t="s">
        <v>8099</v>
      </c>
      <c r="E2276" s="5" t="s">
        <v>9897</v>
      </c>
      <c r="F2276" s="5" t="s">
        <v>1328</v>
      </c>
      <c r="G2276" s="5" t="s">
        <v>117</v>
      </c>
      <c r="H2276" s="5" t="s">
        <v>10</v>
      </c>
      <c r="I2276" s="5" t="s">
        <v>13894</v>
      </c>
      <c r="J2276" s="5" t="s">
        <v>11441</v>
      </c>
      <c r="K2276" s="5">
        <v>0</v>
      </c>
      <c r="L2276" s="5">
        <v>0</v>
      </c>
    </row>
    <row r="2277" spans="1:12" x14ac:dyDescent="0.2">
      <c r="A2277" s="5" t="s">
        <v>6061</v>
      </c>
      <c r="B2277" s="5" t="s">
        <v>7514</v>
      </c>
      <c r="D2277" s="5" t="s">
        <v>8101</v>
      </c>
      <c r="E2277" s="5" t="s">
        <v>9906</v>
      </c>
      <c r="F2277" s="5" t="s">
        <v>4941</v>
      </c>
      <c r="G2277" s="5" t="s">
        <v>117</v>
      </c>
      <c r="H2277" s="5" t="s">
        <v>10</v>
      </c>
      <c r="I2277" s="5" t="s">
        <v>13894</v>
      </c>
      <c r="J2277" s="5" t="s">
        <v>11449</v>
      </c>
      <c r="K2277" s="5">
        <v>26363101</v>
      </c>
      <c r="L2277" s="5">
        <v>26363101</v>
      </c>
    </row>
    <row r="2278" spans="1:12" x14ac:dyDescent="0.2">
      <c r="A2278" s="5" t="s">
        <v>9878</v>
      </c>
      <c r="B2278" s="5" t="s">
        <v>4792</v>
      </c>
      <c r="D2278" s="5" t="s">
        <v>68</v>
      </c>
      <c r="E2278" s="5" t="s">
        <v>9910</v>
      </c>
      <c r="F2278" s="5" t="s">
        <v>11452</v>
      </c>
      <c r="G2278" s="5" t="s">
        <v>117</v>
      </c>
      <c r="H2278" s="5" t="s">
        <v>10</v>
      </c>
      <c r="I2278" s="5" t="s">
        <v>13894</v>
      </c>
      <c r="J2278" s="5" t="s">
        <v>13649</v>
      </c>
      <c r="K2278" s="5">
        <v>26351142</v>
      </c>
      <c r="L2278" s="5">
        <v>0</v>
      </c>
    </row>
    <row r="2279" spans="1:12" x14ac:dyDescent="0.2">
      <c r="A2279" s="5" t="s">
        <v>4785</v>
      </c>
      <c r="B2279" s="5" t="s">
        <v>4784</v>
      </c>
      <c r="D2279" s="5" t="s">
        <v>1758</v>
      </c>
      <c r="E2279" s="5" t="s">
        <v>9921</v>
      </c>
      <c r="F2279" s="5" t="s">
        <v>11459</v>
      </c>
      <c r="G2279" s="5" t="s">
        <v>117</v>
      </c>
      <c r="H2279" s="5" t="s">
        <v>10</v>
      </c>
      <c r="I2279" s="5" t="s">
        <v>13894</v>
      </c>
      <c r="J2279" s="5" t="s">
        <v>14398</v>
      </c>
      <c r="K2279" s="5">
        <v>26363212</v>
      </c>
      <c r="L2279" s="5">
        <v>0</v>
      </c>
    </row>
    <row r="2280" spans="1:12" x14ac:dyDescent="0.2">
      <c r="A2280" s="5" t="s">
        <v>4461</v>
      </c>
      <c r="B2280" s="5" t="s">
        <v>6754</v>
      </c>
      <c r="D2280" s="5" t="s">
        <v>1843</v>
      </c>
      <c r="E2280" s="5" t="s">
        <v>9922</v>
      </c>
      <c r="F2280" s="5" t="s">
        <v>4942</v>
      </c>
      <c r="G2280" s="5" t="s">
        <v>117</v>
      </c>
      <c r="H2280" s="5" t="s">
        <v>12</v>
      </c>
      <c r="I2280" s="5" t="s">
        <v>13894</v>
      </c>
      <c r="J2280" s="5" t="s">
        <v>14399</v>
      </c>
      <c r="K2280" s="5">
        <v>26649004</v>
      </c>
      <c r="L2280" s="5">
        <v>0</v>
      </c>
    </row>
    <row r="2281" spans="1:12" x14ac:dyDescent="0.2">
      <c r="A2281" s="5" t="s">
        <v>4773</v>
      </c>
      <c r="B2281" s="5" t="s">
        <v>4256</v>
      </c>
      <c r="D2281" s="5" t="s">
        <v>4841</v>
      </c>
      <c r="E2281" s="5" t="s">
        <v>4944</v>
      </c>
      <c r="F2281" s="5" t="s">
        <v>4945</v>
      </c>
      <c r="G2281" s="5" t="s">
        <v>117</v>
      </c>
      <c r="H2281" s="5" t="s">
        <v>12</v>
      </c>
      <c r="I2281" s="5" t="s">
        <v>13894</v>
      </c>
      <c r="J2281" s="5" t="s">
        <v>14400</v>
      </c>
      <c r="K2281" s="5">
        <v>26369005</v>
      </c>
      <c r="L2281" s="5">
        <v>0</v>
      </c>
    </row>
    <row r="2282" spans="1:12" x14ac:dyDescent="0.2">
      <c r="A2282" s="5" t="s">
        <v>9879</v>
      </c>
      <c r="B2282" s="5" t="s">
        <v>10520</v>
      </c>
      <c r="D2282" s="5" t="s">
        <v>4874</v>
      </c>
      <c r="E2282" s="5" t="s">
        <v>9888</v>
      </c>
      <c r="F2282" s="5" t="s">
        <v>1937</v>
      </c>
      <c r="G2282" s="5" t="s">
        <v>117</v>
      </c>
      <c r="H2282" s="5" t="s">
        <v>6</v>
      </c>
      <c r="I2282" s="5" t="s">
        <v>13894</v>
      </c>
      <c r="J2282" s="5" t="s">
        <v>13646</v>
      </c>
      <c r="K2282" s="5">
        <v>26392049</v>
      </c>
      <c r="L2282" s="5">
        <v>0</v>
      </c>
    </row>
    <row r="2283" spans="1:12" x14ac:dyDescent="0.2">
      <c r="A2283" s="5" t="s">
        <v>6168</v>
      </c>
      <c r="B2283" s="5" t="s">
        <v>6975</v>
      </c>
      <c r="D2283" s="5" t="s">
        <v>7260</v>
      </c>
      <c r="E2283" s="5" t="s">
        <v>4947</v>
      </c>
      <c r="F2283" s="5" t="s">
        <v>1822</v>
      </c>
      <c r="G2283" s="5" t="s">
        <v>117</v>
      </c>
      <c r="H2283" s="5" t="s">
        <v>6</v>
      </c>
      <c r="I2283" s="5" t="s">
        <v>13894</v>
      </c>
      <c r="J2283" s="5" t="s">
        <v>14401</v>
      </c>
      <c r="K2283" s="5">
        <v>26478010</v>
      </c>
      <c r="L2283" s="5">
        <v>0</v>
      </c>
    </row>
    <row r="2284" spans="1:12" x14ac:dyDescent="0.2">
      <c r="A2284" s="5" t="s">
        <v>6164</v>
      </c>
      <c r="B2284" s="5" t="s">
        <v>7326</v>
      </c>
      <c r="D2284" s="5" t="s">
        <v>991</v>
      </c>
      <c r="E2284" s="5" t="s">
        <v>4948</v>
      </c>
      <c r="F2284" s="5" t="s">
        <v>228</v>
      </c>
      <c r="G2284" s="5" t="s">
        <v>117</v>
      </c>
      <c r="H2284" s="5" t="s">
        <v>6</v>
      </c>
      <c r="I2284" s="5" t="s">
        <v>13894</v>
      </c>
      <c r="J2284" s="5" t="s">
        <v>8962</v>
      </c>
      <c r="K2284" s="5">
        <v>26396103</v>
      </c>
      <c r="L2284" s="5">
        <v>26396103</v>
      </c>
    </row>
    <row r="2285" spans="1:12" x14ac:dyDescent="0.2">
      <c r="A2285" s="5" t="s">
        <v>4789</v>
      </c>
      <c r="B2285" s="5" t="s">
        <v>4788</v>
      </c>
      <c r="D2285" s="5" t="s">
        <v>4949</v>
      </c>
      <c r="E2285" s="5" t="s">
        <v>4950</v>
      </c>
      <c r="F2285" s="5" t="s">
        <v>1105</v>
      </c>
      <c r="G2285" s="5" t="s">
        <v>117</v>
      </c>
      <c r="H2285" s="5" t="s">
        <v>6</v>
      </c>
      <c r="I2285" s="5" t="s">
        <v>13894</v>
      </c>
      <c r="J2285" s="5" t="s">
        <v>6715</v>
      </c>
      <c r="K2285" s="5">
        <v>26393061</v>
      </c>
      <c r="L2285" s="5">
        <v>26393061</v>
      </c>
    </row>
    <row r="2286" spans="1:12" x14ac:dyDescent="0.2">
      <c r="A2286" s="5" t="s">
        <v>9880</v>
      </c>
      <c r="B2286" s="5" t="s">
        <v>1674</v>
      </c>
      <c r="D2286" s="5" t="s">
        <v>4951</v>
      </c>
      <c r="E2286" s="5" t="s">
        <v>4952</v>
      </c>
      <c r="F2286" s="5" t="s">
        <v>257</v>
      </c>
      <c r="G2286" s="5" t="s">
        <v>117</v>
      </c>
      <c r="H2286" s="5" t="s">
        <v>6</v>
      </c>
      <c r="I2286" s="5" t="s">
        <v>13894</v>
      </c>
      <c r="J2286" s="5" t="s">
        <v>11445</v>
      </c>
      <c r="K2286" s="5">
        <v>26399068</v>
      </c>
      <c r="L2286" s="5">
        <v>26398229</v>
      </c>
    </row>
    <row r="2287" spans="1:12" x14ac:dyDescent="0.2">
      <c r="A2287" s="5" t="s">
        <v>9881</v>
      </c>
      <c r="B2287" s="5" t="s">
        <v>10521</v>
      </c>
      <c r="D2287" s="5" t="s">
        <v>4430</v>
      </c>
      <c r="E2287" s="5" t="s">
        <v>9900</v>
      </c>
      <c r="F2287" s="5" t="s">
        <v>1461</v>
      </c>
      <c r="G2287" s="5" t="s">
        <v>73</v>
      </c>
      <c r="H2287" s="5" t="s">
        <v>5</v>
      </c>
      <c r="I2287" s="5" t="s">
        <v>13894</v>
      </c>
      <c r="J2287" s="5" t="s">
        <v>11443</v>
      </c>
      <c r="K2287" s="5">
        <v>22495293</v>
      </c>
      <c r="L2287" s="5">
        <v>0</v>
      </c>
    </row>
    <row r="2288" spans="1:12" x14ac:dyDescent="0.2">
      <c r="A2288" s="5" t="s">
        <v>6059</v>
      </c>
      <c r="B2288" s="5" t="s">
        <v>6981</v>
      </c>
      <c r="D2288" s="5" t="s">
        <v>3552</v>
      </c>
      <c r="E2288" s="5" t="s">
        <v>9908</v>
      </c>
      <c r="F2288" s="5" t="s">
        <v>11451</v>
      </c>
      <c r="G2288" s="5" t="s">
        <v>117</v>
      </c>
      <c r="H2288" s="5" t="s">
        <v>6</v>
      </c>
      <c r="I2288" s="5" t="s">
        <v>13894</v>
      </c>
      <c r="J2288" s="5" t="s">
        <v>14402</v>
      </c>
      <c r="K2288" s="5">
        <v>26399929</v>
      </c>
      <c r="L2288" s="5">
        <v>0</v>
      </c>
    </row>
    <row r="2289" spans="1:12" x14ac:dyDescent="0.2">
      <c r="A2289" s="5" t="s">
        <v>9882</v>
      </c>
      <c r="B2289" s="5" t="s">
        <v>10522</v>
      </c>
      <c r="D2289" s="5" t="s">
        <v>4953</v>
      </c>
      <c r="E2289" s="5" t="s">
        <v>9915</v>
      </c>
      <c r="F2289" s="5" t="s">
        <v>597</v>
      </c>
      <c r="G2289" s="5" t="s">
        <v>117</v>
      </c>
      <c r="H2289" s="5" t="s">
        <v>6</v>
      </c>
      <c r="I2289" s="5" t="s">
        <v>13894</v>
      </c>
      <c r="J2289" s="5" t="s">
        <v>11455</v>
      </c>
      <c r="K2289" s="5">
        <v>21001215</v>
      </c>
      <c r="L2289" s="5">
        <v>0</v>
      </c>
    </row>
    <row r="2290" spans="1:12" x14ac:dyDescent="0.2">
      <c r="A2290" s="5" t="s">
        <v>4815</v>
      </c>
      <c r="B2290" s="5" t="s">
        <v>1103</v>
      </c>
      <c r="D2290" s="5" t="s">
        <v>8103</v>
      </c>
      <c r="E2290" s="5" t="s">
        <v>9916</v>
      </c>
      <c r="F2290" s="5" t="s">
        <v>1408</v>
      </c>
      <c r="G2290" s="5" t="s">
        <v>117</v>
      </c>
      <c r="H2290" s="5" t="s">
        <v>6</v>
      </c>
      <c r="I2290" s="5" t="s">
        <v>13894</v>
      </c>
      <c r="J2290" s="5" t="s">
        <v>11456</v>
      </c>
      <c r="K2290" s="5">
        <v>26398441</v>
      </c>
      <c r="L2290" s="5">
        <v>26398441</v>
      </c>
    </row>
    <row r="2291" spans="1:12" x14ac:dyDescent="0.2">
      <c r="A2291" s="5" t="s">
        <v>6213</v>
      </c>
      <c r="B2291" s="5" t="s">
        <v>7386</v>
      </c>
      <c r="D2291" s="5" t="s">
        <v>4954</v>
      </c>
      <c r="E2291" s="5" t="s">
        <v>9344</v>
      </c>
      <c r="F2291" s="5" t="s">
        <v>10934</v>
      </c>
      <c r="G2291" s="5" t="s">
        <v>12305</v>
      </c>
      <c r="H2291" s="5" t="s">
        <v>3</v>
      </c>
      <c r="I2291" s="5" t="s">
        <v>13894</v>
      </c>
      <c r="J2291" s="5" t="s">
        <v>13208</v>
      </c>
      <c r="K2291" s="5">
        <v>27300722</v>
      </c>
      <c r="L2291" s="5">
        <v>87938945</v>
      </c>
    </row>
    <row r="2292" spans="1:12" x14ac:dyDescent="0.2">
      <c r="A2292" s="5" t="s">
        <v>4819</v>
      </c>
      <c r="B2292" s="5" t="s">
        <v>4818</v>
      </c>
      <c r="D2292" s="5" t="s">
        <v>8105</v>
      </c>
      <c r="E2292" s="5" t="s">
        <v>9919</v>
      </c>
      <c r="F2292" s="5" t="s">
        <v>11457</v>
      </c>
      <c r="G2292" s="5" t="s">
        <v>117</v>
      </c>
      <c r="H2292" s="5" t="s">
        <v>6</v>
      </c>
      <c r="I2292" s="5" t="s">
        <v>13894</v>
      </c>
      <c r="J2292" s="5" t="s">
        <v>13648</v>
      </c>
      <c r="K2292" s="5">
        <v>26478235</v>
      </c>
      <c r="L2292" s="5">
        <v>0</v>
      </c>
    </row>
    <row r="2293" spans="1:12" x14ac:dyDescent="0.2">
      <c r="A2293" s="5" t="s">
        <v>9883</v>
      </c>
      <c r="B2293" s="5" t="s">
        <v>8230</v>
      </c>
      <c r="D2293" s="5" t="s">
        <v>4861</v>
      </c>
      <c r="E2293" s="5" t="s">
        <v>9929</v>
      </c>
      <c r="F2293" s="5" t="s">
        <v>463</v>
      </c>
      <c r="G2293" s="5" t="s">
        <v>117</v>
      </c>
      <c r="H2293" s="5" t="s">
        <v>6</v>
      </c>
      <c r="I2293" s="5" t="s">
        <v>13894</v>
      </c>
      <c r="J2293" s="5" t="s">
        <v>14403</v>
      </c>
      <c r="K2293" s="5">
        <v>26478009</v>
      </c>
      <c r="L2293" s="5">
        <v>0</v>
      </c>
    </row>
    <row r="2294" spans="1:12" x14ac:dyDescent="0.2">
      <c r="A2294" s="5" t="s">
        <v>9884</v>
      </c>
      <c r="B2294" s="5" t="s">
        <v>4923</v>
      </c>
      <c r="D2294" s="5" t="s">
        <v>1398</v>
      </c>
      <c r="E2294" s="5" t="s">
        <v>9931</v>
      </c>
      <c r="F2294" s="5" t="s">
        <v>4697</v>
      </c>
      <c r="G2294" s="5" t="s">
        <v>117</v>
      </c>
      <c r="H2294" s="5" t="s">
        <v>6</v>
      </c>
      <c r="I2294" s="5" t="s">
        <v>13894</v>
      </c>
      <c r="J2294" s="5" t="s">
        <v>12200</v>
      </c>
      <c r="K2294" s="5">
        <v>26398887</v>
      </c>
      <c r="L2294" s="5">
        <v>26398887</v>
      </c>
    </row>
    <row r="2295" spans="1:12" x14ac:dyDescent="0.2">
      <c r="A2295" s="5" t="s">
        <v>9885</v>
      </c>
      <c r="B2295" s="5" t="s">
        <v>10523</v>
      </c>
      <c r="D2295" s="5" t="s">
        <v>1501</v>
      </c>
      <c r="E2295" s="5" t="s">
        <v>9941</v>
      </c>
      <c r="F2295" s="5" t="s">
        <v>11469</v>
      </c>
      <c r="G2295" s="5" t="s">
        <v>117</v>
      </c>
      <c r="H2295" s="5" t="s">
        <v>6</v>
      </c>
      <c r="I2295" s="5" t="s">
        <v>13894</v>
      </c>
      <c r="J2295" s="5" t="s">
        <v>14404</v>
      </c>
      <c r="K2295" s="5">
        <v>26398719</v>
      </c>
      <c r="L2295" s="5">
        <v>0</v>
      </c>
    </row>
    <row r="2296" spans="1:12" x14ac:dyDescent="0.2">
      <c r="A2296" s="5" t="s">
        <v>4670</v>
      </c>
      <c r="B2296" s="5" t="s">
        <v>4669</v>
      </c>
      <c r="D2296" s="5" t="s">
        <v>10535</v>
      </c>
      <c r="E2296" s="5" t="s">
        <v>9942</v>
      </c>
      <c r="F2296" s="5" t="s">
        <v>11470</v>
      </c>
      <c r="G2296" s="5" t="s">
        <v>117</v>
      </c>
      <c r="H2296" s="5" t="s">
        <v>6</v>
      </c>
      <c r="I2296" s="5" t="s">
        <v>13894</v>
      </c>
      <c r="J2296" s="5" t="s">
        <v>14405</v>
      </c>
      <c r="K2296" s="5">
        <v>26391130</v>
      </c>
      <c r="L2296" s="5">
        <v>0</v>
      </c>
    </row>
    <row r="2297" spans="1:12" x14ac:dyDescent="0.2">
      <c r="A2297" s="5" t="s">
        <v>4760</v>
      </c>
      <c r="B2297" s="5" t="s">
        <v>4759</v>
      </c>
      <c r="D2297" s="5" t="s">
        <v>8108</v>
      </c>
      <c r="E2297" s="5" t="s">
        <v>9926</v>
      </c>
      <c r="F2297" s="5" t="s">
        <v>1364</v>
      </c>
      <c r="G2297" s="5" t="s">
        <v>117</v>
      </c>
      <c r="H2297" s="5" t="s">
        <v>6</v>
      </c>
      <c r="I2297" s="5" t="s">
        <v>13894</v>
      </c>
      <c r="J2297" s="5" t="s">
        <v>11462</v>
      </c>
      <c r="K2297" s="5">
        <v>26478113</v>
      </c>
      <c r="L2297" s="5">
        <v>26478113</v>
      </c>
    </row>
    <row r="2298" spans="1:12" x14ac:dyDescent="0.2">
      <c r="A2298" s="5" t="s">
        <v>8259</v>
      </c>
      <c r="B2298" s="5" t="s">
        <v>8476</v>
      </c>
      <c r="D2298" s="5" t="s">
        <v>4015</v>
      </c>
      <c r="E2298" s="5" t="s">
        <v>4955</v>
      </c>
      <c r="F2298" s="5" t="s">
        <v>4956</v>
      </c>
      <c r="G2298" s="5" t="s">
        <v>1260</v>
      </c>
      <c r="H2298" s="5" t="s">
        <v>9</v>
      </c>
      <c r="I2298" s="5" t="s">
        <v>13894</v>
      </c>
      <c r="J2298" s="5" t="s">
        <v>12922</v>
      </c>
      <c r="K2298" s="5">
        <v>27776113</v>
      </c>
      <c r="L2298" s="5">
        <v>27776113</v>
      </c>
    </row>
    <row r="2299" spans="1:12" x14ac:dyDescent="0.2">
      <c r="A2299" s="5" t="s">
        <v>4761</v>
      </c>
      <c r="B2299" s="5" t="s">
        <v>2208</v>
      </c>
      <c r="D2299" s="5" t="s">
        <v>1467</v>
      </c>
      <c r="E2299" s="5" t="s">
        <v>4957</v>
      </c>
      <c r="F2299" s="5" t="s">
        <v>4958</v>
      </c>
      <c r="G2299" s="5" t="s">
        <v>1260</v>
      </c>
      <c r="H2299" s="5" t="s">
        <v>3</v>
      </c>
      <c r="I2299" s="5" t="s">
        <v>13894</v>
      </c>
      <c r="J2299" s="5" t="s">
        <v>14406</v>
      </c>
      <c r="K2299" s="5">
        <v>27774042</v>
      </c>
      <c r="L2299" s="5">
        <v>0</v>
      </c>
    </row>
    <row r="2300" spans="1:12" x14ac:dyDescent="0.2">
      <c r="A2300" s="5" t="s">
        <v>9886</v>
      </c>
      <c r="B2300" s="5" t="s">
        <v>10524</v>
      </c>
      <c r="D2300" s="5" t="s">
        <v>1367</v>
      </c>
      <c r="E2300" s="5" t="s">
        <v>4959</v>
      </c>
      <c r="F2300" s="5" t="s">
        <v>6982</v>
      </c>
      <c r="G2300" s="5" t="s">
        <v>1260</v>
      </c>
      <c r="H2300" s="5" t="s">
        <v>4</v>
      </c>
      <c r="I2300" s="5" t="s">
        <v>13894</v>
      </c>
      <c r="J2300" s="5" t="s">
        <v>12743</v>
      </c>
      <c r="K2300" s="5">
        <v>22005091</v>
      </c>
      <c r="L2300" s="5">
        <v>0</v>
      </c>
    </row>
    <row r="2301" spans="1:12" x14ac:dyDescent="0.2">
      <c r="A2301" s="5" t="s">
        <v>4900</v>
      </c>
      <c r="B2301" s="5" t="s">
        <v>4899</v>
      </c>
      <c r="D2301" s="5" t="s">
        <v>7057</v>
      </c>
      <c r="E2301" s="5" t="s">
        <v>4960</v>
      </c>
      <c r="F2301" s="5" t="s">
        <v>4961</v>
      </c>
      <c r="G2301" s="5" t="s">
        <v>1260</v>
      </c>
      <c r="H2301" s="5" t="s">
        <v>9</v>
      </c>
      <c r="I2301" s="5" t="s">
        <v>13894</v>
      </c>
      <c r="J2301" s="5" t="s">
        <v>14407</v>
      </c>
      <c r="K2301" s="5">
        <v>27770938</v>
      </c>
      <c r="L2301" s="5">
        <v>27770938</v>
      </c>
    </row>
    <row r="2302" spans="1:12" x14ac:dyDescent="0.2">
      <c r="A2302" s="5" t="s">
        <v>9887</v>
      </c>
      <c r="B2302" s="5" t="s">
        <v>10525</v>
      </c>
      <c r="D2302" s="5" t="s">
        <v>4165</v>
      </c>
      <c r="E2302" s="5" t="s">
        <v>4962</v>
      </c>
      <c r="F2302" s="5" t="s">
        <v>354</v>
      </c>
      <c r="G2302" s="5" t="s">
        <v>1260</v>
      </c>
      <c r="H2302" s="5" t="s">
        <v>9</v>
      </c>
      <c r="I2302" s="5" t="s">
        <v>13894</v>
      </c>
      <c r="J2302" s="5" t="s">
        <v>4999</v>
      </c>
      <c r="K2302" s="5">
        <v>27776645</v>
      </c>
      <c r="L2302" s="5">
        <v>27776645</v>
      </c>
    </row>
    <row r="2303" spans="1:12" x14ac:dyDescent="0.2">
      <c r="A2303" s="5" t="s">
        <v>6292</v>
      </c>
      <c r="B2303" s="5" t="s">
        <v>7010</v>
      </c>
      <c r="D2303" s="5" t="s">
        <v>6780</v>
      </c>
      <c r="E2303" s="5" t="s">
        <v>4963</v>
      </c>
      <c r="F2303" s="5" t="s">
        <v>4964</v>
      </c>
      <c r="G2303" s="5" t="s">
        <v>1260</v>
      </c>
      <c r="H2303" s="5" t="s">
        <v>4</v>
      </c>
      <c r="I2303" s="5" t="s">
        <v>13894</v>
      </c>
      <c r="J2303" s="5" t="s">
        <v>14408</v>
      </c>
      <c r="K2303" s="5">
        <v>87037267</v>
      </c>
      <c r="L2303" s="5">
        <v>27877029</v>
      </c>
    </row>
    <row r="2304" spans="1:12" x14ac:dyDescent="0.2">
      <c r="A2304" s="5" t="s">
        <v>8802</v>
      </c>
      <c r="B2304" s="5" t="s">
        <v>8095</v>
      </c>
      <c r="D2304" s="5" t="s">
        <v>4965</v>
      </c>
      <c r="E2304" s="5" t="s">
        <v>4966</v>
      </c>
      <c r="F2304" s="5" t="s">
        <v>4967</v>
      </c>
      <c r="G2304" s="5" t="s">
        <v>1260</v>
      </c>
      <c r="H2304" s="5" t="s">
        <v>4</v>
      </c>
      <c r="I2304" s="5" t="s">
        <v>13894</v>
      </c>
      <c r="J2304" s="5" t="s">
        <v>7794</v>
      </c>
      <c r="K2304" s="5">
        <v>22005828</v>
      </c>
      <c r="L2304" s="5">
        <v>0</v>
      </c>
    </row>
    <row r="2305" spans="1:12" x14ac:dyDescent="0.2">
      <c r="A2305" s="5" t="s">
        <v>9888</v>
      </c>
      <c r="B2305" s="5" t="s">
        <v>4874</v>
      </c>
      <c r="D2305" s="5" t="s">
        <v>2342</v>
      </c>
      <c r="E2305" s="5" t="s">
        <v>4968</v>
      </c>
      <c r="F2305" s="5" t="s">
        <v>4969</v>
      </c>
      <c r="G2305" s="5" t="s">
        <v>1260</v>
      </c>
      <c r="H2305" s="5" t="s">
        <v>3</v>
      </c>
      <c r="I2305" s="5" t="s">
        <v>13894</v>
      </c>
      <c r="J2305" s="5" t="s">
        <v>8478</v>
      </c>
      <c r="K2305" s="5">
        <v>27770440</v>
      </c>
      <c r="L2305" s="5">
        <v>27770440</v>
      </c>
    </row>
    <row r="2306" spans="1:12" x14ac:dyDescent="0.2">
      <c r="A2306" s="5" t="s">
        <v>4816</v>
      </c>
      <c r="B2306" s="5" t="s">
        <v>7365</v>
      </c>
      <c r="D2306" s="5" t="s">
        <v>10600</v>
      </c>
      <c r="E2306" s="5" t="s">
        <v>10172</v>
      </c>
      <c r="F2306" s="5" t="s">
        <v>11680</v>
      </c>
      <c r="G2306" s="5" t="s">
        <v>1260</v>
      </c>
      <c r="H2306" s="5" t="s">
        <v>9</v>
      </c>
      <c r="I2306" s="5" t="s">
        <v>13894</v>
      </c>
      <c r="J2306" s="5" t="s">
        <v>11681</v>
      </c>
      <c r="K2306" s="5">
        <v>89271399</v>
      </c>
      <c r="L2306" s="5">
        <v>0</v>
      </c>
    </row>
    <row r="2307" spans="1:12" x14ac:dyDescent="0.2">
      <c r="A2307" s="5" t="s">
        <v>4765</v>
      </c>
      <c r="B2307" s="5" t="s">
        <v>6939</v>
      </c>
      <c r="D2307" s="5" t="s">
        <v>4970</v>
      </c>
      <c r="E2307" s="5" t="s">
        <v>4971</v>
      </c>
      <c r="F2307" s="5" t="s">
        <v>4972</v>
      </c>
      <c r="G2307" s="5" t="s">
        <v>1260</v>
      </c>
      <c r="H2307" s="5" t="s">
        <v>9</v>
      </c>
      <c r="I2307" s="5" t="s">
        <v>13894</v>
      </c>
      <c r="J2307" s="5" t="s">
        <v>10958</v>
      </c>
      <c r="K2307" s="5">
        <v>88036321</v>
      </c>
      <c r="L2307" s="5">
        <v>0</v>
      </c>
    </row>
    <row r="2308" spans="1:12" x14ac:dyDescent="0.2">
      <c r="A2308" s="5" t="s">
        <v>6240</v>
      </c>
      <c r="B2308" s="5" t="s">
        <v>7366</v>
      </c>
      <c r="D2308" s="5" t="s">
        <v>8779</v>
      </c>
      <c r="E2308" s="5" t="s">
        <v>10158</v>
      </c>
      <c r="F2308" s="5" t="s">
        <v>11664</v>
      </c>
      <c r="G2308" s="5" t="s">
        <v>1260</v>
      </c>
      <c r="H2308" s="5" t="s">
        <v>9</v>
      </c>
      <c r="I2308" s="5" t="s">
        <v>13894</v>
      </c>
      <c r="J2308" s="5" t="s">
        <v>13209</v>
      </c>
      <c r="K2308" s="5">
        <v>27770034</v>
      </c>
      <c r="L2308" s="5">
        <v>0</v>
      </c>
    </row>
    <row r="2309" spans="1:12" x14ac:dyDescent="0.2">
      <c r="A2309" s="5" t="s">
        <v>4877</v>
      </c>
      <c r="B2309" s="5" t="s">
        <v>2831</v>
      </c>
      <c r="D2309" s="5" t="s">
        <v>4403</v>
      </c>
      <c r="E2309" s="5" t="s">
        <v>4975</v>
      </c>
      <c r="F2309" s="5" t="s">
        <v>4976</v>
      </c>
      <c r="G2309" s="5" t="s">
        <v>1260</v>
      </c>
      <c r="H2309" s="5" t="s">
        <v>3</v>
      </c>
      <c r="I2309" s="5" t="s">
        <v>13894</v>
      </c>
      <c r="J2309" s="5" t="s">
        <v>1580</v>
      </c>
      <c r="K2309" s="5">
        <v>27770250</v>
      </c>
      <c r="L2309" s="5">
        <v>27774792</v>
      </c>
    </row>
    <row r="2310" spans="1:12" x14ac:dyDescent="0.2">
      <c r="A2310" s="5" t="s">
        <v>6771</v>
      </c>
      <c r="B2310" s="5" t="s">
        <v>4803</v>
      </c>
      <c r="D2310" s="5" t="s">
        <v>4380</v>
      </c>
      <c r="E2310" s="5" t="s">
        <v>9332</v>
      </c>
      <c r="F2310" s="5" t="s">
        <v>10926</v>
      </c>
      <c r="G2310" s="5" t="s">
        <v>12324</v>
      </c>
      <c r="H2310" s="5" t="s">
        <v>4</v>
      </c>
      <c r="I2310" s="5" t="s">
        <v>13894</v>
      </c>
      <c r="J2310" s="5" t="s">
        <v>12744</v>
      </c>
      <c r="K2310" s="5">
        <v>22005384</v>
      </c>
      <c r="L2310" s="5">
        <v>0</v>
      </c>
    </row>
    <row r="2311" spans="1:12" x14ac:dyDescent="0.2">
      <c r="A2311" s="5" t="s">
        <v>9889</v>
      </c>
      <c r="B2311" s="5" t="s">
        <v>3731</v>
      </c>
      <c r="D2311" s="5" t="s">
        <v>1217</v>
      </c>
      <c r="E2311" s="5" t="s">
        <v>10175</v>
      </c>
      <c r="F2311" s="5" t="s">
        <v>12057</v>
      </c>
      <c r="G2311" s="5" t="s">
        <v>1260</v>
      </c>
      <c r="H2311" s="5" t="s">
        <v>9</v>
      </c>
      <c r="I2311" s="5" t="s">
        <v>13894</v>
      </c>
      <c r="J2311" s="5" t="s">
        <v>11683</v>
      </c>
      <c r="K2311" s="5">
        <v>0</v>
      </c>
      <c r="L2311" s="5">
        <v>0</v>
      </c>
    </row>
    <row r="2312" spans="1:12" x14ac:dyDescent="0.2">
      <c r="A2312" s="5" t="s">
        <v>4832</v>
      </c>
      <c r="B2312" s="5" t="s">
        <v>942</v>
      </c>
      <c r="D2312" s="5" t="s">
        <v>10601</v>
      </c>
      <c r="E2312" s="5" t="s">
        <v>10181</v>
      </c>
      <c r="F2312" s="5" t="s">
        <v>11691</v>
      </c>
      <c r="G2312" s="5" t="s">
        <v>1260</v>
      </c>
      <c r="H2312" s="5" t="s">
        <v>4</v>
      </c>
      <c r="I2312" s="5" t="s">
        <v>13894</v>
      </c>
      <c r="J2312" s="5" t="s">
        <v>13770</v>
      </c>
      <c r="K2312" s="5">
        <v>22005388</v>
      </c>
      <c r="L2312" s="5">
        <v>0</v>
      </c>
    </row>
    <row r="2313" spans="1:12" x14ac:dyDescent="0.2">
      <c r="A2313" s="5" t="s">
        <v>9890</v>
      </c>
      <c r="B2313" s="5" t="s">
        <v>4879</v>
      </c>
      <c r="D2313" s="5" t="s">
        <v>1347</v>
      </c>
      <c r="E2313" s="5" t="s">
        <v>10188</v>
      </c>
      <c r="F2313" s="5" t="s">
        <v>11700</v>
      </c>
      <c r="G2313" s="5" t="s">
        <v>1260</v>
      </c>
      <c r="H2313" s="5" t="s">
        <v>9</v>
      </c>
      <c r="I2313" s="5" t="s">
        <v>13894</v>
      </c>
      <c r="J2313" s="5" t="s">
        <v>11701</v>
      </c>
      <c r="K2313" s="5">
        <v>27773670</v>
      </c>
      <c r="L2313" s="5">
        <v>0</v>
      </c>
    </row>
    <row r="2314" spans="1:12" x14ac:dyDescent="0.2">
      <c r="A2314" s="5" t="s">
        <v>4843</v>
      </c>
      <c r="B2314" s="5" t="s">
        <v>4842</v>
      </c>
      <c r="D2314" s="5" t="s">
        <v>1356</v>
      </c>
      <c r="E2314" s="5" t="s">
        <v>10191</v>
      </c>
      <c r="F2314" s="5" t="s">
        <v>11703</v>
      </c>
      <c r="G2314" s="5" t="s">
        <v>1260</v>
      </c>
      <c r="H2314" s="5" t="s">
        <v>4</v>
      </c>
      <c r="I2314" s="5" t="s">
        <v>13894</v>
      </c>
      <c r="J2314" s="5" t="s">
        <v>12201</v>
      </c>
      <c r="K2314" s="5">
        <v>89890213</v>
      </c>
      <c r="L2314" s="5">
        <v>0</v>
      </c>
    </row>
    <row r="2315" spans="1:12" x14ac:dyDescent="0.2">
      <c r="A2315" s="5" t="s">
        <v>4901</v>
      </c>
      <c r="B2315" s="5" t="s">
        <v>1682</v>
      </c>
      <c r="D2315" s="5" t="s">
        <v>1308</v>
      </c>
      <c r="E2315" s="5" t="s">
        <v>4979</v>
      </c>
      <c r="F2315" s="5" t="s">
        <v>4980</v>
      </c>
      <c r="G2315" s="5" t="s">
        <v>1260</v>
      </c>
      <c r="H2315" s="5" t="s">
        <v>4</v>
      </c>
      <c r="I2315" s="5" t="s">
        <v>13894</v>
      </c>
      <c r="J2315" s="5" t="s">
        <v>4981</v>
      </c>
      <c r="K2315" s="5">
        <v>27875233</v>
      </c>
      <c r="L2315" s="5">
        <v>27875233</v>
      </c>
    </row>
    <row r="2316" spans="1:12" x14ac:dyDescent="0.2">
      <c r="A2316" s="5" t="s">
        <v>4851</v>
      </c>
      <c r="B2316" s="5" t="s">
        <v>1737</v>
      </c>
      <c r="D2316" s="5" t="s">
        <v>1339</v>
      </c>
      <c r="E2316" s="5" t="s">
        <v>4982</v>
      </c>
      <c r="F2316" s="5" t="s">
        <v>4983</v>
      </c>
      <c r="G2316" s="5" t="s">
        <v>1260</v>
      </c>
      <c r="H2316" s="5" t="s">
        <v>3</v>
      </c>
      <c r="I2316" s="5" t="s">
        <v>13894</v>
      </c>
      <c r="J2316" s="5" t="s">
        <v>7789</v>
      </c>
      <c r="K2316" s="5">
        <v>27791119</v>
      </c>
      <c r="L2316" s="5">
        <v>27791119</v>
      </c>
    </row>
    <row r="2317" spans="1:12" x14ac:dyDescent="0.2">
      <c r="A2317" s="5" t="s">
        <v>4937</v>
      </c>
      <c r="B2317" s="5" t="s">
        <v>6777</v>
      </c>
      <c r="D2317" s="5" t="s">
        <v>4499</v>
      </c>
      <c r="E2317" s="5" t="s">
        <v>10163</v>
      </c>
      <c r="F2317" s="5" t="s">
        <v>11670</v>
      </c>
      <c r="G2317" s="5" t="s">
        <v>1260</v>
      </c>
      <c r="H2317" s="5" t="s">
        <v>3</v>
      </c>
      <c r="I2317" s="5" t="s">
        <v>13894</v>
      </c>
      <c r="J2317" s="5" t="s">
        <v>12745</v>
      </c>
      <c r="K2317" s="5">
        <v>25140529</v>
      </c>
      <c r="L2317" s="5">
        <v>0</v>
      </c>
    </row>
    <row r="2318" spans="1:12" x14ac:dyDescent="0.2">
      <c r="A2318" s="5" t="s">
        <v>4947</v>
      </c>
      <c r="B2318" s="5" t="s">
        <v>7260</v>
      </c>
      <c r="D2318" s="5" t="s">
        <v>1415</v>
      </c>
      <c r="E2318" s="5" t="s">
        <v>4984</v>
      </c>
      <c r="F2318" s="5" t="s">
        <v>104</v>
      </c>
      <c r="G2318" s="5" t="s">
        <v>1260</v>
      </c>
      <c r="H2318" s="5" t="s">
        <v>4</v>
      </c>
      <c r="I2318" s="5" t="s">
        <v>13894</v>
      </c>
      <c r="J2318" s="5" t="s">
        <v>11690</v>
      </c>
      <c r="K2318" s="5">
        <v>27870893</v>
      </c>
      <c r="L2318" s="5">
        <v>27870893</v>
      </c>
    </row>
    <row r="2319" spans="1:12" x14ac:dyDescent="0.2">
      <c r="A2319" s="5" t="s">
        <v>9891</v>
      </c>
      <c r="B2319" s="5" t="s">
        <v>2809</v>
      </c>
      <c r="D2319" s="5" t="s">
        <v>7144</v>
      </c>
      <c r="E2319" s="5" t="s">
        <v>4985</v>
      </c>
      <c r="F2319" s="5" t="s">
        <v>3535</v>
      </c>
      <c r="G2319" s="5" t="s">
        <v>1260</v>
      </c>
      <c r="H2319" s="5" t="s">
        <v>3</v>
      </c>
      <c r="I2319" s="5" t="s">
        <v>13894</v>
      </c>
      <c r="J2319" s="5" t="s">
        <v>11686</v>
      </c>
      <c r="K2319" s="5">
        <v>27791367</v>
      </c>
      <c r="L2319" s="5">
        <v>27791367</v>
      </c>
    </row>
    <row r="2320" spans="1:12" x14ac:dyDescent="0.2">
      <c r="A2320" s="5" t="s">
        <v>4884</v>
      </c>
      <c r="B2320" s="5" t="s">
        <v>4787</v>
      </c>
      <c r="D2320" s="5" t="s">
        <v>10598</v>
      </c>
      <c r="E2320" s="5" t="s">
        <v>10165</v>
      </c>
      <c r="F2320" s="5" t="s">
        <v>11671</v>
      </c>
      <c r="G2320" s="5" t="s">
        <v>1260</v>
      </c>
      <c r="H2320" s="5" t="s">
        <v>4</v>
      </c>
      <c r="I2320" s="5" t="s">
        <v>13894</v>
      </c>
      <c r="J2320" s="5" t="s">
        <v>11672</v>
      </c>
      <c r="K2320" s="5">
        <v>0</v>
      </c>
      <c r="L2320" s="5">
        <v>0</v>
      </c>
    </row>
    <row r="2321" spans="1:12" x14ac:dyDescent="0.2">
      <c r="A2321" s="5" t="s">
        <v>4797</v>
      </c>
      <c r="B2321" s="5" t="s">
        <v>4796</v>
      </c>
      <c r="D2321" s="5" t="s">
        <v>8843</v>
      </c>
      <c r="E2321" s="5" t="s">
        <v>10186</v>
      </c>
      <c r="F2321" s="5" t="s">
        <v>11698</v>
      </c>
      <c r="G2321" s="5" t="s">
        <v>1260</v>
      </c>
      <c r="H2321" s="5" t="s">
        <v>3</v>
      </c>
      <c r="I2321" s="5" t="s">
        <v>13894</v>
      </c>
      <c r="J2321" s="5" t="s">
        <v>11699</v>
      </c>
      <c r="K2321" s="5">
        <v>22065075</v>
      </c>
      <c r="L2321" s="5">
        <v>0</v>
      </c>
    </row>
    <row r="2322" spans="1:12" x14ac:dyDescent="0.2">
      <c r="A2322" s="5" t="s">
        <v>4839</v>
      </c>
      <c r="B2322" s="5" t="s">
        <v>88</v>
      </c>
      <c r="D2322" s="5" t="s">
        <v>2977</v>
      </c>
      <c r="E2322" s="5" t="s">
        <v>4986</v>
      </c>
      <c r="F2322" s="5" t="s">
        <v>3089</v>
      </c>
      <c r="G2322" s="5" t="s">
        <v>1260</v>
      </c>
      <c r="H2322" s="5" t="s">
        <v>4</v>
      </c>
      <c r="I2322" s="5" t="s">
        <v>13894</v>
      </c>
      <c r="J2322" s="5" t="s">
        <v>11692</v>
      </c>
      <c r="K2322" s="5">
        <v>27876093</v>
      </c>
      <c r="L2322" s="5">
        <v>0</v>
      </c>
    </row>
    <row r="2323" spans="1:12" x14ac:dyDescent="0.2">
      <c r="A2323" s="5" t="s">
        <v>4828</v>
      </c>
      <c r="B2323" s="5" t="s">
        <v>6769</v>
      </c>
      <c r="D2323" s="5" t="s">
        <v>1666</v>
      </c>
      <c r="E2323" s="5" t="s">
        <v>4988</v>
      </c>
      <c r="F2323" s="5" t="s">
        <v>4989</v>
      </c>
      <c r="G2323" s="5" t="s">
        <v>1260</v>
      </c>
      <c r="H2323" s="5" t="s">
        <v>4</v>
      </c>
      <c r="I2323" s="5" t="s">
        <v>13894</v>
      </c>
      <c r="J2323" s="5" t="s">
        <v>12751</v>
      </c>
      <c r="K2323" s="5">
        <v>27875228</v>
      </c>
      <c r="L2323" s="5">
        <v>27875228</v>
      </c>
    </row>
    <row r="2324" spans="1:12" x14ac:dyDescent="0.2">
      <c r="A2324" s="5" t="s">
        <v>4847</v>
      </c>
      <c r="B2324" s="5" t="s">
        <v>7249</v>
      </c>
      <c r="D2324" s="5" t="s">
        <v>10594</v>
      </c>
      <c r="E2324" s="5" t="s">
        <v>10154</v>
      </c>
      <c r="F2324" s="5" t="s">
        <v>1466</v>
      </c>
      <c r="G2324" s="5" t="s">
        <v>1260</v>
      </c>
      <c r="H2324" s="5" t="s">
        <v>4</v>
      </c>
      <c r="I2324" s="5" t="s">
        <v>13894</v>
      </c>
      <c r="J2324" s="5" t="s">
        <v>14409</v>
      </c>
      <c r="K2324" s="5">
        <v>22005387</v>
      </c>
      <c r="L2324" s="5">
        <v>0</v>
      </c>
    </row>
    <row r="2325" spans="1:12" x14ac:dyDescent="0.2">
      <c r="A2325" s="5" t="s">
        <v>4835</v>
      </c>
      <c r="B2325" s="5" t="s">
        <v>7248</v>
      </c>
      <c r="D2325" s="5" t="s">
        <v>4991</v>
      </c>
      <c r="E2325" s="5" t="s">
        <v>10167</v>
      </c>
      <c r="F2325" s="5" t="s">
        <v>11674</v>
      </c>
      <c r="G2325" s="5" t="s">
        <v>1260</v>
      </c>
      <c r="H2325" s="5" t="s">
        <v>4</v>
      </c>
      <c r="I2325" s="5" t="s">
        <v>13894</v>
      </c>
      <c r="J2325" s="5" t="s">
        <v>13212</v>
      </c>
      <c r="K2325" s="5">
        <v>27770310</v>
      </c>
      <c r="L2325" s="5">
        <v>0</v>
      </c>
    </row>
    <row r="2326" spans="1:12" x14ac:dyDescent="0.2">
      <c r="A2326" s="5" t="s">
        <v>9892</v>
      </c>
      <c r="B2326" s="5" t="s">
        <v>8098</v>
      </c>
      <c r="D2326" s="5" t="s">
        <v>3230</v>
      </c>
      <c r="E2326" s="5" t="s">
        <v>4992</v>
      </c>
      <c r="F2326" s="5" t="s">
        <v>12444</v>
      </c>
      <c r="G2326" s="5" t="s">
        <v>12324</v>
      </c>
      <c r="H2326" s="5" t="s">
        <v>14</v>
      </c>
      <c r="I2326" s="5" t="s">
        <v>13894</v>
      </c>
      <c r="J2326" s="5" t="s">
        <v>12202</v>
      </c>
      <c r="K2326" s="5">
        <v>27719844</v>
      </c>
      <c r="L2326" s="5">
        <v>0</v>
      </c>
    </row>
    <row r="2327" spans="1:12" x14ac:dyDescent="0.2">
      <c r="A2327" s="5" t="s">
        <v>9893</v>
      </c>
      <c r="B2327" s="5" t="s">
        <v>3488</v>
      </c>
      <c r="D2327" s="5" t="s">
        <v>4746</v>
      </c>
      <c r="E2327" s="5" t="s">
        <v>10179</v>
      </c>
      <c r="F2327" s="5" t="s">
        <v>11553</v>
      </c>
      <c r="G2327" s="5" t="s">
        <v>1260</v>
      </c>
      <c r="H2327" s="5" t="s">
        <v>4</v>
      </c>
      <c r="I2327" s="5" t="s">
        <v>13894</v>
      </c>
      <c r="J2327" s="5" t="s">
        <v>13735</v>
      </c>
      <c r="K2327" s="5">
        <v>22005367</v>
      </c>
      <c r="L2327" s="5">
        <v>0</v>
      </c>
    </row>
    <row r="2328" spans="1:12" x14ac:dyDescent="0.2">
      <c r="A2328" s="5" t="s">
        <v>4860</v>
      </c>
      <c r="B2328" s="5" t="s">
        <v>7250</v>
      </c>
      <c r="D2328" s="5" t="s">
        <v>3688</v>
      </c>
      <c r="E2328" s="5" t="s">
        <v>4993</v>
      </c>
      <c r="F2328" s="5" t="s">
        <v>1110</v>
      </c>
      <c r="G2328" s="5" t="s">
        <v>1260</v>
      </c>
      <c r="H2328" s="5" t="s">
        <v>3</v>
      </c>
      <c r="I2328" s="5" t="s">
        <v>13894</v>
      </c>
      <c r="J2328" s="5" t="s">
        <v>4973</v>
      </c>
      <c r="K2328" s="5">
        <v>27791095</v>
      </c>
      <c r="L2328" s="5">
        <v>0</v>
      </c>
    </row>
    <row r="2329" spans="1:12" x14ac:dyDescent="0.2">
      <c r="A2329" s="5" t="s">
        <v>9894</v>
      </c>
      <c r="B2329" s="5" t="s">
        <v>4810</v>
      </c>
      <c r="D2329" s="5" t="s">
        <v>4994</v>
      </c>
      <c r="E2329" s="5" t="s">
        <v>10189</v>
      </c>
      <c r="F2329" s="5" t="s">
        <v>381</v>
      </c>
      <c r="G2329" s="5" t="s">
        <v>1260</v>
      </c>
      <c r="H2329" s="5" t="s">
        <v>4</v>
      </c>
      <c r="I2329" s="5" t="s">
        <v>13894</v>
      </c>
      <c r="J2329" s="5" t="s">
        <v>11702</v>
      </c>
      <c r="K2329" s="5">
        <v>89809407</v>
      </c>
      <c r="L2329" s="5">
        <v>0</v>
      </c>
    </row>
    <row r="2330" spans="1:12" x14ac:dyDescent="0.2">
      <c r="A2330" s="5" t="s">
        <v>4905</v>
      </c>
      <c r="B2330" s="5" t="s">
        <v>7201</v>
      </c>
      <c r="D2330" s="5" t="s">
        <v>10605</v>
      </c>
      <c r="E2330" s="5" t="s">
        <v>10190</v>
      </c>
      <c r="F2330" s="5" t="s">
        <v>2885</v>
      </c>
      <c r="G2330" s="5" t="s">
        <v>1260</v>
      </c>
      <c r="H2330" s="5" t="s">
        <v>4</v>
      </c>
      <c r="I2330" s="5" t="s">
        <v>13894</v>
      </c>
      <c r="J2330" s="5" t="s">
        <v>14410</v>
      </c>
      <c r="K2330" s="5">
        <v>22005834</v>
      </c>
      <c r="L2330" s="5">
        <v>0</v>
      </c>
    </row>
    <row r="2331" spans="1:12" x14ac:dyDescent="0.2">
      <c r="A2331" s="5" t="s">
        <v>4836</v>
      </c>
      <c r="B2331" s="5" t="s">
        <v>1035</v>
      </c>
      <c r="D2331" s="5" t="s">
        <v>4569</v>
      </c>
      <c r="E2331" s="5" t="s">
        <v>4995</v>
      </c>
      <c r="F2331" s="5" t="s">
        <v>397</v>
      </c>
      <c r="G2331" s="5" t="s">
        <v>12324</v>
      </c>
      <c r="H2331" s="5" t="s">
        <v>12</v>
      </c>
      <c r="I2331" s="5" t="s">
        <v>13894</v>
      </c>
      <c r="J2331" s="5" t="s">
        <v>4996</v>
      </c>
      <c r="K2331" s="5">
        <v>0</v>
      </c>
      <c r="L2331" s="5">
        <v>0</v>
      </c>
    </row>
    <row r="2332" spans="1:12" x14ac:dyDescent="0.2">
      <c r="A2332" s="5" t="s">
        <v>4918</v>
      </c>
      <c r="B2332" s="5" t="s">
        <v>1257</v>
      </c>
      <c r="D2332" s="5" t="s">
        <v>170</v>
      </c>
      <c r="E2332" s="5" t="s">
        <v>4998</v>
      </c>
      <c r="F2332" s="5" t="s">
        <v>307</v>
      </c>
      <c r="G2332" s="5" t="s">
        <v>1260</v>
      </c>
      <c r="H2332" s="5" t="s">
        <v>5</v>
      </c>
      <c r="I2332" s="5" t="s">
        <v>13894</v>
      </c>
      <c r="J2332" s="5" t="s">
        <v>13653</v>
      </c>
      <c r="K2332" s="5">
        <v>64784321</v>
      </c>
      <c r="L2332" s="5">
        <v>0</v>
      </c>
    </row>
    <row r="2333" spans="1:12" x14ac:dyDescent="0.2">
      <c r="A2333" s="5" t="s">
        <v>4892</v>
      </c>
      <c r="B2333" s="5" t="s">
        <v>4891</v>
      </c>
      <c r="D2333" s="5" t="s">
        <v>4621</v>
      </c>
      <c r="E2333" s="5" t="s">
        <v>8875</v>
      </c>
      <c r="F2333" s="5" t="s">
        <v>1768</v>
      </c>
      <c r="G2333" s="5" t="s">
        <v>1260</v>
      </c>
      <c r="H2333" s="5" t="s">
        <v>9</v>
      </c>
      <c r="I2333" s="5" t="s">
        <v>13894</v>
      </c>
      <c r="J2333" s="5" t="s">
        <v>11684</v>
      </c>
      <c r="K2333" s="5">
        <v>83445368</v>
      </c>
      <c r="L2333" s="5">
        <v>0</v>
      </c>
    </row>
    <row r="2334" spans="1:12" x14ac:dyDescent="0.2">
      <c r="A2334" s="5" t="s">
        <v>9895</v>
      </c>
      <c r="B2334" s="5" t="s">
        <v>1023</v>
      </c>
      <c r="D2334" s="5" t="s">
        <v>5001</v>
      </c>
      <c r="E2334" s="5" t="s">
        <v>5002</v>
      </c>
      <c r="F2334" s="5" t="s">
        <v>5003</v>
      </c>
      <c r="G2334" s="5" t="s">
        <v>1260</v>
      </c>
      <c r="H2334" s="5" t="s">
        <v>9</v>
      </c>
      <c r="I2334" s="5" t="s">
        <v>13894</v>
      </c>
      <c r="J2334" s="5" t="s">
        <v>5004</v>
      </c>
      <c r="K2334" s="5">
        <v>27795163</v>
      </c>
      <c r="L2334" s="5">
        <v>0</v>
      </c>
    </row>
    <row r="2335" spans="1:12" x14ac:dyDescent="0.2">
      <c r="A2335" s="5" t="s">
        <v>4853</v>
      </c>
      <c r="B2335" s="5" t="s">
        <v>1721</v>
      </c>
      <c r="D2335" s="5" t="s">
        <v>6782</v>
      </c>
      <c r="E2335" s="5" t="s">
        <v>5006</v>
      </c>
      <c r="F2335" s="5" t="s">
        <v>1082</v>
      </c>
      <c r="G2335" s="5" t="s">
        <v>1260</v>
      </c>
      <c r="H2335" s="5" t="s">
        <v>9</v>
      </c>
      <c r="I2335" s="5" t="s">
        <v>13894</v>
      </c>
      <c r="J2335" s="5" t="s">
        <v>12746</v>
      </c>
      <c r="K2335" s="5">
        <v>27794325</v>
      </c>
      <c r="L2335" s="5">
        <v>0</v>
      </c>
    </row>
    <row r="2336" spans="1:12" x14ac:dyDescent="0.2">
      <c r="A2336" s="5" t="s">
        <v>8860</v>
      </c>
      <c r="B2336" s="5" t="s">
        <v>4907</v>
      </c>
      <c r="D2336" s="5" t="s">
        <v>4040</v>
      </c>
      <c r="E2336" s="5" t="s">
        <v>5008</v>
      </c>
      <c r="F2336" s="5" t="s">
        <v>494</v>
      </c>
      <c r="G2336" s="5" t="s">
        <v>1260</v>
      </c>
      <c r="H2336" s="5" t="s">
        <v>5</v>
      </c>
      <c r="I2336" s="5" t="s">
        <v>13894</v>
      </c>
      <c r="J2336" s="5" t="s">
        <v>5009</v>
      </c>
      <c r="K2336" s="5">
        <v>27799151</v>
      </c>
      <c r="L2336" s="5">
        <v>27799151</v>
      </c>
    </row>
    <row r="2337" spans="1:12" x14ac:dyDescent="0.2">
      <c r="A2337" s="5" t="s">
        <v>9896</v>
      </c>
      <c r="B2337" s="5" t="s">
        <v>4940</v>
      </c>
      <c r="D2337" s="5" t="s">
        <v>4092</v>
      </c>
      <c r="E2337" s="5" t="s">
        <v>10156</v>
      </c>
      <c r="F2337" s="5" t="s">
        <v>13654</v>
      </c>
      <c r="G2337" s="5" t="s">
        <v>1260</v>
      </c>
      <c r="H2337" s="5" t="s">
        <v>5</v>
      </c>
      <c r="I2337" s="5" t="s">
        <v>13894</v>
      </c>
      <c r="J2337" s="5" t="s">
        <v>13210</v>
      </c>
      <c r="K2337" s="5">
        <v>87782133</v>
      </c>
      <c r="L2337" s="5">
        <v>0</v>
      </c>
    </row>
    <row r="2338" spans="1:12" x14ac:dyDescent="0.2">
      <c r="A2338" s="5" t="s">
        <v>4848</v>
      </c>
      <c r="B2338" s="5" t="s">
        <v>2317</v>
      </c>
      <c r="D2338" s="5" t="s">
        <v>7286</v>
      </c>
      <c r="E2338" s="5" t="s">
        <v>5010</v>
      </c>
      <c r="F2338" s="5" t="s">
        <v>5011</v>
      </c>
      <c r="G2338" s="5" t="s">
        <v>1260</v>
      </c>
      <c r="H2338" s="5" t="s">
        <v>5</v>
      </c>
      <c r="I2338" s="5" t="s">
        <v>13894</v>
      </c>
      <c r="J2338" s="5" t="s">
        <v>13655</v>
      </c>
      <c r="K2338" s="5">
        <v>27783552</v>
      </c>
      <c r="L2338" s="5">
        <v>27783552</v>
      </c>
    </row>
    <row r="2339" spans="1:12" x14ac:dyDescent="0.2">
      <c r="A2339" s="5" t="s">
        <v>4908</v>
      </c>
      <c r="B2339" s="5" t="s">
        <v>4491</v>
      </c>
      <c r="D2339" s="5" t="s">
        <v>3113</v>
      </c>
      <c r="E2339" s="5" t="s">
        <v>5012</v>
      </c>
      <c r="F2339" s="5" t="s">
        <v>147</v>
      </c>
      <c r="G2339" s="5" t="s">
        <v>1260</v>
      </c>
      <c r="H2339" s="5" t="s">
        <v>5</v>
      </c>
      <c r="I2339" s="5" t="s">
        <v>13894</v>
      </c>
      <c r="J2339" s="5" t="s">
        <v>9081</v>
      </c>
      <c r="K2339" s="5">
        <v>27798978</v>
      </c>
      <c r="L2339" s="5">
        <v>27798978</v>
      </c>
    </row>
    <row r="2340" spans="1:12" x14ac:dyDescent="0.2">
      <c r="A2340" s="5" t="s">
        <v>4794</v>
      </c>
      <c r="B2340" s="5" t="s">
        <v>4793</v>
      </c>
      <c r="D2340" s="5" t="s">
        <v>5013</v>
      </c>
      <c r="E2340" s="5" t="s">
        <v>10182</v>
      </c>
      <c r="F2340" s="5" t="s">
        <v>4510</v>
      </c>
      <c r="G2340" s="5" t="s">
        <v>1260</v>
      </c>
      <c r="H2340" s="5" t="s">
        <v>5</v>
      </c>
      <c r="I2340" s="5" t="s">
        <v>13894</v>
      </c>
      <c r="J2340" s="5" t="s">
        <v>11693</v>
      </c>
      <c r="K2340" s="5">
        <v>27785170</v>
      </c>
      <c r="L2340" s="5">
        <v>0</v>
      </c>
    </row>
    <row r="2341" spans="1:12" x14ac:dyDescent="0.2">
      <c r="A2341" s="5" t="s">
        <v>9897</v>
      </c>
      <c r="B2341" s="5" t="s">
        <v>8099</v>
      </c>
      <c r="D2341" s="5" t="s">
        <v>8110</v>
      </c>
      <c r="E2341" s="5" t="s">
        <v>10164</v>
      </c>
      <c r="F2341" s="5" t="s">
        <v>5014</v>
      </c>
      <c r="G2341" s="5" t="s">
        <v>1260</v>
      </c>
      <c r="H2341" s="5" t="s">
        <v>5</v>
      </c>
      <c r="I2341" s="5" t="s">
        <v>13894</v>
      </c>
      <c r="J2341" s="5" t="s">
        <v>14411</v>
      </c>
      <c r="K2341" s="5">
        <v>27779005</v>
      </c>
      <c r="L2341" s="5">
        <v>87975142</v>
      </c>
    </row>
    <row r="2342" spans="1:12" x14ac:dyDescent="0.2">
      <c r="A2342" s="5" t="s">
        <v>4929</v>
      </c>
      <c r="B2342" s="5" t="s">
        <v>471</v>
      </c>
      <c r="D2342" s="5" t="s">
        <v>10602</v>
      </c>
      <c r="E2342" s="5" t="s">
        <v>10183</v>
      </c>
      <c r="F2342" s="5" t="s">
        <v>11694</v>
      </c>
      <c r="G2342" s="5" t="s">
        <v>1260</v>
      </c>
      <c r="H2342" s="5" t="s">
        <v>5</v>
      </c>
      <c r="I2342" s="5" t="s">
        <v>13894</v>
      </c>
      <c r="J2342" s="5" t="s">
        <v>13656</v>
      </c>
      <c r="K2342" s="5">
        <v>0</v>
      </c>
      <c r="L2342" s="5">
        <v>0</v>
      </c>
    </row>
    <row r="2343" spans="1:12" x14ac:dyDescent="0.2">
      <c r="A2343" s="5" t="s">
        <v>4850</v>
      </c>
      <c r="B2343" s="5" t="s">
        <v>2333</v>
      </c>
      <c r="D2343" s="5" t="s">
        <v>8111</v>
      </c>
      <c r="E2343" s="5" t="s">
        <v>10170</v>
      </c>
      <c r="F2343" s="5" t="s">
        <v>11677</v>
      </c>
      <c r="G2343" s="5" t="s">
        <v>1260</v>
      </c>
      <c r="H2343" s="5" t="s">
        <v>5</v>
      </c>
      <c r="I2343" s="5" t="s">
        <v>13894</v>
      </c>
      <c r="J2343" s="5" t="s">
        <v>11678</v>
      </c>
      <c r="K2343" s="5">
        <v>27794354</v>
      </c>
      <c r="L2343" s="5">
        <v>0</v>
      </c>
    </row>
    <row r="2344" spans="1:12" x14ac:dyDescent="0.2">
      <c r="A2344" s="5" t="s">
        <v>4880</v>
      </c>
      <c r="B2344" s="5" t="s">
        <v>2833</v>
      </c>
      <c r="D2344" s="5" t="s">
        <v>2631</v>
      </c>
      <c r="E2344" s="5" t="s">
        <v>10180</v>
      </c>
      <c r="F2344" s="5" t="s">
        <v>211</v>
      </c>
      <c r="G2344" s="5" t="s">
        <v>1260</v>
      </c>
      <c r="H2344" s="5" t="s">
        <v>9</v>
      </c>
      <c r="I2344" s="5" t="s">
        <v>13894</v>
      </c>
      <c r="J2344" s="5" t="s">
        <v>14412</v>
      </c>
      <c r="K2344" s="5">
        <v>27792028</v>
      </c>
      <c r="L2344" s="5">
        <v>0</v>
      </c>
    </row>
    <row r="2345" spans="1:12" x14ac:dyDescent="0.2">
      <c r="A2345" s="5" t="s">
        <v>9898</v>
      </c>
      <c r="B2345" s="5" t="s">
        <v>10526</v>
      </c>
      <c r="D2345" s="5" t="s">
        <v>1624</v>
      </c>
      <c r="E2345" s="5" t="s">
        <v>10157</v>
      </c>
      <c r="F2345" s="5" t="s">
        <v>5015</v>
      </c>
      <c r="G2345" s="5" t="s">
        <v>1260</v>
      </c>
      <c r="H2345" s="5" t="s">
        <v>5</v>
      </c>
      <c r="I2345" s="5" t="s">
        <v>13894</v>
      </c>
      <c r="J2345" s="5" t="s">
        <v>11663</v>
      </c>
      <c r="K2345" s="5">
        <v>27783709</v>
      </c>
      <c r="L2345" s="5">
        <v>0</v>
      </c>
    </row>
    <row r="2346" spans="1:12" x14ac:dyDescent="0.2">
      <c r="A2346" s="5" t="s">
        <v>4805</v>
      </c>
      <c r="B2346" s="5" t="s">
        <v>4804</v>
      </c>
      <c r="D2346" s="5" t="s">
        <v>2782</v>
      </c>
      <c r="E2346" s="5" t="s">
        <v>10169</v>
      </c>
      <c r="F2346" s="5" t="s">
        <v>11676</v>
      </c>
      <c r="G2346" s="5" t="s">
        <v>1260</v>
      </c>
      <c r="H2346" s="5" t="s">
        <v>5</v>
      </c>
      <c r="I2346" s="5" t="s">
        <v>13894</v>
      </c>
      <c r="J2346" s="5" t="s">
        <v>12203</v>
      </c>
      <c r="K2346" s="5">
        <v>0</v>
      </c>
      <c r="L2346" s="5">
        <v>0</v>
      </c>
    </row>
    <row r="2347" spans="1:12" x14ac:dyDescent="0.2">
      <c r="A2347" s="5" t="s">
        <v>8257</v>
      </c>
      <c r="B2347" s="5" t="s">
        <v>4910</v>
      </c>
      <c r="D2347" s="5" t="s">
        <v>2996</v>
      </c>
      <c r="E2347" s="5" t="s">
        <v>5016</v>
      </c>
      <c r="F2347" s="5" t="s">
        <v>5017</v>
      </c>
      <c r="G2347" s="5" t="s">
        <v>1260</v>
      </c>
      <c r="H2347" s="5" t="s">
        <v>5</v>
      </c>
      <c r="I2347" s="5" t="s">
        <v>13894</v>
      </c>
      <c r="J2347" s="5" t="s">
        <v>13657</v>
      </c>
      <c r="K2347" s="5">
        <v>83204551</v>
      </c>
      <c r="L2347" s="5">
        <v>0</v>
      </c>
    </row>
    <row r="2348" spans="1:12" x14ac:dyDescent="0.2">
      <c r="A2348" s="5" t="s">
        <v>9899</v>
      </c>
      <c r="B2348" s="5" t="s">
        <v>4091</v>
      </c>
      <c r="D2348" s="5" t="s">
        <v>1826</v>
      </c>
      <c r="E2348" s="5" t="s">
        <v>10147</v>
      </c>
      <c r="F2348" s="5" t="s">
        <v>2269</v>
      </c>
      <c r="G2348" s="5" t="s">
        <v>5791</v>
      </c>
      <c r="H2348" s="5" t="s">
        <v>7</v>
      </c>
      <c r="I2348" s="5" t="s">
        <v>13894</v>
      </c>
      <c r="J2348" s="5" t="s">
        <v>14413</v>
      </c>
      <c r="K2348" s="5">
        <v>27633911</v>
      </c>
      <c r="L2348" s="5">
        <v>27633911</v>
      </c>
    </row>
    <row r="2349" spans="1:12" x14ac:dyDescent="0.2">
      <c r="A2349" s="5" t="s">
        <v>9900</v>
      </c>
      <c r="B2349" s="5" t="s">
        <v>4430</v>
      </c>
      <c r="D2349" s="5" t="s">
        <v>1833</v>
      </c>
      <c r="E2349" s="5" t="s">
        <v>5019</v>
      </c>
      <c r="F2349" s="5" t="s">
        <v>462</v>
      </c>
      <c r="G2349" s="5" t="s">
        <v>1260</v>
      </c>
      <c r="H2349" s="5" t="s">
        <v>6</v>
      </c>
      <c r="I2349" s="5" t="s">
        <v>13894</v>
      </c>
      <c r="J2349" s="5" t="s">
        <v>6419</v>
      </c>
      <c r="K2349" s="5">
        <v>27794098</v>
      </c>
      <c r="L2349" s="5">
        <v>27794098</v>
      </c>
    </row>
    <row r="2350" spans="1:12" x14ac:dyDescent="0.2">
      <c r="A2350" s="5" t="s">
        <v>9901</v>
      </c>
      <c r="B2350" s="5" t="s">
        <v>4173</v>
      </c>
      <c r="D2350" s="5" t="s">
        <v>5018</v>
      </c>
      <c r="E2350" s="5" t="s">
        <v>5021</v>
      </c>
      <c r="F2350" s="5" t="s">
        <v>5022</v>
      </c>
      <c r="G2350" s="5" t="s">
        <v>1260</v>
      </c>
      <c r="H2350" s="5" t="s">
        <v>6</v>
      </c>
      <c r="I2350" s="5" t="s">
        <v>13894</v>
      </c>
      <c r="J2350" s="5" t="s">
        <v>13213</v>
      </c>
      <c r="K2350" s="5">
        <v>27794200</v>
      </c>
      <c r="L2350" s="5">
        <v>27794200</v>
      </c>
    </row>
    <row r="2351" spans="1:12" x14ac:dyDescent="0.2">
      <c r="A2351" s="5" t="s">
        <v>4913</v>
      </c>
      <c r="B2351" s="5" t="s">
        <v>3133</v>
      </c>
      <c r="D2351" s="5" t="s">
        <v>5007</v>
      </c>
      <c r="E2351" s="5" t="s">
        <v>5024</v>
      </c>
      <c r="F2351" s="5" t="s">
        <v>63</v>
      </c>
      <c r="G2351" s="5" t="s">
        <v>1260</v>
      </c>
      <c r="H2351" s="5" t="s">
        <v>5</v>
      </c>
      <c r="I2351" s="5" t="s">
        <v>13894</v>
      </c>
      <c r="J2351" s="5" t="s">
        <v>8480</v>
      </c>
      <c r="K2351" s="5">
        <v>27795046</v>
      </c>
      <c r="L2351" s="5">
        <v>27795046</v>
      </c>
    </row>
    <row r="2352" spans="1:12" x14ac:dyDescent="0.2">
      <c r="A2352" s="5" t="s">
        <v>4924</v>
      </c>
      <c r="B2352" s="5" t="s">
        <v>1612</v>
      </c>
      <c r="D2352" s="5" t="s">
        <v>5025</v>
      </c>
      <c r="E2352" s="5" t="s">
        <v>5026</v>
      </c>
      <c r="F2352" s="5" t="s">
        <v>5027</v>
      </c>
      <c r="G2352" s="5" t="s">
        <v>1260</v>
      </c>
      <c r="H2352" s="5" t="s">
        <v>6</v>
      </c>
      <c r="I2352" s="5" t="s">
        <v>13894</v>
      </c>
      <c r="J2352" s="5" t="s">
        <v>8481</v>
      </c>
      <c r="K2352" s="5">
        <v>27785152</v>
      </c>
      <c r="L2352" s="5">
        <v>0</v>
      </c>
    </row>
    <row r="2353" spans="1:12" x14ac:dyDescent="0.2">
      <c r="A2353" s="5" t="s">
        <v>9902</v>
      </c>
      <c r="B2353" s="5" t="s">
        <v>4800</v>
      </c>
      <c r="D2353" s="5" t="s">
        <v>6783</v>
      </c>
      <c r="E2353" s="5" t="s">
        <v>5028</v>
      </c>
      <c r="F2353" s="5" t="s">
        <v>7527</v>
      </c>
      <c r="G2353" s="5" t="s">
        <v>116</v>
      </c>
      <c r="H2353" s="5" t="s">
        <v>5</v>
      </c>
      <c r="I2353" s="5" t="s">
        <v>13894</v>
      </c>
      <c r="J2353" s="5" t="s">
        <v>12961</v>
      </c>
      <c r="K2353" s="5">
        <v>27355041</v>
      </c>
      <c r="L2353" s="5">
        <v>27355041</v>
      </c>
    </row>
    <row r="2354" spans="1:12" x14ac:dyDescent="0.2">
      <c r="A2354" s="5" t="s">
        <v>4772</v>
      </c>
      <c r="B2354" s="5" t="s">
        <v>6940</v>
      </c>
      <c r="D2354" s="5" t="s">
        <v>10603</v>
      </c>
      <c r="E2354" s="5" t="s">
        <v>10184</v>
      </c>
      <c r="F2354" s="5" t="s">
        <v>849</v>
      </c>
      <c r="G2354" s="5" t="s">
        <v>1260</v>
      </c>
      <c r="H2354" s="5" t="s">
        <v>6</v>
      </c>
      <c r="I2354" s="5" t="s">
        <v>13894</v>
      </c>
      <c r="J2354" s="5" t="s">
        <v>11695</v>
      </c>
      <c r="K2354" s="5">
        <v>27786833</v>
      </c>
      <c r="L2354" s="5">
        <v>27786833</v>
      </c>
    </row>
    <row r="2355" spans="1:12" x14ac:dyDescent="0.2">
      <c r="A2355" s="5" t="s">
        <v>6375</v>
      </c>
      <c r="B2355" s="5" t="s">
        <v>7259</v>
      </c>
      <c r="D2355" s="5" t="s">
        <v>2147</v>
      </c>
      <c r="E2355" s="5" t="s">
        <v>10159</v>
      </c>
      <c r="F2355" s="5" t="s">
        <v>839</v>
      </c>
      <c r="G2355" s="5" t="s">
        <v>1260</v>
      </c>
      <c r="H2355" s="5" t="s">
        <v>6</v>
      </c>
      <c r="I2355" s="5" t="s">
        <v>13894</v>
      </c>
      <c r="J2355" s="5" t="s">
        <v>12748</v>
      </c>
      <c r="K2355" s="5">
        <v>27798826</v>
      </c>
      <c r="L2355" s="5">
        <v>0</v>
      </c>
    </row>
    <row r="2356" spans="1:12" x14ac:dyDescent="0.2">
      <c r="A2356" s="5" t="s">
        <v>9903</v>
      </c>
      <c r="B2356" s="5" t="s">
        <v>4862</v>
      </c>
      <c r="D2356" s="5" t="s">
        <v>3944</v>
      </c>
      <c r="E2356" s="5" t="s">
        <v>10176</v>
      </c>
      <c r="F2356" s="5" t="s">
        <v>11685</v>
      </c>
      <c r="G2356" s="5" t="s">
        <v>1260</v>
      </c>
      <c r="H2356" s="5" t="s">
        <v>6</v>
      </c>
      <c r="I2356" s="5" t="s">
        <v>13894</v>
      </c>
      <c r="J2356" s="5" t="s">
        <v>12749</v>
      </c>
      <c r="K2356" s="5">
        <v>0</v>
      </c>
      <c r="L2356" s="5">
        <v>0</v>
      </c>
    </row>
    <row r="2357" spans="1:12" x14ac:dyDescent="0.2">
      <c r="A2357" s="5" t="s">
        <v>4932</v>
      </c>
      <c r="B2357" s="5" t="s">
        <v>461</v>
      </c>
      <c r="D2357" s="5" t="s">
        <v>7322</v>
      </c>
      <c r="E2357" s="5" t="s">
        <v>5029</v>
      </c>
      <c r="F2357" s="5" t="s">
        <v>5030</v>
      </c>
      <c r="G2357" s="5" t="s">
        <v>1260</v>
      </c>
      <c r="H2357" s="5" t="s">
        <v>5</v>
      </c>
      <c r="I2357" s="5" t="s">
        <v>13894</v>
      </c>
      <c r="J2357" s="5" t="s">
        <v>5031</v>
      </c>
      <c r="K2357" s="5">
        <v>27799780</v>
      </c>
      <c r="L2357" s="5">
        <v>27796462</v>
      </c>
    </row>
    <row r="2358" spans="1:12" x14ac:dyDescent="0.2">
      <c r="A2358" s="5" t="s">
        <v>9904</v>
      </c>
      <c r="B2358" s="5" t="s">
        <v>10527</v>
      </c>
      <c r="D2358" s="5" t="s">
        <v>2253</v>
      </c>
      <c r="E2358" s="5" t="s">
        <v>10168</v>
      </c>
      <c r="F2358" s="5" t="s">
        <v>11675</v>
      </c>
      <c r="G2358" s="5" t="s">
        <v>1260</v>
      </c>
      <c r="H2358" s="5" t="s">
        <v>6</v>
      </c>
      <c r="I2358" s="5" t="s">
        <v>13894</v>
      </c>
      <c r="J2358" s="5" t="s">
        <v>12204</v>
      </c>
      <c r="K2358" s="5">
        <v>83435598</v>
      </c>
      <c r="L2358" s="5">
        <v>0</v>
      </c>
    </row>
    <row r="2359" spans="1:12" x14ac:dyDescent="0.2">
      <c r="A2359" s="5" t="s">
        <v>9905</v>
      </c>
      <c r="B2359" s="5" t="s">
        <v>2894</v>
      </c>
      <c r="D2359" s="5" t="s">
        <v>2310</v>
      </c>
      <c r="E2359" s="5" t="s">
        <v>10173</v>
      </c>
      <c r="F2359" s="5" t="s">
        <v>11682</v>
      </c>
      <c r="G2359" s="5" t="s">
        <v>1260</v>
      </c>
      <c r="H2359" s="5" t="s">
        <v>6</v>
      </c>
      <c r="I2359" s="5" t="s">
        <v>13894</v>
      </c>
      <c r="J2359" s="5" t="s">
        <v>13214</v>
      </c>
      <c r="K2359" s="5">
        <v>22005023</v>
      </c>
      <c r="L2359" s="5">
        <v>0</v>
      </c>
    </row>
    <row r="2360" spans="1:12" x14ac:dyDescent="0.2">
      <c r="A2360" s="5" t="s">
        <v>9906</v>
      </c>
      <c r="B2360" s="5" t="s">
        <v>8101</v>
      </c>
      <c r="D2360" s="5" t="s">
        <v>8113</v>
      </c>
      <c r="E2360" s="5" t="s">
        <v>10174</v>
      </c>
      <c r="F2360" s="5" t="s">
        <v>1544</v>
      </c>
      <c r="G2360" s="5" t="s">
        <v>1260</v>
      </c>
      <c r="H2360" s="5" t="s">
        <v>6</v>
      </c>
      <c r="I2360" s="5" t="s">
        <v>13894</v>
      </c>
      <c r="J2360" s="5" t="s">
        <v>14414</v>
      </c>
      <c r="K2360" s="5">
        <v>27799004</v>
      </c>
      <c r="L2360" s="5">
        <v>0</v>
      </c>
    </row>
    <row r="2361" spans="1:12" x14ac:dyDescent="0.2">
      <c r="A2361" s="5" t="s">
        <v>9907</v>
      </c>
      <c r="B2361" s="5" t="s">
        <v>2863</v>
      </c>
      <c r="D2361" s="5" t="s">
        <v>10599</v>
      </c>
      <c r="E2361" s="5" t="s">
        <v>10166</v>
      </c>
      <c r="F2361" s="5" t="s">
        <v>3350</v>
      </c>
      <c r="G2361" s="5" t="s">
        <v>1260</v>
      </c>
      <c r="H2361" s="5" t="s">
        <v>6</v>
      </c>
      <c r="I2361" s="5" t="s">
        <v>13894</v>
      </c>
      <c r="J2361" s="5" t="s">
        <v>11673</v>
      </c>
      <c r="K2361" s="5">
        <v>0</v>
      </c>
      <c r="L2361" s="5">
        <v>0</v>
      </c>
    </row>
    <row r="2362" spans="1:12" x14ac:dyDescent="0.2">
      <c r="A2362" s="5" t="s">
        <v>4926</v>
      </c>
      <c r="B2362" s="5" t="s">
        <v>7267</v>
      </c>
      <c r="D2362" s="5" t="s">
        <v>5032</v>
      </c>
      <c r="E2362" s="5" t="s">
        <v>10171</v>
      </c>
      <c r="F2362" s="5" t="s">
        <v>11679</v>
      </c>
      <c r="G2362" s="5" t="s">
        <v>1260</v>
      </c>
      <c r="H2362" s="5" t="s">
        <v>6</v>
      </c>
      <c r="I2362" s="5" t="s">
        <v>13894</v>
      </c>
      <c r="J2362" s="5" t="s">
        <v>12750</v>
      </c>
      <c r="K2362" s="5">
        <v>27785149</v>
      </c>
      <c r="L2362" s="5">
        <v>0</v>
      </c>
    </row>
    <row r="2363" spans="1:12" x14ac:dyDescent="0.2">
      <c r="A2363" s="5" t="s">
        <v>9908</v>
      </c>
      <c r="B2363" s="5" t="s">
        <v>3552</v>
      </c>
      <c r="D2363" s="5" t="s">
        <v>3202</v>
      </c>
      <c r="E2363" s="5" t="s">
        <v>5033</v>
      </c>
      <c r="F2363" s="5" t="s">
        <v>5034</v>
      </c>
      <c r="G2363" s="5" t="s">
        <v>1260</v>
      </c>
      <c r="H2363" s="5" t="s">
        <v>6</v>
      </c>
      <c r="I2363" s="5" t="s">
        <v>13894</v>
      </c>
      <c r="J2363" s="5" t="s">
        <v>5035</v>
      </c>
      <c r="K2363" s="5">
        <v>27783554</v>
      </c>
      <c r="L2363" s="5">
        <v>0</v>
      </c>
    </row>
    <row r="2364" spans="1:12" x14ac:dyDescent="0.2">
      <c r="A2364" s="5" t="s">
        <v>9909</v>
      </c>
      <c r="B2364" s="5" t="s">
        <v>10528</v>
      </c>
      <c r="D2364" s="5" t="s">
        <v>3210</v>
      </c>
      <c r="E2364" s="5" t="s">
        <v>10264</v>
      </c>
      <c r="F2364" s="5" t="s">
        <v>1346</v>
      </c>
      <c r="G2364" s="5" t="s">
        <v>1260</v>
      </c>
      <c r="H2364" s="5" t="s">
        <v>6</v>
      </c>
      <c r="I2364" s="5" t="s">
        <v>13894</v>
      </c>
      <c r="J2364" s="5" t="s">
        <v>11769</v>
      </c>
      <c r="K2364" s="5">
        <v>22005023</v>
      </c>
      <c r="L2364" s="5">
        <v>0</v>
      </c>
    </row>
    <row r="2365" spans="1:12" x14ac:dyDescent="0.2">
      <c r="A2365" s="5" t="s">
        <v>4845</v>
      </c>
      <c r="B2365" s="5" t="s">
        <v>3225</v>
      </c>
      <c r="D2365" s="5" t="s">
        <v>3206</v>
      </c>
      <c r="E2365" s="5" t="s">
        <v>7791</v>
      </c>
      <c r="F2365" s="5" t="s">
        <v>7792</v>
      </c>
      <c r="G2365" s="5" t="s">
        <v>1260</v>
      </c>
      <c r="H2365" s="5" t="s">
        <v>6</v>
      </c>
      <c r="I2365" s="5" t="s">
        <v>13894</v>
      </c>
      <c r="J2365" s="5" t="s">
        <v>13629</v>
      </c>
      <c r="K2365" s="5">
        <v>88198096</v>
      </c>
      <c r="L2365" s="5">
        <v>0</v>
      </c>
    </row>
    <row r="2366" spans="1:12" x14ac:dyDescent="0.2">
      <c r="A2366" s="5" t="s">
        <v>4952</v>
      </c>
      <c r="B2366" s="5" t="s">
        <v>4951</v>
      </c>
      <c r="D2366" s="5" t="s">
        <v>5037</v>
      </c>
      <c r="E2366" s="5" t="s">
        <v>5038</v>
      </c>
      <c r="F2366" s="5" t="s">
        <v>4916</v>
      </c>
      <c r="G2366" s="5" t="s">
        <v>1260</v>
      </c>
      <c r="H2366" s="5" t="s">
        <v>6</v>
      </c>
      <c r="I2366" s="5" t="s">
        <v>13894</v>
      </c>
      <c r="J2366" s="5" t="s">
        <v>13464</v>
      </c>
      <c r="K2366" s="5">
        <v>27799097</v>
      </c>
      <c r="L2366" s="5">
        <v>27799135</v>
      </c>
    </row>
    <row r="2367" spans="1:12" x14ac:dyDescent="0.2">
      <c r="A2367" s="5" t="s">
        <v>4782</v>
      </c>
      <c r="B2367" s="5" t="s">
        <v>4299</v>
      </c>
      <c r="D2367" s="5" t="s">
        <v>8115</v>
      </c>
      <c r="E2367" s="5" t="s">
        <v>10162</v>
      </c>
      <c r="F2367" s="5" t="s">
        <v>11668</v>
      </c>
      <c r="G2367" s="5" t="s">
        <v>1260</v>
      </c>
      <c r="H2367" s="5" t="s">
        <v>6</v>
      </c>
      <c r="I2367" s="5" t="s">
        <v>13894</v>
      </c>
      <c r="J2367" s="5" t="s">
        <v>13215</v>
      </c>
      <c r="K2367" s="5">
        <v>27786834</v>
      </c>
      <c r="L2367" s="5">
        <v>0</v>
      </c>
    </row>
    <row r="2368" spans="1:12" x14ac:dyDescent="0.2">
      <c r="A2368" s="5" t="s">
        <v>9910</v>
      </c>
      <c r="B2368" s="5" t="s">
        <v>68</v>
      </c>
      <c r="D2368" s="5" t="s">
        <v>5039</v>
      </c>
      <c r="E2368" s="5" t="s">
        <v>5040</v>
      </c>
      <c r="F2368" s="5" t="s">
        <v>1210</v>
      </c>
      <c r="G2368" s="5" t="s">
        <v>12305</v>
      </c>
      <c r="H2368" s="5" t="s">
        <v>9</v>
      </c>
      <c r="I2368" s="5" t="s">
        <v>13894</v>
      </c>
      <c r="J2368" s="5" t="s">
        <v>7758</v>
      </c>
      <c r="K2368" s="5">
        <v>27864254</v>
      </c>
      <c r="L2368" s="5">
        <v>27864340</v>
      </c>
    </row>
    <row r="2369" spans="1:12" x14ac:dyDescent="0.2">
      <c r="A2369" s="5" t="s">
        <v>4821</v>
      </c>
      <c r="B2369" s="5" t="s">
        <v>1365</v>
      </c>
      <c r="D2369" s="5" t="s">
        <v>5041</v>
      </c>
      <c r="E2369" s="5" t="s">
        <v>5042</v>
      </c>
      <c r="F2369" s="5" t="s">
        <v>5043</v>
      </c>
      <c r="G2369" s="5" t="s">
        <v>12305</v>
      </c>
      <c r="H2369" s="5" t="s">
        <v>9</v>
      </c>
      <c r="I2369" s="5" t="s">
        <v>13894</v>
      </c>
      <c r="J2369" s="5" t="s">
        <v>7761</v>
      </c>
      <c r="K2369" s="5">
        <v>27865622</v>
      </c>
      <c r="L2369" s="5">
        <v>27865622</v>
      </c>
    </row>
    <row r="2370" spans="1:12" x14ac:dyDescent="0.2">
      <c r="A2370" s="5" t="s">
        <v>4868</v>
      </c>
      <c r="B2370" s="5" t="s">
        <v>4867</v>
      </c>
      <c r="D2370" s="5" t="s">
        <v>10548</v>
      </c>
      <c r="E2370" s="5" t="s">
        <v>10000</v>
      </c>
      <c r="F2370" s="5" t="s">
        <v>11522</v>
      </c>
      <c r="G2370" s="5" t="s">
        <v>12305</v>
      </c>
      <c r="H2370" s="5" t="s">
        <v>9</v>
      </c>
      <c r="I2370" s="5" t="s">
        <v>13894</v>
      </c>
      <c r="J2370" s="5" t="s">
        <v>11523</v>
      </c>
      <c r="K2370" s="5">
        <v>27887681</v>
      </c>
      <c r="L2370" s="5">
        <v>0</v>
      </c>
    </row>
    <row r="2371" spans="1:12" x14ac:dyDescent="0.2">
      <c r="A2371" s="5" t="s">
        <v>7839</v>
      </c>
      <c r="B2371" s="5" t="s">
        <v>4719</v>
      </c>
      <c r="D2371" s="5" t="s">
        <v>3309</v>
      </c>
      <c r="E2371" s="5" t="s">
        <v>5044</v>
      </c>
      <c r="F2371" s="5" t="s">
        <v>5045</v>
      </c>
      <c r="G2371" s="5" t="s">
        <v>12305</v>
      </c>
      <c r="H2371" s="5" t="s">
        <v>9</v>
      </c>
      <c r="I2371" s="5" t="s">
        <v>13894</v>
      </c>
      <c r="J2371" s="5" t="s">
        <v>12752</v>
      </c>
      <c r="K2371" s="5">
        <v>27888330</v>
      </c>
      <c r="L2371" s="5">
        <v>0</v>
      </c>
    </row>
    <row r="2372" spans="1:12" x14ac:dyDescent="0.2">
      <c r="A2372" s="5" t="s">
        <v>9911</v>
      </c>
      <c r="B2372" s="5" t="s">
        <v>4012</v>
      </c>
      <c r="D2372" s="5" t="s">
        <v>1458</v>
      </c>
      <c r="E2372" s="5" t="s">
        <v>9970</v>
      </c>
      <c r="F2372" s="5" t="s">
        <v>11489</v>
      </c>
      <c r="G2372" s="5" t="s">
        <v>12305</v>
      </c>
      <c r="H2372" s="5" t="s">
        <v>9</v>
      </c>
      <c r="I2372" s="5" t="s">
        <v>13894</v>
      </c>
      <c r="J2372" s="5" t="s">
        <v>12753</v>
      </c>
      <c r="K2372" s="5">
        <v>27869013</v>
      </c>
      <c r="L2372" s="5">
        <v>0</v>
      </c>
    </row>
    <row r="2373" spans="1:12" x14ac:dyDescent="0.2">
      <c r="A2373" s="5" t="s">
        <v>9912</v>
      </c>
      <c r="B2373" s="5" t="s">
        <v>6560</v>
      </c>
      <c r="D2373" s="5" t="s">
        <v>4866</v>
      </c>
      <c r="E2373" s="5" t="s">
        <v>10251</v>
      </c>
      <c r="F2373" s="5" t="s">
        <v>11755</v>
      </c>
      <c r="G2373" s="5" t="s">
        <v>12305</v>
      </c>
      <c r="H2373" s="5" t="s">
        <v>9</v>
      </c>
      <c r="I2373" s="5" t="s">
        <v>13894</v>
      </c>
      <c r="J2373" s="5" t="s">
        <v>12754</v>
      </c>
      <c r="K2373" s="5">
        <v>27865256</v>
      </c>
      <c r="L2373" s="5">
        <v>0</v>
      </c>
    </row>
    <row r="2374" spans="1:12" x14ac:dyDescent="0.2">
      <c r="A2374" s="5" t="s">
        <v>9913</v>
      </c>
      <c r="B2374" s="5" t="s">
        <v>4888</v>
      </c>
      <c r="D2374" s="5" t="s">
        <v>6941</v>
      </c>
      <c r="E2374" s="5" t="s">
        <v>5046</v>
      </c>
      <c r="F2374" s="5" t="s">
        <v>5047</v>
      </c>
      <c r="G2374" s="5" t="s">
        <v>12305</v>
      </c>
      <c r="H2374" s="5" t="s">
        <v>9</v>
      </c>
      <c r="I2374" s="5" t="s">
        <v>13894</v>
      </c>
      <c r="J2374" s="5" t="s">
        <v>7746</v>
      </c>
      <c r="K2374" s="5">
        <v>27887195</v>
      </c>
      <c r="L2374" s="5">
        <v>0</v>
      </c>
    </row>
    <row r="2375" spans="1:12" x14ac:dyDescent="0.2">
      <c r="A2375" s="5" t="s">
        <v>6034</v>
      </c>
      <c r="B2375" s="5" t="s">
        <v>7423</v>
      </c>
      <c r="D2375" s="5" t="s">
        <v>1609</v>
      </c>
      <c r="E2375" s="5" t="s">
        <v>7576</v>
      </c>
      <c r="F2375" s="5" t="s">
        <v>7757</v>
      </c>
      <c r="G2375" s="5" t="s">
        <v>12305</v>
      </c>
      <c r="H2375" s="5" t="s">
        <v>9</v>
      </c>
      <c r="I2375" s="5" t="s">
        <v>13894</v>
      </c>
      <c r="J2375" s="5" t="s">
        <v>12755</v>
      </c>
      <c r="K2375" s="5">
        <v>27865235</v>
      </c>
      <c r="L2375" s="5">
        <v>0</v>
      </c>
    </row>
    <row r="2376" spans="1:12" x14ac:dyDescent="0.2">
      <c r="A2376" s="5" t="s">
        <v>6268</v>
      </c>
      <c r="B2376" s="5" t="s">
        <v>7337</v>
      </c>
      <c r="D2376" s="5" t="s">
        <v>2119</v>
      </c>
      <c r="E2376" s="5" t="s">
        <v>5048</v>
      </c>
      <c r="F2376" s="5" t="s">
        <v>4697</v>
      </c>
      <c r="G2376" s="5" t="s">
        <v>12305</v>
      </c>
      <c r="H2376" s="5" t="s">
        <v>9</v>
      </c>
      <c r="I2376" s="5" t="s">
        <v>13894</v>
      </c>
      <c r="J2376" s="5" t="s">
        <v>5049</v>
      </c>
      <c r="K2376" s="5">
        <v>27864424</v>
      </c>
      <c r="L2376" s="5">
        <v>0</v>
      </c>
    </row>
    <row r="2377" spans="1:12" x14ac:dyDescent="0.2">
      <c r="A2377" s="5" t="s">
        <v>6239</v>
      </c>
      <c r="B2377" s="5" t="s">
        <v>7094</v>
      </c>
      <c r="D2377" s="5" t="s">
        <v>3837</v>
      </c>
      <c r="E2377" s="5" t="s">
        <v>10041</v>
      </c>
      <c r="F2377" s="5" t="s">
        <v>188</v>
      </c>
      <c r="G2377" s="5" t="s">
        <v>12305</v>
      </c>
      <c r="H2377" s="5" t="s">
        <v>9</v>
      </c>
      <c r="I2377" s="5" t="s">
        <v>13894</v>
      </c>
      <c r="J2377" s="5" t="s">
        <v>11555</v>
      </c>
      <c r="K2377" s="5">
        <v>27887515</v>
      </c>
      <c r="L2377" s="5">
        <v>0</v>
      </c>
    </row>
    <row r="2378" spans="1:12" x14ac:dyDescent="0.2">
      <c r="A2378" s="5" t="s">
        <v>9914</v>
      </c>
      <c r="B2378" s="5" t="s">
        <v>8231</v>
      </c>
      <c r="D2378" s="5" t="s">
        <v>3536</v>
      </c>
      <c r="E2378" s="5" t="s">
        <v>5050</v>
      </c>
      <c r="F2378" s="5" t="s">
        <v>1133</v>
      </c>
      <c r="G2378" s="5" t="s">
        <v>12305</v>
      </c>
      <c r="H2378" s="5" t="s">
        <v>9</v>
      </c>
      <c r="I2378" s="5" t="s">
        <v>13894</v>
      </c>
      <c r="J2378" s="5" t="s">
        <v>14415</v>
      </c>
      <c r="K2378" s="5">
        <v>27864412</v>
      </c>
      <c r="L2378" s="5">
        <v>27864412</v>
      </c>
    </row>
    <row r="2379" spans="1:12" x14ac:dyDescent="0.2">
      <c r="A2379" s="5" t="s">
        <v>9915</v>
      </c>
      <c r="B2379" s="5" t="s">
        <v>4953</v>
      </c>
      <c r="D2379" s="5" t="s">
        <v>5052</v>
      </c>
      <c r="E2379" s="5" t="s">
        <v>5053</v>
      </c>
      <c r="F2379" s="5" t="s">
        <v>5054</v>
      </c>
      <c r="G2379" s="5" t="s">
        <v>12305</v>
      </c>
      <c r="H2379" s="5" t="s">
        <v>9</v>
      </c>
      <c r="I2379" s="5" t="s">
        <v>13894</v>
      </c>
      <c r="J2379" s="5" t="s">
        <v>5055</v>
      </c>
      <c r="K2379" s="5">
        <v>27865855</v>
      </c>
      <c r="L2379" s="5">
        <v>27865855</v>
      </c>
    </row>
    <row r="2380" spans="1:12" x14ac:dyDescent="0.2">
      <c r="A2380" s="5" t="s">
        <v>9916</v>
      </c>
      <c r="B2380" s="5" t="s">
        <v>8103</v>
      </c>
      <c r="D2380" s="5" t="s">
        <v>4658</v>
      </c>
      <c r="E2380" s="5" t="s">
        <v>5057</v>
      </c>
      <c r="F2380" s="5" t="s">
        <v>5058</v>
      </c>
      <c r="G2380" s="5" t="s">
        <v>12305</v>
      </c>
      <c r="H2380" s="5" t="s">
        <v>9</v>
      </c>
      <c r="I2380" s="5" t="s">
        <v>13894</v>
      </c>
      <c r="J2380" s="5" t="s">
        <v>1757</v>
      </c>
      <c r="K2380" s="5">
        <v>27865775</v>
      </c>
      <c r="L2380" s="5">
        <v>88211868</v>
      </c>
    </row>
    <row r="2381" spans="1:12" x14ac:dyDescent="0.2">
      <c r="A2381" s="5" t="s">
        <v>9917</v>
      </c>
      <c r="B2381" s="5" t="s">
        <v>2864</v>
      </c>
      <c r="D2381" s="5" t="s">
        <v>5059</v>
      </c>
      <c r="E2381" s="5" t="s">
        <v>5060</v>
      </c>
      <c r="F2381" s="5" t="s">
        <v>307</v>
      </c>
      <c r="G2381" s="5" t="s">
        <v>5791</v>
      </c>
      <c r="H2381" s="5" t="s">
        <v>6</v>
      </c>
      <c r="I2381" s="5" t="s">
        <v>13894</v>
      </c>
      <c r="J2381" s="5" t="s">
        <v>7783</v>
      </c>
      <c r="K2381" s="5">
        <v>27600072</v>
      </c>
      <c r="L2381" s="5">
        <v>27600025</v>
      </c>
    </row>
    <row r="2382" spans="1:12" x14ac:dyDescent="0.2">
      <c r="A2382" s="5" t="s">
        <v>8256</v>
      </c>
      <c r="B2382" s="5" t="s">
        <v>8471</v>
      </c>
      <c r="D2382" s="5" t="s">
        <v>2682</v>
      </c>
      <c r="E2382" s="5" t="s">
        <v>5062</v>
      </c>
      <c r="F2382" s="5" t="s">
        <v>12445</v>
      </c>
      <c r="G2382" s="5" t="s">
        <v>116</v>
      </c>
      <c r="H2382" s="5" t="s">
        <v>7</v>
      </c>
      <c r="I2382" s="5" t="s">
        <v>13894</v>
      </c>
      <c r="J2382" s="5" t="s">
        <v>12802</v>
      </c>
      <c r="K2382" s="5">
        <v>27733679</v>
      </c>
      <c r="L2382" s="5">
        <v>0</v>
      </c>
    </row>
    <row r="2383" spans="1:12" x14ac:dyDescent="0.2">
      <c r="A2383" s="5" t="s">
        <v>4829</v>
      </c>
      <c r="B2383" s="5" t="s">
        <v>1002</v>
      </c>
      <c r="D2383" s="5" t="s">
        <v>2936</v>
      </c>
      <c r="E2383" s="5" t="s">
        <v>5063</v>
      </c>
      <c r="F2383" s="5" t="s">
        <v>5064</v>
      </c>
      <c r="G2383" s="5" t="s">
        <v>12305</v>
      </c>
      <c r="H2383" s="5" t="s">
        <v>13</v>
      </c>
      <c r="I2383" s="5" t="s">
        <v>13894</v>
      </c>
      <c r="J2383" s="5" t="s">
        <v>12756</v>
      </c>
      <c r="K2383" s="5">
        <v>27411052</v>
      </c>
      <c r="L2383" s="5">
        <v>0</v>
      </c>
    </row>
    <row r="2384" spans="1:12" x14ac:dyDescent="0.2">
      <c r="A2384" s="5" t="s">
        <v>9918</v>
      </c>
      <c r="B2384" s="5" t="s">
        <v>3339</v>
      </c>
      <c r="D2384" s="5" t="s">
        <v>2938</v>
      </c>
      <c r="E2384" s="5" t="s">
        <v>5065</v>
      </c>
      <c r="F2384" s="5" t="s">
        <v>5066</v>
      </c>
      <c r="G2384" s="5" t="s">
        <v>12305</v>
      </c>
      <c r="H2384" s="5" t="s">
        <v>13</v>
      </c>
      <c r="I2384" s="5" t="s">
        <v>13894</v>
      </c>
      <c r="J2384" s="5" t="s">
        <v>5067</v>
      </c>
      <c r="K2384" s="5">
        <v>27863330</v>
      </c>
      <c r="L2384" s="5">
        <v>27863330</v>
      </c>
    </row>
    <row r="2385" spans="1:12" x14ac:dyDescent="0.2">
      <c r="A2385" s="5" t="s">
        <v>4763</v>
      </c>
      <c r="B2385" s="5" t="s">
        <v>811</v>
      </c>
      <c r="D2385" s="5" t="s">
        <v>2848</v>
      </c>
      <c r="E2385" s="5" t="s">
        <v>5068</v>
      </c>
      <c r="F2385" s="5" t="s">
        <v>5069</v>
      </c>
      <c r="G2385" s="5" t="s">
        <v>12305</v>
      </c>
      <c r="H2385" s="5" t="s">
        <v>13</v>
      </c>
      <c r="I2385" s="5" t="s">
        <v>13894</v>
      </c>
      <c r="J2385" s="5" t="s">
        <v>8483</v>
      </c>
      <c r="K2385" s="5">
        <v>27411010</v>
      </c>
      <c r="L2385" s="5">
        <v>27411010</v>
      </c>
    </row>
    <row r="2386" spans="1:12" x14ac:dyDescent="0.2">
      <c r="A2386" s="5" t="s">
        <v>9919</v>
      </c>
      <c r="B2386" s="5" t="s">
        <v>8105</v>
      </c>
      <c r="D2386" s="5" t="s">
        <v>5070</v>
      </c>
      <c r="E2386" s="5" t="s">
        <v>10031</v>
      </c>
      <c r="F2386" s="5" t="s">
        <v>11544</v>
      </c>
      <c r="G2386" s="5" t="s">
        <v>12305</v>
      </c>
      <c r="H2386" s="5" t="s">
        <v>13</v>
      </c>
      <c r="I2386" s="5" t="s">
        <v>13894</v>
      </c>
      <c r="J2386" s="5" t="s">
        <v>11545</v>
      </c>
      <c r="K2386" s="5">
        <v>22001190</v>
      </c>
      <c r="L2386" s="5">
        <v>0</v>
      </c>
    </row>
    <row r="2387" spans="1:12" x14ac:dyDescent="0.2">
      <c r="A2387" s="5" t="s">
        <v>4894</v>
      </c>
      <c r="B2387" s="5" t="s">
        <v>7425</v>
      </c>
      <c r="D2387" s="5" t="s">
        <v>5071</v>
      </c>
      <c r="E2387" s="5" t="s">
        <v>10051</v>
      </c>
      <c r="F2387" s="5" t="s">
        <v>8308</v>
      </c>
      <c r="G2387" s="5" t="s">
        <v>12305</v>
      </c>
      <c r="H2387" s="5" t="s">
        <v>13</v>
      </c>
      <c r="I2387" s="5" t="s">
        <v>13894</v>
      </c>
      <c r="J2387" s="5" t="s">
        <v>12757</v>
      </c>
      <c r="K2387" s="5">
        <v>88156797</v>
      </c>
      <c r="L2387" s="5">
        <v>27867373</v>
      </c>
    </row>
    <row r="2388" spans="1:12" x14ac:dyDescent="0.2">
      <c r="A2388" s="5" t="s">
        <v>9920</v>
      </c>
      <c r="B2388" s="5" t="s">
        <v>10529</v>
      </c>
      <c r="D2388" s="5" t="s">
        <v>5072</v>
      </c>
      <c r="E2388" s="5" t="s">
        <v>10058</v>
      </c>
      <c r="F2388" s="5" t="s">
        <v>2518</v>
      </c>
      <c r="G2388" s="5" t="s">
        <v>12305</v>
      </c>
      <c r="H2388" s="5" t="s">
        <v>13</v>
      </c>
      <c r="I2388" s="5" t="s">
        <v>13894</v>
      </c>
      <c r="J2388" s="5" t="s">
        <v>11566</v>
      </c>
      <c r="K2388" s="5">
        <v>27863013</v>
      </c>
      <c r="L2388" s="5">
        <v>0</v>
      </c>
    </row>
    <row r="2389" spans="1:12" x14ac:dyDescent="0.2">
      <c r="A2389" s="5" t="s">
        <v>4823</v>
      </c>
      <c r="B2389" s="5" t="s">
        <v>1454</v>
      </c>
      <c r="D2389" s="5" t="s">
        <v>5073</v>
      </c>
      <c r="E2389" s="5" t="s">
        <v>5074</v>
      </c>
      <c r="F2389" s="5" t="s">
        <v>5075</v>
      </c>
      <c r="G2389" s="5" t="s">
        <v>12305</v>
      </c>
      <c r="H2389" s="5" t="s">
        <v>13</v>
      </c>
      <c r="I2389" s="5" t="s">
        <v>13894</v>
      </c>
      <c r="J2389" s="5" t="s">
        <v>8484</v>
      </c>
      <c r="K2389" s="5">
        <v>27863233</v>
      </c>
      <c r="L2389" s="5">
        <v>0</v>
      </c>
    </row>
    <row r="2390" spans="1:12" x14ac:dyDescent="0.2">
      <c r="A2390" s="5" t="s">
        <v>4921</v>
      </c>
      <c r="B2390" s="5" t="s">
        <v>3840</v>
      </c>
      <c r="D2390" s="5" t="s">
        <v>6785</v>
      </c>
      <c r="E2390" s="5" t="s">
        <v>9978</v>
      </c>
      <c r="F2390" s="5" t="s">
        <v>11498</v>
      </c>
      <c r="G2390" s="5" t="s">
        <v>116</v>
      </c>
      <c r="H2390" s="5" t="s">
        <v>18</v>
      </c>
      <c r="I2390" s="5" t="s">
        <v>13894</v>
      </c>
      <c r="J2390" s="5" t="s">
        <v>11499</v>
      </c>
      <c r="K2390" s="5">
        <v>86418998</v>
      </c>
      <c r="L2390" s="5">
        <v>27848079</v>
      </c>
    </row>
    <row r="2391" spans="1:12" x14ac:dyDescent="0.2">
      <c r="A2391" s="5" t="s">
        <v>9921</v>
      </c>
      <c r="B2391" s="5" t="s">
        <v>1758</v>
      </c>
      <c r="D2391" s="5" t="s">
        <v>5076</v>
      </c>
      <c r="E2391" s="5" t="s">
        <v>9946</v>
      </c>
      <c r="F2391" s="5" t="s">
        <v>1277</v>
      </c>
      <c r="G2391" s="5" t="s">
        <v>12305</v>
      </c>
      <c r="H2391" s="5" t="s">
        <v>13</v>
      </c>
      <c r="I2391" s="5" t="s">
        <v>13894</v>
      </c>
      <c r="J2391" s="5" t="s">
        <v>13216</v>
      </c>
      <c r="K2391" s="5">
        <v>27863103</v>
      </c>
      <c r="L2391" s="5">
        <v>27863103</v>
      </c>
    </row>
    <row r="2392" spans="1:12" x14ac:dyDescent="0.2">
      <c r="A2392" s="5" t="s">
        <v>4769</v>
      </c>
      <c r="B2392" s="5" t="s">
        <v>4768</v>
      </c>
      <c r="D2392" s="5" t="s">
        <v>5077</v>
      </c>
      <c r="E2392" s="5" t="s">
        <v>9948</v>
      </c>
      <c r="F2392" s="5" t="s">
        <v>11473</v>
      </c>
      <c r="G2392" s="5" t="s">
        <v>12305</v>
      </c>
      <c r="H2392" s="5" t="s">
        <v>13</v>
      </c>
      <c r="I2392" s="5" t="s">
        <v>13894</v>
      </c>
      <c r="J2392" s="5" t="s">
        <v>11474</v>
      </c>
      <c r="K2392" s="5">
        <v>87054017</v>
      </c>
      <c r="L2392" s="5">
        <v>27418127</v>
      </c>
    </row>
    <row r="2393" spans="1:12" x14ac:dyDescent="0.2">
      <c r="A2393" s="5" t="s">
        <v>9922</v>
      </c>
      <c r="B2393" s="5" t="s">
        <v>1843</v>
      </c>
      <c r="D2393" s="5" t="s">
        <v>4936</v>
      </c>
      <c r="E2393" s="5" t="s">
        <v>10021</v>
      </c>
      <c r="F2393" s="5" t="s">
        <v>11538</v>
      </c>
      <c r="G2393" s="5" t="s">
        <v>12305</v>
      </c>
      <c r="H2393" s="5" t="s">
        <v>13</v>
      </c>
      <c r="I2393" s="5" t="s">
        <v>13894</v>
      </c>
      <c r="J2393" s="5" t="s">
        <v>11539</v>
      </c>
      <c r="K2393" s="5">
        <v>0</v>
      </c>
      <c r="L2393" s="5">
        <v>0</v>
      </c>
    </row>
    <row r="2394" spans="1:12" x14ac:dyDescent="0.2">
      <c r="A2394" s="5" t="s">
        <v>4780</v>
      </c>
      <c r="B2394" s="5" t="s">
        <v>4779</v>
      </c>
      <c r="D2394" s="5" t="s">
        <v>4943</v>
      </c>
      <c r="E2394" s="5" t="s">
        <v>9953</v>
      </c>
      <c r="F2394" s="5" t="s">
        <v>1161</v>
      </c>
      <c r="G2394" s="5" t="s">
        <v>12305</v>
      </c>
      <c r="H2394" s="5" t="s">
        <v>13</v>
      </c>
      <c r="I2394" s="5" t="s">
        <v>13894</v>
      </c>
      <c r="J2394" s="5" t="s">
        <v>11480</v>
      </c>
      <c r="K2394" s="5">
        <v>83975983</v>
      </c>
      <c r="L2394" s="5">
        <v>0</v>
      </c>
    </row>
    <row r="2395" spans="1:12" x14ac:dyDescent="0.2">
      <c r="A2395" s="5" t="s">
        <v>9923</v>
      </c>
      <c r="B2395" s="5" t="s">
        <v>10530</v>
      </c>
      <c r="D2395" s="5" t="s">
        <v>4292</v>
      </c>
      <c r="E2395" s="5" t="s">
        <v>5078</v>
      </c>
      <c r="F2395" s="5" t="s">
        <v>5079</v>
      </c>
      <c r="G2395" s="5" t="s">
        <v>12305</v>
      </c>
      <c r="H2395" s="5" t="s">
        <v>13</v>
      </c>
      <c r="I2395" s="5" t="s">
        <v>13894</v>
      </c>
      <c r="J2395" s="5" t="s">
        <v>13658</v>
      </c>
      <c r="K2395" s="5">
        <v>27863244</v>
      </c>
      <c r="L2395" s="5">
        <v>27863244</v>
      </c>
    </row>
    <row r="2396" spans="1:12" x14ac:dyDescent="0.2">
      <c r="A2396" s="5" t="s">
        <v>8861</v>
      </c>
      <c r="B2396" s="5" t="s">
        <v>9024</v>
      </c>
      <c r="D2396" s="5" t="s">
        <v>7561</v>
      </c>
      <c r="E2396" s="5" t="s">
        <v>7574</v>
      </c>
      <c r="F2396" s="5" t="s">
        <v>1263</v>
      </c>
      <c r="G2396" s="5" t="s">
        <v>12305</v>
      </c>
      <c r="H2396" s="5" t="s">
        <v>13</v>
      </c>
      <c r="I2396" s="5" t="s">
        <v>13894</v>
      </c>
      <c r="J2396" s="5" t="s">
        <v>7752</v>
      </c>
      <c r="K2396" s="5">
        <v>27418045</v>
      </c>
      <c r="L2396" s="5">
        <v>27418045</v>
      </c>
    </row>
    <row r="2397" spans="1:12" x14ac:dyDescent="0.2">
      <c r="A2397" s="5" t="s">
        <v>4824</v>
      </c>
      <c r="B2397" s="5" t="s">
        <v>1452</v>
      </c>
      <c r="D2397" s="5" t="s">
        <v>8117</v>
      </c>
      <c r="E2397" s="5" t="s">
        <v>9981</v>
      </c>
      <c r="F2397" s="5" t="s">
        <v>4221</v>
      </c>
      <c r="G2397" s="5" t="s">
        <v>12305</v>
      </c>
      <c r="H2397" s="5" t="s">
        <v>13</v>
      </c>
      <c r="I2397" s="5" t="s">
        <v>13894</v>
      </c>
      <c r="J2397" s="5" t="s">
        <v>12758</v>
      </c>
      <c r="K2397" s="5">
        <v>85993194</v>
      </c>
      <c r="L2397" s="5">
        <v>27867373</v>
      </c>
    </row>
    <row r="2398" spans="1:12" x14ac:dyDescent="0.2">
      <c r="A2398" s="5" t="s">
        <v>4927</v>
      </c>
      <c r="B2398" s="5" t="s">
        <v>6775</v>
      </c>
      <c r="D2398" s="5" t="s">
        <v>8119</v>
      </c>
      <c r="E2398" s="5" t="s">
        <v>9992</v>
      </c>
      <c r="F2398" s="5" t="s">
        <v>187</v>
      </c>
      <c r="G2398" s="5" t="s">
        <v>12305</v>
      </c>
      <c r="H2398" s="5" t="s">
        <v>13</v>
      </c>
      <c r="I2398" s="5" t="s">
        <v>13894</v>
      </c>
      <c r="J2398" s="5" t="s">
        <v>13659</v>
      </c>
      <c r="K2398" s="5">
        <v>27867373</v>
      </c>
      <c r="L2398" s="5">
        <v>27867373</v>
      </c>
    </row>
    <row r="2399" spans="1:12" x14ac:dyDescent="0.2">
      <c r="A2399" s="5" t="s">
        <v>9924</v>
      </c>
      <c r="B2399" s="5" t="s">
        <v>2918</v>
      </c>
      <c r="D2399" s="5" t="s">
        <v>6786</v>
      </c>
      <c r="E2399" s="5" t="s">
        <v>5081</v>
      </c>
      <c r="F2399" s="5" t="s">
        <v>1105</v>
      </c>
      <c r="G2399" s="5" t="s">
        <v>12305</v>
      </c>
      <c r="H2399" s="5" t="s">
        <v>13</v>
      </c>
      <c r="I2399" s="5" t="s">
        <v>13894</v>
      </c>
      <c r="J2399" s="5" t="s">
        <v>12780</v>
      </c>
      <c r="K2399" s="5">
        <v>86639344</v>
      </c>
      <c r="L2399" s="5">
        <v>0</v>
      </c>
    </row>
    <row r="2400" spans="1:12" x14ac:dyDescent="0.2">
      <c r="A2400" s="5" t="s">
        <v>4777</v>
      </c>
      <c r="B2400" s="5" t="s">
        <v>4251</v>
      </c>
      <c r="D2400" s="5" t="s">
        <v>5082</v>
      </c>
      <c r="E2400" s="5" t="s">
        <v>5083</v>
      </c>
      <c r="F2400" s="5" t="s">
        <v>5084</v>
      </c>
      <c r="G2400" s="5" t="s">
        <v>12305</v>
      </c>
      <c r="H2400" s="5" t="s">
        <v>13</v>
      </c>
      <c r="I2400" s="5" t="s">
        <v>13894</v>
      </c>
      <c r="J2400" s="5" t="s">
        <v>8485</v>
      </c>
      <c r="K2400" s="5">
        <v>27863069</v>
      </c>
      <c r="L2400" s="5">
        <v>27863069</v>
      </c>
    </row>
    <row r="2401" spans="1:12" x14ac:dyDescent="0.2">
      <c r="A2401" s="5" t="s">
        <v>9925</v>
      </c>
      <c r="B2401" s="5" t="s">
        <v>4325</v>
      </c>
      <c r="D2401" s="5" t="s">
        <v>10567</v>
      </c>
      <c r="E2401" s="5" t="s">
        <v>10066</v>
      </c>
      <c r="F2401" s="5" t="s">
        <v>228</v>
      </c>
      <c r="G2401" s="5" t="s">
        <v>12305</v>
      </c>
      <c r="H2401" s="5" t="s">
        <v>13</v>
      </c>
      <c r="I2401" s="5" t="s">
        <v>13894</v>
      </c>
      <c r="J2401" s="5" t="s">
        <v>11515</v>
      </c>
      <c r="K2401" s="5">
        <v>0</v>
      </c>
      <c r="L2401" s="5">
        <v>27867373</v>
      </c>
    </row>
    <row r="2402" spans="1:12" x14ac:dyDescent="0.2">
      <c r="A2402" s="5" t="s">
        <v>4801</v>
      </c>
      <c r="B2402" s="5" t="s">
        <v>7200</v>
      </c>
      <c r="D2402" s="5" t="s">
        <v>7405</v>
      </c>
      <c r="E2402" s="5" t="s">
        <v>5085</v>
      </c>
      <c r="F2402" s="5" t="s">
        <v>159</v>
      </c>
      <c r="G2402" s="5" t="s">
        <v>12305</v>
      </c>
      <c r="H2402" s="5" t="s">
        <v>13</v>
      </c>
      <c r="I2402" s="5" t="s">
        <v>13894</v>
      </c>
      <c r="J2402" s="5" t="s">
        <v>7752</v>
      </c>
      <c r="K2402" s="5">
        <v>87044451</v>
      </c>
      <c r="L2402" s="5">
        <v>0</v>
      </c>
    </row>
    <row r="2403" spans="1:12" x14ac:dyDescent="0.2">
      <c r="A2403" s="5" t="s">
        <v>9926</v>
      </c>
      <c r="B2403" s="5" t="s">
        <v>8108</v>
      </c>
      <c r="D2403" s="5" t="s">
        <v>10663</v>
      </c>
      <c r="E2403" s="5" t="s">
        <v>10284</v>
      </c>
      <c r="F2403" s="5" t="s">
        <v>134</v>
      </c>
      <c r="G2403" s="5" t="s">
        <v>12305</v>
      </c>
      <c r="H2403" s="5" t="s">
        <v>13</v>
      </c>
      <c r="I2403" s="5" t="s">
        <v>13894</v>
      </c>
      <c r="J2403" s="5" t="s">
        <v>11790</v>
      </c>
      <c r="K2403" s="5">
        <v>83311942</v>
      </c>
      <c r="L2403" s="5">
        <v>27867373</v>
      </c>
    </row>
    <row r="2404" spans="1:12" x14ac:dyDescent="0.2">
      <c r="A2404" s="5" t="s">
        <v>9927</v>
      </c>
      <c r="B2404" s="5" t="s">
        <v>4707</v>
      </c>
      <c r="D2404" s="5" t="s">
        <v>5087</v>
      </c>
      <c r="E2404" s="5" t="s">
        <v>5088</v>
      </c>
      <c r="F2404" s="5" t="s">
        <v>1931</v>
      </c>
      <c r="G2404" s="5" t="s">
        <v>12305</v>
      </c>
      <c r="H2404" s="5" t="s">
        <v>10</v>
      </c>
      <c r="I2404" s="5" t="s">
        <v>13894</v>
      </c>
      <c r="J2404" s="5" t="s">
        <v>12541</v>
      </c>
      <c r="K2404" s="5">
        <v>27869107</v>
      </c>
      <c r="L2404" s="5">
        <v>27869107</v>
      </c>
    </row>
    <row r="2405" spans="1:12" x14ac:dyDescent="0.2">
      <c r="A2405" s="5" t="s">
        <v>4886</v>
      </c>
      <c r="B2405" s="5" t="s">
        <v>7291</v>
      </c>
      <c r="D2405" s="5" t="s">
        <v>4412</v>
      </c>
      <c r="E2405" s="5" t="s">
        <v>10047</v>
      </c>
      <c r="F2405" s="5" t="s">
        <v>11247</v>
      </c>
      <c r="G2405" s="5" t="s">
        <v>12305</v>
      </c>
      <c r="H2405" s="5" t="s">
        <v>10</v>
      </c>
      <c r="I2405" s="5" t="s">
        <v>13894</v>
      </c>
      <c r="J2405" s="5" t="s">
        <v>14416</v>
      </c>
      <c r="K2405" s="5">
        <v>22001185</v>
      </c>
      <c r="L2405" s="5">
        <v>27866209</v>
      </c>
    </row>
    <row r="2406" spans="1:12" x14ac:dyDescent="0.2">
      <c r="A2406" s="5" t="s">
        <v>4808</v>
      </c>
      <c r="B2406" s="5" t="s">
        <v>4807</v>
      </c>
      <c r="D2406" s="5" t="s">
        <v>4397</v>
      </c>
      <c r="E2406" s="5" t="s">
        <v>10048</v>
      </c>
      <c r="F2406" s="5" t="s">
        <v>3936</v>
      </c>
      <c r="G2406" s="5" t="s">
        <v>12305</v>
      </c>
      <c r="H2406" s="5" t="s">
        <v>10</v>
      </c>
      <c r="I2406" s="5" t="s">
        <v>13894</v>
      </c>
      <c r="J2406" s="5" t="s">
        <v>11560</v>
      </c>
      <c r="K2406" s="5">
        <v>27866209</v>
      </c>
      <c r="L2406" s="5">
        <v>0</v>
      </c>
    </row>
    <row r="2407" spans="1:12" x14ac:dyDescent="0.2">
      <c r="A2407" s="5" t="s">
        <v>4881</v>
      </c>
      <c r="B2407" s="5" t="s">
        <v>7309</v>
      </c>
      <c r="D2407" s="5" t="s">
        <v>3105</v>
      </c>
      <c r="E2407" s="5" t="s">
        <v>10046</v>
      </c>
      <c r="F2407" s="5" t="s">
        <v>11559</v>
      </c>
      <c r="G2407" s="5" t="s">
        <v>12305</v>
      </c>
      <c r="H2407" s="5" t="s">
        <v>10</v>
      </c>
      <c r="I2407" s="5" t="s">
        <v>13894</v>
      </c>
      <c r="J2407" s="5" t="s">
        <v>12777</v>
      </c>
      <c r="K2407" s="5">
        <v>22001423</v>
      </c>
      <c r="L2407" s="5">
        <v>27881137</v>
      </c>
    </row>
    <row r="2408" spans="1:12" x14ac:dyDescent="0.2">
      <c r="A2408" s="5" t="s">
        <v>4858</v>
      </c>
      <c r="B2408" s="5" t="s">
        <v>1591</v>
      </c>
      <c r="D2408" s="5" t="s">
        <v>4525</v>
      </c>
      <c r="E2408" s="5" t="s">
        <v>5090</v>
      </c>
      <c r="F2408" s="5" t="s">
        <v>5091</v>
      </c>
      <c r="G2408" s="5" t="s">
        <v>12305</v>
      </c>
      <c r="H2408" s="5" t="s">
        <v>10</v>
      </c>
      <c r="I2408" s="5" t="s">
        <v>13894</v>
      </c>
      <c r="J2408" s="5" t="s">
        <v>8486</v>
      </c>
      <c r="K2408" s="5">
        <v>27866209</v>
      </c>
      <c r="L2408" s="5">
        <v>0</v>
      </c>
    </row>
    <row r="2409" spans="1:12" x14ac:dyDescent="0.2">
      <c r="A2409" s="5" t="s">
        <v>9928</v>
      </c>
      <c r="B2409" s="5" t="s">
        <v>1373</v>
      </c>
      <c r="D2409" s="5" t="s">
        <v>4540</v>
      </c>
      <c r="E2409" s="5" t="s">
        <v>5092</v>
      </c>
      <c r="F2409" s="5" t="s">
        <v>5093</v>
      </c>
      <c r="G2409" s="5" t="s">
        <v>12305</v>
      </c>
      <c r="H2409" s="5" t="s">
        <v>10</v>
      </c>
      <c r="I2409" s="5" t="s">
        <v>13894</v>
      </c>
      <c r="J2409" s="5" t="s">
        <v>8487</v>
      </c>
      <c r="K2409" s="5">
        <v>27869108</v>
      </c>
      <c r="L2409" s="5">
        <v>27866209</v>
      </c>
    </row>
    <row r="2410" spans="1:12" x14ac:dyDescent="0.2">
      <c r="A2410" s="5" t="s">
        <v>4865</v>
      </c>
      <c r="B2410" s="5" t="s">
        <v>7327</v>
      </c>
      <c r="D2410" s="5" t="s">
        <v>2661</v>
      </c>
      <c r="E2410" s="5" t="s">
        <v>10070</v>
      </c>
      <c r="F2410" s="5" t="s">
        <v>713</v>
      </c>
      <c r="G2410" s="5" t="s">
        <v>12305</v>
      </c>
      <c r="H2410" s="5" t="s">
        <v>10</v>
      </c>
      <c r="I2410" s="5" t="s">
        <v>13894</v>
      </c>
      <c r="J2410" s="5" t="s">
        <v>14417</v>
      </c>
      <c r="K2410" s="5">
        <v>22001086</v>
      </c>
      <c r="L2410" s="5">
        <v>27866991</v>
      </c>
    </row>
    <row r="2411" spans="1:12" x14ac:dyDescent="0.2">
      <c r="A2411" s="5" t="s">
        <v>4911</v>
      </c>
      <c r="B2411" s="5" t="s">
        <v>4437</v>
      </c>
      <c r="D2411" s="5" t="s">
        <v>4814</v>
      </c>
      <c r="E2411" s="5" t="s">
        <v>5094</v>
      </c>
      <c r="F2411" s="5" t="s">
        <v>5095</v>
      </c>
      <c r="G2411" s="5" t="s">
        <v>12305</v>
      </c>
      <c r="H2411" s="5" t="s">
        <v>10</v>
      </c>
      <c r="I2411" s="5" t="s">
        <v>13894</v>
      </c>
      <c r="J2411" s="5" t="s">
        <v>12274</v>
      </c>
      <c r="K2411" s="5">
        <v>27866560</v>
      </c>
      <c r="L2411" s="5">
        <v>27866560</v>
      </c>
    </row>
    <row r="2412" spans="1:12" x14ac:dyDescent="0.2">
      <c r="A2412" s="5" t="s">
        <v>9929</v>
      </c>
      <c r="B2412" s="5" t="s">
        <v>4861</v>
      </c>
      <c r="D2412" s="5" t="s">
        <v>3003</v>
      </c>
      <c r="E2412" s="5" t="s">
        <v>10135</v>
      </c>
      <c r="F2412" s="5" t="s">
        <v>2958</v>
      </c>
      <c r="G2412" s="5" t="s">
        <v>5791</v>
      </c>
      <c r="H2412" s="5" t="s">
        <v>6</v>
      </c>
      <c r="I2412" s="5" t="s">
        <v>13894</v>
      </c>
      <c r="J2412" s="5" t="s">
        <v>12708</v>
      </c>
      <c r="K2412" s="5">
        <v>88732923</v>
      </c>
      <c r="L2412" s="5">
        <v>0</v>
      </c>
    </row>
    <row r="2413" spans="1:12" x14ac:dyDescent="0.2">
      <c r="A2413" s="5" t="s">
        <v>6892</v>
      </c>
      <c r="B2413" s="5" t="s">
        <v>7533</v>
      </c>
      <c r="D2413" s="5" t="s">
        <v>3780</v>
      </c>
      <c r="E2413" s="5" t="s">
        <v>10005</v>
      </c>
      <c r="F2413" s="5" t="s">
        <v>11528</v>
      </c>
      <c r="G2413" s="5" t="s">
        <v>12305</v>
      </c>
      <c r="H2413" s="5" t="s">
        <v>10</v>
      </c>
      <c r="I2413" s="5" t="s">
        <v>13894</v>
      </c>
      <c r="J2413" s="5" t="s">
        <v>11529</v>
      </c>
      <c r="K2413" s="5">
        <v>83169452</v>
      </c>
      <c r="L2413" s="5">
        <v>0</v>
      </c>
    </row>
    <row r="2414" spans="1:12" x14ac:dyDescent="0.2">
      <c r="A2414" s="5" t="s">
        <v>9930</v>
      </c>
      <c r="B2414" s="5" t="s">
        <v>10531</v>
      </c>
      <c r="D2414" s="5" t="s">
        <v>4460</v>
      </c>
      <c r="E2414" s="5" t="s">
        <v>10043</v>
      </c>
      <c r="F2414" s="5" t="s">
        <v>460</v>
      </c>
      <c r="G2414" s="5" t="s">
        <v>12305</v>
      </c>
      <c r="H2414" s="5" t="s">
        <v>10</v>
      </c>
      <c r="I2414" s="5" t="s">
        <v>13894</v>
      </c>
      <c r="J2414" s="5" t="s">
        <v>13757</v>
      </c>
      <c r="K2414" s="5">
        <v>88599638</v>
      </c>
      <c r="L2414" s="5">
        <v>0</v>
      </c>
    </row>
    <row r="2415" spans="1:12" x14ac:dyDescent="0.2">
      <c r="A2415" s="5" t="s">
        <v>9931</v>
      </c>
      <c r="B2415" s="5" t="s">
        <v>1398</v>
      </c>
      <c r="D2415" s="5" t="s">
        <v>5096</v>
      </c>
      <c r="E2415" s="5" t="s">
        <v>10045</v>
      </c>
      <c r="F2415" s="5" t="s">
        <v>3958</v>
      </c>
      <c r="G2415" s="5" t="s">
        <v>12305</v>
      </c>
      <c r="H2415" s="5" t="s">
        <v>10</v>
      </c>
      <c r="I2415" s="5" t="s">
        <v>13894</v>
      </c>
      <c r="J2415" s="5" t="s">
        <v>11558</v>
      </c>
      <c r="K2415" s="5">
        <v>27866209</v>
      </c>
      <c r="L2415" s="5">
        <v>27866209</v>
      </c>
    </row>
    <row r="2416" spans="1:12" x14ac:dyDescent="0.2">
      <c r="A2416" s="5" t="s">
        <v>9932</v>
      </c>
      <c r="B2416" s="5" t="s">
        <v>10532</v>
      </c>
      <c r="D2416" s="5" t="s">
        <v>7276</v>
      </c>
      <c r="E2416" s="5" t="s">
        <v>5097</v>
      </c>
      <c r="F2416" s="5" t="s">
        <v>5098</v>
      </c>
      <c r="G2416" s="5" t="s">
        <v>12305</v>
      </c>
      <c r="H2416" s="5" t="s">
        <v>10</v>
      </c>
      <c r="I2416" s="5" t="s">
        <v>13894</v>
      </c>
      <c r="J2416" s="5" t="s">
        <v>14418</v>
      </c>
      <c r="K2416" s="5">
        <v>22001373</v>
      </c>
      <c r="L2416" s="5">
        <v>27866209</v>
      </c>
    </row>
    <row r="2417" spans="1:12" x14ac:dyDescent="0.2">
      <c r="A2417" s="5" t="s">
        <v>9933</v>
      </c>
      <c r="B2417" s="5" t="s">
        <v>8847</v>
      </c>
      <c r="D2417" s="5" t="s">
        <v>5089</v>
      </c>
      <c r="E2417" s="5" t="s">
        <v>5100</v>
      </c>
      <c r="F2417" s="5" t="s">
        <v>3975</v>
      </c>
      <c r="G2417" s="5" t="s">
        <v>12305</v>
      </c>
      <c r="H2417" s="5" t="s">
        <v>10</v>
      </c>
      <c r="I2417" s="5" t="s">
        <v>13894</v>
      </c>
      <c r="J2417" s="5" t="s">
        <v>12206</v>
      </c>
      <c r="K2417" s="5">
        <v>27866209</v>
      </c>
      <c r="L2417" s="5">
        <v>27866209</v>
      </c>
    </row>
    <row r="2418" spans="1:12" x14ac:dyDescent="0.2">
      <c r="A2418" s="5" t="s">
        <v>9934</v>
      </c>
      <c r="B2418" s="5" t="s">
        <v>10533</v>
      </c>
      <c r="D2418" s="5" t="s">
        <v>8121</v>
      </c>
      <c r="E2418" s="5" t="s">
        <v>9977</v>
      </c>
      <c r="F2418" s="5" t="s">
        <v>11496</v>
      </c>
      <c r="G2418" s="5" t="s">
        <v>12305</v>
      </c>
      <c r="H2418" s="5" t="s">
        <v>17</v>
      </c>
      <c r="I2418" s="5" t="s">
        <v>13894</v>
      </c>
      <c r="J2418" s="5" t="s">
        <v>11497</v>
      </c>
      <c r="K2418" s="5">
        <v>87200318</v>
      </c>
      <c r="L2418" s="5">
        <v>0</v>
      </c>
    </row>
    <row r="2419" spans="1:12" x14ac:dyDescent="0.2">
      <c r="A2419" s="5" t="s">
        <v>9935</v>
      </c>
      <c r="B2419" s="5" t="s">
        <v>10534</v>
      </c>
      <c r="D2419" s="5" t="s">
        <v>6789</v>
      </c>
      <c r="E2419" s="5" t="s">
        <v>5101</v>
      </c>
      <c r="F2419" s="5" t="s">
        <v>5102</v>
      </c>
      <c r="G2419" s="5" t="s">
        <v>12305</v>
      </c>
      <c r="H2419" s="5" t="s">
        <v>10</v>
      </c>
      <c r="I2419" s="5" t="s">
        <v>13894</v>
      </c>
      <c r="J2419" s="5" t="s">
        <v>14419</v>
      </c>
      <c r="K2419" s="5">
        <v>27866458</v>
      </c>
      <c r="L2419" s="5">
        <v>0</v>
      </c>
    </row>
    <row r="2420" spans="1:12" x14ac:dyDescent="0.2">
      <c r="A2420" s="5" t="s">
        <v>4854</v>
      </c>
      <c r="B2420" s="5" t="s">
        <v>721</v>
      </c>
      <c r="D2420" s="5" t="s">
        <v>6790</v>
      </c>
      <c r="E2420" s="5" t="s">
        <v>5103</v>
      </c>
      <c r="F2420" s="5" t="s">
        <v>1165</v>
      </c>
      <c r="G2420" s="5" t="s">
        <v>12305</v>
      </c>
      <c r="H2420" s="5" t="s">
        <v>10</v>
      </c>
      <c r="I2420" s="5" t="s">
        <v>13894</v>
      </c>
      <c r="J2420" s="5" t="s">
        <v>12759</v>
      </c>
      <c r="K2420" s="5">
        <v>27864107</v>
      </c>
      <c r="L2420" s="5">
        <v>27864107</v>
      </c>
    </row>
    <row r="2421" spans="1:12" x14ac:dyDescent="0.2">
      <c r="A2421" s="5" t="s">
        <v>9936</v>
      </c>
      <c r="B2421" s="5" t="s">
        <v>4388</v>
      </c>
      <c r="D2421" s="5" t="s">
        <v>8124</v>
      </c>
      <c r="E2421" s="5" t="s">
        <v>9997</v>
      </c>
      <c r="F2421" s="5" t="s">
        <v>11519</v>
      </c>
      <c r="G2421" s="5" t="s">
        <v>12305</v>
      </c>
      <c r="H2421" s="5" t="s">
        <v>12</v>
      </c>
      <c r="I2421" s="5" t="s">
        <v>13894</v>
      </c>
      <c r="J2421" s="5" t="s">
        <v>11520</v>
      </c>
      <c r="K2421" s="5">
        <v>8762185</v>
      </c>
      <c r="L2421" s="5">
        <v>0</v>
      </c>
    </row>
    <row r="2422" spans="1:12" x14ac:dyDescent="0.2">
      <c r="A2422" s="5" t="s">
        <v>9937</v>
      </c>
      <c r="B2422" s="5" t="s">
        <v>4127</v>
      </c>
      <c r="D2422" s="5" t="s">
        <v>7022</v>
      </c>
      <c r="E2422" s="5" t="s">
        <v>5105</v>
      </c>
      <c r="F2422" s="5" t="s">
        <v>5104</v>
      </c>
      <c r="G2422" s="5" t="s">
        <v>12305</v>
      </c>
      <c r="H2422" s="5" t="s">
        <v>12</v>
      </c>
      <c r="I2422" s="5" t="s">
        <v>13894</v>
      </c>
      <c r="J2422" s="5" t="s">
        <v>12760</v>
      </c>
      <c r="K2422" s="5">
        <v>27881034</v>
      </c>
      <c r="L2422" s="5">
        <v>27881034</v>
      </c>
    </row>
    <row r="2423" spans="1:12" x14ac:dyDescent="0.2">
      <c r="A2423" s="5" t="s">
        <v>4889</v>
      </c>
      <c r="B2423" s="5" t="s">
        <v>6772</v>
      </c>
      <c r="D2423" s="5" t="s">
        <v>10553</v>
      </c>
      <c r="E2423" s="5" t="s">
        <v>10012</v>
      </c>
      <c r="F2423" s="5" t="s">
        <v>11533</v>
      </c>
      <c r="G2423" s="5" t="s">
        <v>12305</v>
      </c>
      <c r="H2423" s="5" t="s">
        <v>12</v>
      </c>
      <c r="I2423" s="5" t="s">
        <v>13894</v>
      </c>
      <c r="J2423" s="5" t="s">
        <v>11534</v>
      </c>
      <c r="K2423" s="5">
        <v>0</v>
      </c>
      <c r="L2423" s="5">
        <v>0</v>
      </c>
    </row>
    <row r="2424" spans="1:12" x14ac:dyDescent="0.2">
      <c r="A2424" s="5" t="s">
        <v>9938</v>
      </c>
      <c r="B2424" s="5" t="s">
        <v>681</v>
      </c>
      <c r="D2424" s="5" t="s">
        <v>6791</v>
      </c>
      <c r="E2424" s="5" t="s">
        <v>5106</v>
      </c>
      <c r="F2424" s="5" t="s">
        <v>2949</v>
      </c>
      <c r="G2424" s="5" t="s">
        <v>12305</v>
      </c>
      <c r="H2424" s="5" t="s">
        <v>12</v>
      </c>
      <c r="I2424" s="5" t="s">
        <v>13894</v>
      </c>
      <c r="J2424" s="5" t="s">
        <v>5107</v>
      </c>
      <c r="K2424" s="5">
        <v>22005789</v>
      </c>
      <c r="L2424" s="5">
        <v>0</v>
      </c>
    </row>
    <row r="2425" spans="1:12" x14ac:dyDescent="0.2">
      <c r="A2425" s="5" t="s">
        <v>9939</v>
      </c>
      <c r="B2425" s="5" t="s">
        <v>1228</v>
      </c>
      <c r="D2425" s="5" t="s">
        <v>3250</v>
      </c>
      <c r="E2425" s="5" t="s">
        <v>10062</v>
      </c>
      <c r="F2425" s="5" t="s">
        <v>11570</v>
      </c>
      <c r="G2425" s="5" t="s">
        <v>12305</v>
      </c>
      <c r="H2425" s="5" t="s">
        <v>12</v>
      </c>
      <c r="I2425" s="5" t="s">
        <v>13894</v>
      </c>
      <c r="J2425" s="5" t="s">
        <v>13217</v>
      </c>
      <c r="K2425" s="5">
        <v>83254568</v>
      </c>
      <c r="L2425" s="5">
        <v>0</v>
      </c>
    </row>
    <row r="2426" spans="1:12" x14ac:dyDescent="0.2">
      <c r="A2426" s="5" t="s">
        <v>4948</v>
      </c>
      <c r="B2426" s="5" t="s">
        <v>991</v>
      </c>
      <c r="D2426" s="5" t="s">
        <v>6792</v>
      </c>
      <c r="E2426" s="5" t="s">
        <v>5109</v>
      </c>
      <c r="F2426" s="5" t="s">
        <v>5110</v>
      </c>
      <c r="G2426" s="5" t="s">
        <v>5791</v>
      </c>
      <c r="H2426" s="5" t="s">
        <v>6</v>
      </c>
      <c r="I2426" s="5" t="s">
        <v>13894</v>
      </c>
      <c r="J2426" s="5" t="s">
        <v>8488</v>
      </c>
      <c r="K2426" s="5">
        <v>27167340</v>
      </c>
      <c r="L2426" s="5">
        <v>27167340</v>
      </c>
    </row>
    <row r="2427" spans="1:12" x14ac:dyDescent="0.2">
      <c r="A2427" s="5" t="s">
        <v>4783</v>
      </c>
      <c r="B2427" s="5" t="s">
        <v>4379</v>
      </c>
      <c r="D2427" s="5" t="s">
        <v>8127</v>
      </c>
      <c r="E2427" s="5" t="s">
        <v>9950</v>
      </c>
      <c r="F2427" s="5" t="s">
        <v>11476</v>
      </c>
      <c r="G2427" s="5" t="s">
        <v>12305</v>
      </c>
      <c r="H2427" s="5" t="s">
        <v>12</v>
      </c>
      <c r="I2427" s="5" t="s">
        <v>13894</v>
      </c>
      <c r="J2427" s="5" t="s">
        <v>11477</v>
      </c>
      <c r="K2427" s="5">
        <v>22005134</v>
      </c>
      <c r="L2427" s="5">
        <v>0</v>
      </c>
    </row>
    <row r="2428" spans="1:12" x14ac:dyDescent="0.2">
      <c r="A2428" s="5" t="s">
        <v>4882</v>
      </c>
      <c r="B2428" s="5" t="s">
        <v>7367</v>
      </c>
      <c r="D2428" s="5" t="s">
        <v>8130</v>
      </c>
      <c r="E2428" s="5" t="s">
        <v>9962</v>
      </c>
      <c r="F2428" s="5" t="s">
        <v>11484</v>
      </c>
      <c r="G2428" s="5" t="s">
        <v>12305</v>
      </c>
      <c r="H2428" s="5" t="s">
        <v>12</v>
      </c>
      <c r="I2428" s="5" t="s">
        <v>13894</v>
      </c>
      <c r="J2428" s="5" t="s">
        <v>11485</v>
      </c>
      <c r="K2428" s="5">
        <v>89677787</v>
      </c>
      <c r="L2428" s="5">
        <v>0</v>
      </c>
    </row>
    <row r="2429" spans="1:12" x14ac:dyDescent="0.2">
      <c r="A2429" s="5" t="s">
        <v>9940</v>
      </c>
      <c r="B2429" s="5" t="s">
        <v>3866</v>
      </c>
      <c r="D2429" s="5" t="s">
        <v>10539</v>
      </c>
      <c r="E2429" s="5" t="s">
        <v>9964</v>
      </c>
      <c r="F2429" s="5" t="s">
        <v>10844</v>
      </c>
      <c r="G2429" s="5" t="s">
        <v>12305</v>
      </c>
      <c r="H2429" s="5" t="s">
        <v>12</v>
      </c>
      <c r="I2429" s="5" t="s">
        <v>13894</v>
      </c>
      <c r="J2429" s="5" t="s">
        <v>13661</v>
      </c>
      <c r="K2429" s="5">
        <v>84850427</v>
      </c>
      <c r="L2429" s="5">
        <v>0</v>
      </c>
    </row>
    <row r="2430" spans="1:12" x14ac:dyDescent="0.2">
      <c r="A2430" s="5" t="s">
        <v>4950</v>
      </c>
      <c r="B2430" s="5" t="s">
        <v>4949</v>
      </c>
      <c r="D2430" s="5" t="s">
        <v>5111</v>
      </c>
      <c r="E2430" s="5" t="s">
        <v>5112</v>
      </c>
      <c r="F2430" s="5" t="s">
        <v>12446</v>
      </c>
      <c r="G2430" s="5" t="s">
        <v>116</v>
      </c>
      <c r="H2430" s="5" t="s">
        <v>13</v>
      </c>
      <c r="I2430" s="5" t="s">
        <v>13894</v>
      </c>
      <c r="J2430" s="5" t="s">
        <v>13664</v>
      </c>
      <c r="K2430" s="5">
        <v>27833308</v>
      </c>
      <c r="L2430" s="5">
        <v>27833308</v>
      </c>
    </row>
    <row r="2431" spans="1:12" x14ac:dyDescent="0.2">
      <c r="A2431" s="5" t="s">
        <v>9941</v>
      </c>
      <c r="B2431" s="5" t="s">
        <v>1501</v>
      </c>
      <c r="D2431" s="5" t="s">
        <v>7650</v>
      </c>
      <c r="E2431" s="5" t="s">
        <v>9979</v>
      </c>
      <c r="F2431" s="5" t="s">
        <v>11500</v>
      </c>
      <c r="G2431" s="5" t="s">
        <v>12305</v>
      </c>
      <c r="H2431" s="5" t="s">
        <v>12</v>
      </c>
      <c r="I2431" s="5" t="s">
        <v>13894</v>
      </c>
      <c r="J2431" s="5" t="s">
        <v>13662</v>
      </c>
      <c r="K2431" s="5">
        <v>27881127</v>
      </c>
      <c r="L2431" s="5">
        <v>0</v>
      </c>
    </row>
    <row r="2432" spans="1:12" x14ac:dyDescent="0.2">
      <c r="A2432" s="5" t="s">
        <v>4944</v>
      </c>
      <c r="B2432" s="5" t="s">
        <v>4841</v>
      </c>
      <c r="D2432" s="5" t="s">
        <v>7563</v>
      </c>
      <c r="E2432" s="5" t="s">
        <v>10013</v>
      </c>
      <c r="F2432" s="5" t="s">
        <v>14420</v>
      </c>
      <c r="G2432" s="5" t="s">
        <v>12305</v>
      </c>
      <c r="H2432" s="5" t="s">
        <v>12</v>
      </c>
      <c r="I2432" s="5" t="s">
        <v>13894</v>
      </c>
      <c r="J2432" s="5" t="s">
        <v>12207</v>
      </c>
      <c r="K2432" s="5">
        <v>0</v>
      </c>
      <c r="L2432" s="5">
        <v>0</v>
      </c>
    </row>
    <row r="2433" spans="1:12" x14ac:dyDescent="0.2">
      <c r="A2433" s="5" t="s">
        <v>9942</v>
      </c>
      <c r="B2433" s="5" t="s">
        <v>10535</v>
      </c>
      <c r="D2433" s="5" t="s">
        <v>10544</v>
      </c>
      <c r="E2433" s="5" t="s">
        <v>9987</v>
      </c>
      <c r="F2433" s="5" t="s">
        <v>4221</v>
      </c>
      <c r="G2433" s="5" t="s">
        <v>12305</v>
      </c>
      <c r="H2433" s="5" t="s">
        <v>12</v>
      </c>
      <c r="I2433" s="5" t="s">
        <v>13894</v>
      </c>
      <c r="J2433" s="5" t="s">
        <v>11510</v>
      </c>
      <c r="K2433" s="5">
        <v>27881127</v>
      </c>
      <c r="L2433" s="5">
        <v>0</v>
      </c>
    </row>
    <row r="2434" spans="1:12" x14ac:dyDescent="0.2">
      <c r="A2434" s="5" t="s">
        <v>9943</v>
      </c>
      <c r="B2434" s="5" t="s">
        <v>10536</v>
      </c>
      <c r="D2434" s="5" t="s">
        <v>5113</v>
      </c>
      <c r="E2434" s="5" t="s">
        <v>10015</v>
      </c>
      <c r="F2434" s="5" t="s">
        <v>11535</v>
      </c>
      <c r="G2434" s="5" t="s">
        <v>12305</v>
      </c>
      <c r="H2434" s="5" t="s">
        <v>12</v>
      </c>
      <c r="I2434" s="5" t="s">
        <v>13894</v>
      </c>
      <c r="J2434" s="5" t="s">
        <v>11536</v>
      </c>
      <c r="K2434" s="5">
        <v>22064090</v>
      </c>
      <c r="L2434" s="5">
        <v>0</v>
      </c>
    </row>
    <row r="2435" spans="1:12" x14ac:dyDescent="0.2">
      <c r="A2435" s="5" t="s">
        <v>9944</v>
      </c>
      <c r="B2435" s="5" t="s">
        <v>4377</v>
      </c>
      <c r="D2435" s="5" t="s">
        <v>5114</v>
      </c>
      <c r="E2435" s="5" t="s">
        <v>9998</v>
      </c>
      <c r="F2435" s="5" t="s">
        <v>109</v>
      </c>
      <c r="G2435" s="5" t="s">
        <v>12305</v>
      </c>
      <c r="H2435" s="5" t="s">
        <v>12</v>
      </c>
      <c r="I2435" s="5" t="s">
        <v>13894</v>
      </c>
      <c r="J2435" s="5" t="s">
        <v>11521</v>
      </c>
      <c r="K2435" s="5">
        <v>0</v>
      </c>
      <c r="L2435" s="5">
        <v>0</v>
      </c>
    </row>
    <row r="2436" spans="1:12" x14ac:dyDescent="0.2">
      <c r="A2436" s="5" t="s">
        <v>4934</v>
      </c>
      <c r="B2436" s="5" t="s">
        <v>7296</v>
      </c>
      <c r="D2436" s="5" t="s">
        <v>5115</v>
      </c>
      <c r="E2436" s="5" t="s">
        <v>10002</v>
      </c>
      <c r="F2436" s="5" t="s">
        <v>1453</v>
      </c>
      <c r="G2436" s="5" t="s">
        <v>12305</v>
      </c>
      <c r="H2436" s="5" t="s">
        <v>12</v>
      </c>
      <c r="I2436" s="5" t="s">
        <v>13894</v>
      </c>
      <c r="J2436" s="5" t="s">
        <v>11525</v>
      </c>
      <c r="K2436" s="5">
        <v>0</v>
      </c>
      <c r="L2436" s="5">
        <v>0</v>
      </c>
    </row>
    <row r="2437" spans="1:12" x14ac:dyDescent="0.2">
      <c r="A2437" s="5" t="s">
        <v>4775</v>
      </c>
      <c r="B2437" s="5" t="s">
        <v>4240</v>
      </c>
      <c r="D2437" s="5" t="s">
        <v>5116</v>
      </c>
      <c r="E2437" s="5" t="s">
        <v>5117</v>
      </c>
      <c r="F2437" s="5" t="s">
        <v>5118</v>
      </c>
      <c r="G2437" s="5" t="s">
        <v>12305</v>
      </c>
      <c r="H2437" s="5" t="s">
        <v>12</v>
      </c>
      <c r="I2437" s="5" t="s">
        <v>13894</v>
      </c>
      <c r="J2437" s="5" t="s">
        <v>5119</v>
      </c>
      <c r="K2437" s="5">
        <v>27751050</v>
      </c>
      <c r="L2437" s="5">
        <v>27751050</v>
      </c>
    </row>
    <row r="2438" spans="1:12" x14ac:dyDescent="0.2">
      <c r="A2438" s="5" t="s">
        <v>9945</v>
      </c>
      <c r="B2438" s="5" t="s">
        <v>10537</v>
      </c>
      <c r="D2438" s="5" t="s">
        <v>7065</v>
      </c>
      <c r="E2438" s="5" t="s">
        <v>5120</v>
      </c>
      <c r="F2438" s="5" t="s">
        <v>1456</v>
      </c>
      <c r="G2438" s="5" t="s">
        <v>5791</v>
      </c>
      <c r="H2438" s="5" t="s">
        <v>5</v>
      </c>
      <c r="I2438" s="5" t="s">
        <v>13894</v>
      </c>
      <c r="J2438" s="5" t="s">
        <v>12239</v>
      </c>
      <c r="K2438" s="5">
        <v>44092767</v>
      </c>
      <c r="L2438" s="5">
        <v>0</v>
      </c>
    </row>
    <row r="2439" spans="1:12" x14ac:dyDescent="0.2">
      <c r="A2439" s="5" t="s">
        <v>4856</v>
      </c>
      <c r="B2439" s="5" t="s">
        <v>7251</v>
      </c>
      <c r="D2439" s="5" t="s">
        <v>7483</v>
      </c>
      <c r="E2439" s="5" t="s">
        <v>5121</v>
      </c>
      <c r="F2439" s="5" t="s">
        <v>4220</v>
      </c>
      <c r="G2439" s="5" t="s">
        <v>12305</v>
      </c>
      <c r="H2439" s="5" t="s">
        <v>12</v>
      </c>
      <c r="I2439" s="5" t="s">
        <v>13894</v>
      </c>
      <c r="J2439" s="5" t="s">
        <v>5122</v>
      </c>
      <c r="K2439" s="5">
        <v>27881127</v>
      </c>
      <c r="L2439" s="5">
        <v>0</v>
      </c>
    </row>
    <row r="2440" spans="1:12" x14ac:dyDescent="0.2">
      <c r="A2440" s="5" t="s">
        <v>9946</v>
      </c>
      <c r="B2440" s="5" t="s">
        <v>5076</v>
      </c>
      <c r="D2440" s="5" t="s">
        <v>4207</v>
      </c>
      <c r="E2440" s="5" t="s">
        <v>10022</v>
      </c>
      <c r="F2440" s="5" t="s">
        <v>11540</v>
      </c>
      <c r="G2440" s="5" t="s">
        <v>12305</v>
      </c>
      <c r="H2440" s="5" t="s">
        <v>12</v>
      </c>
      <c r="I2440" s="5" t="s">
        <v>13894</v>
      </c>
      <c r="J2440" s="5" t="s">
        <v>12761</v>
      </c>
      <c r="K2440" s="5">
        <v>83181648</v>
      </c>
      <c r="L2440" s="5">
        <v>0</v>
      </c>
    </row>
    <row r="2441" spans="1:12" x14ac:dyDescent="0.2">
      <c r="A2441" s="5" t="s">
        <v>9947</v>
      </c>
      <c r="B2441" s="5" t="s">
        <v>1361</v>
      </c>
      <c r="D2441" s="5" t="s">
        <v>10561</v>
      </c>
      <c r="E2441" s="5" t="s">
        <v>10040</v>
      </c>
      <c r="F2441" s="5" t="s">
        <v>11552</v>
      </c>
      <c r="G2441" s="5" t="s">
        <v>12305</v>
      </c>
      <c r="H2441" s="5" t="s">
        <v>12</v>
      </c>
      <c r="I2441" s="5" t="s">
        <v>13894</v>
      </c>
      <c r="J2441" s="5" t="s">
        <v>11554</v>
      </c>
      <c r="K2441" s="5">
        <v>86509738</v>
      </c>
      <c r="L2441" s="5">
        <v>0</v>
      </c>
    </row>
    <row r="2442" spans="1:12" x14ac:dyDescent="0.2">
      <c r="A2442" s="5" t="s">
        <v>5445</v>
      </c>
      <c r="B2442" s="5" t="s">
        <v>2953</v>
      </c>
      <c r="D2442" s="5" t="s">
        <v>4374</v>
      </c>
      <c r="E2442" s="5" t="s">
        <v>10067</v>
      </c>
      <c r="F2442" s="5" t="s">
        <v>10911</v>
      </c>
      <c r="G2442" s="5" t="s">
        <v>12305</v>
      </c>
      <c r="H2442" s="5" t="s">
        <v>12</v>
      </c>
      <c r="I2442" s="5" t="s">
        <v>13894</v>
      </c>
      <c r="J2442" s="5" t="s">
        <v>11574</v>
      </c>
      <c r="K2442" s="5">
        <v>22001178</v>
      </c>
      <c r="L2442" s="5">
        <v>0</v>
      </c>
    </row>
    <row r="2443" spans="1:12" x14ac:dyDescent="0.2">
      <c r="A2443" s="5" t="s">
        <v>9948</v>
      </c>
      <c r="B2443" s="5" t="s">
        <v>5077</v>
      </c>
      <c r="D2443" s="5" t="s">
        <v>5051</v>
      </c>
      <c r="E2443" s="5" t="s">
        <v>10077</v>
      </c>
      <c r="F2443" s="5" t="s">
        <v>11580</v>
      </c>
      <c r="G2443" s="5" t="s">
        <v>12305</v>
      </c>
      <c r="H2443" s="5" t="s">
        <v>12</v>
      </c>
      <c r="I2443" s="5" t="s">
        <v>13894</v>
      </c>
      <c r="J2443" s="5" t="s">
        <v>12208</v>
      </c>
      <c r="K2443" s="5">
        <v>27351033</v>
      </c>
      <c r="L2443" s="5">
        <v>0</v>
      </c>
    </row>
    <row r="2444" spans="1:12" x14ac:dyDescent="0.2">
      <c r="A2444" s="5" t="s">
        <v>5326</v>
      </c>
      <c r="B2444" s="5" t="s">
        <v>4799</v>
      </c>
      <c r="D2444" s="5" t="s">
        <v>5080</v>
      </c>
      <c r="E2444" s="5" t="s">
        <v>5124</v>
      </c>
      <c r="F2444" s="5" t="s">
        <v>5125</v>
      </c>
      <c r="G2444" s="5" t="s">
        <v>3527</v>
      </c>
      <c r="H2444" s="5" t="s">
        <v>9</v>
      </c>
      <c r="I2444" s="5" t="s">
        <v>13894</v>
      </c>
      <c r="J2444" s="5" t="s">
        <v>11853</v>
      </c>
      <c r="K2444" s="5">
        <v>87639256</v>
      </c>
      <c r="L2444" s="5">
        <v>83793896</v>
      </c>
    </row>
    <row r="2445" spans="1:12" x14ac:dyDescent="0.2">
      <c r="A2445" s="5" t="s">
        <v>5302</v>
      </c>
      <c r="B2445" s="5" t="s">
        <v>1649</v>
      </c>
      <c r="D2445" s="5" t="s">
        <v>6943</v>
      </c>
      <c r="E2445" s="5" t="s">
        <v>5126</v>
      </c>
      <c r="F2445" s="5" t="s">
        <v>12447</v>
      </c>
      <c r="G2445" s="5" t="s">
        <v>116</v>
      </c>
      <c r="H2445" s="5" t="s">
        <v>3</v>
      </c>
      <c r="I2445" s="5" t="s">
        <v>13894</v>
      </c>
      <c r="J2445" s="5" t="s">
        <v>12762</v>
      </c>
      <c r="K2445" s="5">
        <v>27750083</v>
      </c>
      <c r="L2445" s="5">
        <v>27750083</v>
      </c>
    </row>
    <row r="2446" spans="1:12" x14ac:dyDescent="0.2">
      <c r="A2446" s="5" t="s">
        <v>5198</v>
      </c>
      <c r="B2446" s="5" t="s">
        <v>1055</v>
      </c>
      <c r="D2446" s="5" t="s">
        <v>5108</v>
      </c>
      <c r="E2446" s="5" t="s">
        <v>5127</v>
      </c>
      <c r="F2446" s="5" t="s">
        <v>177</v>
      </c>
      <c r="G2446" s="5" t="s">
        <v>116</v>
      </c>
      <c r="H2446" s="5" t="s">
        <v>3</v>
      </c>
      <c r="I2446" s="5" t="s">
        <v>13894</v>
      </c>
      <c r="J2446" s="5" t="s">
        <v>13219</v>
      </c>
      <c r="K2446" s="5">
        <v>0</v>
      </c>
      <c r="L2446" s="5">
        <v>0</v>
      </c>
    </row>
    <row r="2447" spans="1:12" x14ac:dyDescent="0.2">
      <c r="A2447" s="5" t="s">
        <v>7566</v>
      </c>
      <c r="B2447" s="5" t="s">
        <v>5328</v>
      </c>
      <c r="D2447" s="5" t="s">
        <v>5128</v>
      </c>
      <c r="E2447" s="5" t="s">
        <v>9640</v>
      </c>
      <c r="F2447" s="5" t="s">
        <v>13220</v>
      </c>
      <c r="G2447" s="5" t="s">
        <v>3527</v>
      </c>
      <c r="H2447" s="5" t="s">
        <v>12</v>
      </c>
      <c r="I2447" s="5" t="s">
        <v>13894</v>
      </c>
      <c r="J2447" s="5" t="s">
        <v>11182</v>
      </c>
      <c r="K2447" s="5">
        <v>89185090</v>
      </c>
      <c r="L2447" s="5">
        <v>0</v>
      </c>
    </row>
    <row r="2448" spans="1:12" x14ac:dyDescent="0.2">
      <c r="A2448" s="5" t="s">
        <v>5190</v>
      </c>
      <c r="B2448" s="5" t="s">
        <v>7399</v>
      </c>
      <c r="D2448" s="5" t="s">
        <v>5129</v>
      </c>
      <c r="E2448" s="5" t="s">
        <v>5130</v>
      </c>
      <c r="F2448" s="5" t="s">
        <v>12448</v>
      </c>
      <c r="G2448" s="5" t="s">
        <v>116</v>
      </c>
      <c r="H2448" s="5" t="s">
        <v>3</v>
      </c>
      <c r="I2448" s="5" t="s">
        <v>13894</v>
      </c>
      <c r="J2448" s="5" t="s">
        <v>13221</v>
      </c>
      <c r="K2448" s="5">
        <v>27751521</v>
      </c>
      <c r="L2448" s="5">
        <v>27751521</v>
      </c>
    </row>
    <row r="2449" spans="1:12" x14ac:dyDescent="0.2">
      <c r="A2449" s="5" t="s">
        <v>5202</v>
      </c>
      <c r="B2449" s="5" t="s">
        <v>3424</v>
      </c>
      <c r="D2449" s="5" t="s">
        <v>118</v>
      </c>
      <c r="E2449" s="5" t="s">
        <v>5131</v>
      </c>
      <c r="F2449" s="5" t="s">
        <v>12449</v>
      </c>
      <c r="G2449" s="5" t="s">
        <v>116</v>
      </c>
      <c r="H2449" s="5" t="s">
        <v>3</v>
      </c>
      <c r="I2449" s="5" t="s">
        <v>13894</v>
      </c>
      <c r="J2449" s="5" t="s">
        <v>13222</v>
      </c>
      <c r="K2449" s="5">
        <v>27750456</v>
      </c>
      <c r="L2449" s="5">
        <v>27750456</v>
      </c>
    </row>
    <row r="2450" spans="1:12" x14ac:dyDescent="0.2">
      <c r="A2450" s="5" t="s">
        <v>9949</v>
      </c>
      <c r="B2450" s="5" t="s">
        <v>10538</v>
      </c>
      <c r="D2450" s="5" t="s">
        <v>5132</v>
      </c>
      <c r="E2450" s="5" t="s">
        <v>5133</v>
      </c>
      <c r="F2450" s="5" t="s">
        <v>12450</v>
      </c>
      <c r="G2450" s="5" t="s">
        <v>116</v>
      </c>
      <c r="H2450" s="5" t="s">
        <v>3</v>
      </c>
      <c r="I2450" s="5" t="s">
        <v>13894</v>
      </c>
      <c r="J2450" s="5" t="s">
        <v>12779</v>
      </c>
      <c r="K2450" s="5">
        <v>27755155</v>
      </c>
      <c r="L2450" s="5">
        <v>27755155</v>
      </c>
    </row>
    <row r="2451" spans="1:12" x14ac:dyDescent="0.2">
      <c r="A2451" s="5" t="s">
        <v>5385</v>
      </c>
      <c r="B2451" s="5" t="s">
        <v>5162</v>
      </c>
      <c r="D2451" s="5" t="s">
        <v>5134</v>
      </c>
      <c r="E2451" s="5" t="s">
        <v>5135</v>
      </c>
      <c r="F2451" s="5" t="s">
        <v>5136</v>
      </c>
      <c r="G2451" s="5" t="s">
        <v>116</v>
      </c>
      <c r="H2451" s="5" t="s">
        <v>4</v>
      </c>
      <c r="I2451" s="5" t="s">
        <v>13894</v>
      </c>
      <c r="J2451" s="5" t="s">
        <v>13223</v>
      </c>
      <c r="K2451" s="5">
        <v>27760003</v>
      </c>
      <c r="L2451" s="5">
        <v>22760003</v>
      </c>
    </row>
    <row r="2452" spans="1:12" x14ac:dyDescent="0.2">
      <c r="A2452" s="5" t="s">
        <v>6299</v>
      </c>
      <c r="B2452" s="5" t="s">
        <v>7147</v>
      </c>
      <c r="D2452" s="5" t="s">
        <v>6942</v>
      </c>
      <c r="E2452" s="5" t="s">
        <v>5137</v>
      </c>
      <c r="F2452" s="5" t="s">
        <v>12451</v>
      </c>
      <c r="G2452" s="5" t="s">
        <v>116</v>
      </c>
      <c r="H2452" s="5" t="s">
        <v>3</v>
      </c>
      <c r="I2452" s="5" t="s">
        <v>13894</v>
      </c>
      <c r="J2452" s="5" t="s">
        <v>14421</v>
      </c>
      <c r="K2452" s="5">
        <v>27751117</v>
      </c>
      <c r="L2452" s="5">
        <v>27751117</v>
      </c>
    </row>
    <row r="2453" spans="1:12" x14ac:dyDescent="0.2">
      <c r="A2453" s="5" t="s">
        <v>5359</v>
      </c>
      <c r="B2453" s="5" t="s">
        <v>5358</v>
      </c>
      <c r="D2453" s="5" t="s">
        <v>5139</v>
      </c>
      <c r="E2453" s="5" t="s">
        <v>5140</v>
      </c>
      <c r="F2453" s="5" t="s">
        <v>5141</v>
      </c>
      <c r="G2453" s="5" t="s">
        <v>3527</v>
      </c>
      <c r="H2453" s="5" t="s">
        <v>12</v>
      </c>
      <c r="I2453" s="5" t="s">
        <v>13894</v>
      </c>
      <c r="J2453" s="5" t="s">
        <v>14422</v>
      </c>
      <c r="K2453" s="5">
        <v>25590285</v>
      </c>
      <c r="L2453" s="5">
        <v>25590285</v>
      </c>
    </row>
    <row r="2454" spans="1:12" x14ac:dyDescent="0.2">
      <c r="A2454" s="5" t="s">
        <v>5265</v>
      </c>
      <c r="B2454" s="5" t="s">
        <v>2626</v>
      </c>
      <c r="D2454" s="5" t="s">
        <v>10551</v>
      </c>
      <c r="E2454" s="5" t="s">
        <v>10006</v>
      </c>
      <c r="F2454" s="5" t="s">
        <v>159</v>
      </c>
      <c r="G2454" s="5" t="s">
        <v>116</v>
      </c>
      <c r="H2454" s="5" t="s">
        <v>3</v>
      </c>
      <c r="I2454" s="5" t="s">
        <v>13894</v>
      </c>
      <c r="J2454" s="5" t="s">
        <v>14423</v>
      </c>
      <c r="K2454" s="5">
        <v>27801498</v>
      </c>
      <c r="L2454" s="5">
        <v>27801498</v>
      </c>
    </row>
    <row r="2455" spans="1:12" x14ac:dyDescent="0.2">
      <c r="A2455" s="5" t="s">
        <v>5414</v>
      </c>
      <c r="B2455" s="5" t="s">
        <v>4689</v>
      </c>
      <c r="D2455" s="5" t="s">
        <v>7332</v>
      </c>
      <c r="E2455" s="5" t="s">
        <v>5142</v>
      </c>
      <c r="F2455" s="5" t="s">
        <v>12452</v>
      </c>
      <c r="G2455" s="5" t="s">
        <v>116</v>
      </c>
      <c r="H2455" s="5" t="s">
        <v>3</v>
      </c>
      <c r="I2455" s="5" t="s">
        <v>13894</v>
      </c>
      <c r="J2455" s="5" t="s">
        <v>13663</v>
      </c>
      <c r="K2455" s="5">
        <v>27756310</v>
      </c>
      <c r="L2455" s="5">
        <v>27756310</v>
      </c>
    </row>
    <row r="2456" spans="1:12" x14ac:dyDescent="0.2">
      <c r="A2456" s="5" t="s">
        <v>9950</v>
      </c>
      <c r="B2456" s="5" t="s">
        <v>8127</v>
      </c>
      <c r="D2456" s="5" t="s">
        <v>5143</v>
      </c>
      <c r="E2456" s="5" t="s">
        <v>5144</v>
      </c>
      <c r="F2456" s="5" t="s">
        <v>12453</v>
      </c>
      <c r="G2456" s="5" t="s">
        <v>116</v>
      </c>
      <c r="H2456" s="5" t="s">
        <v>3</v>
      </c>
      <c r="I2456" s="5" t="s">
        <v>13894</v>
      </c>
      <c r="J2456" s="5" t="s">
        <v>14424</v>
      </c>
      <c r="K2456" s="5">
        <v>27897118</v>
      </c>
      <c r="L2456" s="5">
        <v>27897118</v>
      </c>
    </row>
    <row r="2457" spans="1:12" x14ac:dyDescent="0.2">
      <c r="A2457" s="5" t="s">
        <v>8260</v>
      </c>
      <c r="B2457" s="5" t="s">
        <v>1691</v>
      </c>
      <c r="D2457" s="5" t="s">
        <v>5146</v>
      </c>
      <c r="E2457" s="5" t="s">
        <v>5147</v>
      </c>
      <c r="F2457" s="5" t="s">
        <v>5148</v>
      </c>
      <c r="G2457" s="5" t="s">
        <v>116</v>
      </c>
      <c r="H2457" s="5" t="s">
        <v>3</v>
      </c>
      <c r="I2457" s="5" t="s">
        <v>13894</v>
      </c>
      <c r="J2457" s="5" t="s">
        <v>7747</v>
      </c>
      <c r="K2457" s="5">
        <v>27756020</v>
      </c>
      <c r="L2457" s="5">
        <v>27756020</v>
      </c>
    </row>
    <row r="2458" spans="1:12" x14ac:dyDescent="0.2">
      <c r="A2458" s="5" t="s">
        <v>9951</v>
      </c>
      <c r="B2458" s="5" t="s">
        <v>5325</v>
      </c>
      <c r="D2458" s="5" t="s">
        <v>10554</v>
      </c>
      <c r="E2458" s="5" t="s">
        <v>10016</v>
      </c>
      <c r="F2458" s="5" t="s">
        <v>11537</v>
      </c>
      <c r="G2458" s="5" t="s">
        <v>116</v>
      </c>
      <c r="H2458" s="5" t="s">
        <v>3</v>
      </c>
      <c r="I2458" s="5" t="s">
        <v>13894</v>
      </c>
      <c r="J2458" s="5" t="s">
        <v>12763</v>
      </c>
      <c r="K2458" s="5">
        <v>27766257</v>
      </c>
      <c r="L2458" s="5">
        <v>0</v>
      </c>
    </row>
    <row r="2459" spans="1:12" x14ac:dyDescent="0.2">
      <c r="A2459" s="5" t="s">
        <v>9952</v>
      </c>
      <c r="B2459" s="5" t="s">
        <v>7729</v>
      </c>
      <c r="D2459" s="5" t="s">
        <v>12454</v>
      </c>
      <c r="E2459" s="5" t="s">
        <v>12455</v>
      </c>
      <c r="F2459" s="5" t="s">
        <v>12456</v>
      </c>
      <c r="G2459" s="5" t="s">
        <v>116</v>
      </c>
      <c r="H2459" s="5" t="s">
        <v>3</v>
      </c>
      <c r="I2459" s="5" t="s">
        <v>13894</v>
      </c>
      <c r="J2459" s="5" t="s">
        <v>12764</v>
      </c>
      <c r="K2459" s="5">
        <v>89158596</v>
      </c>
      <c r="L2459" s="5">
        <v>0</v>
      </c>
    </row>
    <row r="2460" spans="1:12" x14ac:dyDescent="0.2">
      <c r="A2460" s="5" t="s">
        <v>9953</v>
      </c>
      <c r="B2460" s="5" t="s">
        <v>4943</v>
      </c>
      <c r="D2460" s="5" t="s">
        <v>10565</v>
      </c>
      <c r="E2460" s="5" t="s">
        <v>10060</v>
      </c>
      <c r="F2460" s="5" t="s">
        <v>661</v>
      </c>
      <c r="G2460" s="5" t="s">
        <v>116</v>
      </c>
      <c r="H2460" s="5" t="s">
        <v>3</v>
      </c>
      <c r="I2460" s="5" t="s">
        <v>13894</v>
      </c>
      <c r="J2460" s="5" t="s">
        <v>11567</v>
      </c>
      <c r="K2460" s="5">
        <v>22004636</v>
      </c>
      <c r="L2460" s="5">
        <v>0</v>
      </c>
    </row>
    <row r="2461" spans="1:12" x14ac:dyDescent="0.2">
      <c r="A2461" s="5" t="s">
        <v>5137</v>
      </c>
      <c r="B2461" s="5" t="s">
        <v>6942</v>
      </c>
      <c r="D2461" s="5" t="s">
        <v>5149</v>
      </c>
      <c r="E2461" s="5" t="s">
        <v>10061</v>
      </c>
      <c r="F2461" s="5" t="s">
        <v>11568</v>
      </c>
      <c r="G2461" s="5" t="s">
        <v>116</v>
      </c>
      <c r="H2461" s="5" t="s">
        <v>3</v>
      </c>
      <c r="I2461" s="5" t="s">
        <v>13894</v>
      </c>
      <c r="J2461" s="5" t="s">
        <v>11569</v>
      </c>
      <c r="K2461" s="5">
        <v>27750256</v>
      </c>
      <c r="L2461" s="5">
        <v>27750256</v>
      </c>
    </row>
    <row r="2462" spans="1:12" x14ac:dyDescent="0.2">
      <c r="A2462" s="5" t="s">
        <v>9954</v>
      </c>
      <c r="B2462" s="5" t="s">
        <v>5165</v>
      </c>
      <c r="D2462" s="5" t="s">
        <v>7578</v>
      </c>
      <c r="E2462" s="5" t="s">
        <v>10063</v>
      </c>
      <c r="F2462" s="5" t="s">
        <v>11572</v>
      </c>
      <c r="G2462" s="5" t="s">
        <v>116</v>
      </c>
      <c r="H2462" s="5" t="s">
        <v>3</v>
      </c>
      <c r="I2462" s="5" t="s">
        <v>13894</v>
      </c>
      <c r="J2462" s="5" t="s">
        <v>13224</v>
      </c>
      <c r="K2462" s="5">
        <v>27750256</v>
      </c>
      <c r="L2462" s="5">
        <v>0</v>
      </c>
    </row>
    <row r="2463" spans="1:12" x14ac:dyDescent="0.2">
      <c r="A2463" s="5" t="s">
        <v>9955</v>
      </c>
      <c r="B2463" s="5" t="s">
        <v>7659</v>
      </c>
      <c r="D2463" s="5" t="s">
        <v>5150</v>
      </c>
      <c r="E2463" s="5" t="s">
        <v>5151</v>
      </c>
      <c r="F2463" s="5" t="s">
        <v>1840</v>
      </c>
      <c r="G2463" s="5" t="s">
        <v>116</v>
      </c>
      <c r="H2463" s="5" t="s">
        <v>4</v>
      </c>
      <c r="I2463" s="5" t="s">
        <v>13894</v>
      </c>
      <c r="J2463" s="5" t="s">
        <v>13667</v>
      </c>
      <c r="K2463" s="5">
        <v>27766366</v>
      </c>
      <c r="L2463" s="5">
        <v>0</v>
      </c>
    </row>
    <row r="2464" spans="1:12" x14ac:dyDescent="0.2">
      <c r="A2464" s="5" t="s">
        <v>5268</v>
      </c>
      <c r="B2464" s="5" t="s">
        <v>5267</v>
      </c>
      <c r="D2464" s="5" t="s">
        <v>5152</v>
      </c>
      <c r="E2464" s="5" t="s">
        <v>9973</v>
      </c>
      <c r="F2464" s="5" t="s">
        <v>11493</v>
      </c>
      <c r="G2464" s="5" t="s">
        <v>116</v>
      </c>
      <c r="H2464" s="5" t="s">
        <v>4</v>
      </c>
      <c r="I2464" s="5" t="s">
        <v>13894</v>
      </c>
      <c r="J2464" s="5" t="s">
        <v>14425</v>
      </c>
      <c r="K2464" s="5">
        <v>27766163</v>
      </c>
      <c r="L2464" s="5">
        <v>0</v>
      </c>
    </row>
    <row r="2465" spans="1:12" x14ac:dyDescent="0.2">
      <c r="A2465" s="5" t="s">
        <v>9956</v>
      </c>
      <c r="B2465" s="5" t="s">
        <v>1619</v>
      </c>
      <c r="D2465" s="5" t="s">
        <v>5153</v>
      </c>
      <c r="E2465" s="5" t="s">
        <v>5154</v>
      </c>
      <c r="F2465" s="5" t="s">
        <v>712</v>
      </c>
      <c r="G2465" s="5" t="s">
        <v>116</v>
      </c>
      <c r="H2465" s="5" t="s">
        <v>4</v>
      </c>
      <c r="I2465" s="5" t="s">
        <v>13894</v>
      </c>
      <c r="J2465" s="5" t="s">
        <v>12766</v>
      </c>
      <c r="K2465" s="5">
        <v>27766470</v>
      </c>
      <c r="L2465" s="5">
        <v>0</v>
      </c>
    </row>
    <row r="2466" spans="1:12" x14ac:dyDescent="0.2">
      <c r="A2466" s="5" t="s">
        <v>9957</v>
      </c>
      <c r="B2466" s="5" t="s">
        <v>5166</v>
      </c>
      <c r="D2466" s="5" t="s">
        <v>5155</v>
      </c>
      <c r="E2466" s="5" t="s">
        <v>5156</v>
      </c>
      <c r="F2466" s="5" t="s">
        <v>12457</v>
      </c>
      <c r="G2466" s="5" t="s">
        <v>116</v>
      </c>
      <c r="H2466" s="5" t="s">
        <v>4</v>
      </c>
      <c r="I2466" s="5" t="s">
        <v>13894</v>
      </c>
      <c r="J2466" s="5" t="s">
        <v>12767</v>
      </c>
      <c r="K2466" s="5">
        <v>27768246</v>
      </c>
      <c r="L2466" s="5">
        <v>27768246</v>
      </c>
    </row>
    <row r="2467" spans="1:12" x14ac:dyDescent="0.2">
      <c r="A2467" s="5" t="s">
        <v>5291</v>
      </c>
      <c r="B2467" s="5" t="s">
        <v>7402</v>
      </c>
      <c r="D2467" s="5" t="s">
        <v>5157</v>
      </c>
      <c r="E2467" s="5" t="s">
        <v>5158</v>
      </c>
      <c r="F2467" s="5" t="s">
        <v>1741</v>
      </c>
      <c r="G2467" s="5" t="s">
        <v>116</v>
      </c>
      <c r="H2467" s="5" t="s">
        <v>189</v>
      </c>
      <c r="I2467" s="5" t="s">
        <v>13894</v>
      </c>
      <c r="J2467" s="5" t="s">
        <v>12768</v>
      </c>
      <c r="K2467" s="5">
        <v>83421798</v>
      </c>
      <c r="L2467" s="5">
        <v>0</v>
      </c>
    </row>
    <row r="2468" spans="1:12" x14ac:dyDescent="0.2">
      <c r="A2468" s="5" t="s">
        <v>9958</v>
      </c>
      <c r="B2468" s="5" t="s">
        <v>4503</v>
      </c>
      <c r="D2468" s="5" t="s">
        <v>5159</v>
      </c>
      <c r="E2468" s="5" t="s">
        <v>5160</v>
      </c>
      <c r="F2468" s="5" t="s">
        <v>5161</v>
      </c>
      <c r="G2468" s="5" t="s">
        <v>116</v>
      </c>
      <c r="H2468" s="5" t="s">
        <v>189</v>
      </c>
      <c r="I2468" s="5" t="s">
        <v>13894</v>
      </c>
      <c r="J2468" s="5" t="s">
        <v>8489</v>
      </c>
      <c r="K2468" s="5">
        <v>84455833</v>
      </c>
      <c r="L2468" s="5">
        <v>0</v>
      </c>
    </row>
    <row r="2469" spans="1:12" x14ac:dyDescent="0.2">
      <c r="A2469" s="5" t="s">
        <v>9959</v>
      </c>
      <c r="B2469" s="5" t="s">
        <v>8798</v>
      </c>
      <c r="D2469" s="5" t="s">
        <v>5163</v>
      </c>
      <c r="E2469" s="5" t="s">
        <v>5164</v>
      </c>
      <c r="F2469" s="5" t="s">
        <v>385</v>
      </c>
      <c r="G2469" s="5" t="s">
        <v>116</v>
      </c>
      <c r="H2469" s="5" t="s">
        <v>4</v>
      </c>
      <c r="I2469" s="5" t="s">
        <v>13894</v>
      </c>
      <c r="J2469" s="5" t="s">
        <v>13742</v>
      </c>
      <c r="K2469" s="5">
        <v>27768224</v>
      </c>
      <c r="L2469" s="5">
        <v>27768174</v>
      </c>
    </row>
    <row r="2470" spans="1:12" x14ac:dyDescent="0.2">
      <c r="A2470" s="5" t="s">
        <v>9960</v>
      </c>
      <c r="B2470" s="5" t="s">
        <v>8140</v>
      </c>
      <c r="D2470" s="5" t="s">
        <v>5165</v>
      </c>
      <c r="E2470" s="5" t="s">
        <v>9954</v>
      </c>
      <c r="F2470" s="5" t="s">
        <v>2588</v>
      </c>
      <c r="G2470" s="5" t="s">
        <v>116</v>
      </c>
      <c r="H2470" s="5" t="s">
        <v>4</v>
      </c>
      <c r="I2470" s="5" t="s">
        <v>13894</v>
      </c>
      <c r="J2470" s="5" t="s">
        <v>13665</v>
      </c>
      <c r="K2470" s="5">
        <v>27762003</v>
      </c>
      <c r="L2470" s="5">
        <v>0</v>
      </c>
    </row>
    <row r="2471" spans="1:12" x14ac:dyDescent="0.2">
      <c r="A2471" s="5" t="s">
        <v>9961</v>
      </c>
      <c r="B2471" s="5" t="s">
        <v>1799</v>
      </c>
      <c r="D2471" s="5" t="s">
        <v>5166</v>
      </c>
      <c r="E2471" s="5" t="s">
        <v>9957</v>
      </c>
      <c r="F2471" s="5" t="s">
        <v>5167</v>
      </c>
      <c r="G2471" s="5" t="s">
        <v>116</v>
      </c>
      <c r="H2471" s="5" t="s">
        <v>4</v>
      </c>
      <c r="I2471" s="5" t="s">
        <v>13894</v>
      </c>
      <c r="J2471" s="5" t="s">
        <v>14426</v>
      </c>
      <c r="K2471" s="5">
        <v>88236800</v>
      </c>
      <c r="L2471" s="5">
        <v>0</v>
      </c>
    </row>
    <row r="2472" spans="1:12" x14ac:dyDescent="0.2">
      <c r="A2472" s="5" t="s">
        <v>9962</v>
      </c>
      <c r="B2472" s="5" t="s">
        <v>8130</v>
      </c>
      <c r="D2472" s="5" t="s">
        <v>8132</v>
      </c>
      <c r="E2472" s="5" t="s">
        <v>10053</v>
      </c>
      <c r="F2472" s="5" t="s">
        <v>12458</v>
      </c>
      <c r="G2472" s="5" t="s">
        <v>116</v>
      </c>
      <c r="H2472" s="5" t="s">
        <v>4</v>
      </c>
      <c r="I2472" s="5" t="s">
        <v>13894</v>
      </c>
      <c r="J2472" s="5" t="s">
        <v>14427</v>
      </c>
      <c r="K2472" s="5">
        <v>22001863</v>
      </c>
      <c r="L2472" s="5">
        <v>0</v>
      </c>
    </row>
    <row r="2473" spans="1:12" x14ac:dyDescent="0.2">
      <c r="A2473" s="5" t="s">
        <v>9963</v>
      </c>
      <c r="B2473" s="5" t="s">
        <v>2110</v>
      </c>
      <c r="D2473" s="5" t="s">
        <v>6794</v>
      </c>
      <c r="E2473" s="5" t="s">
        <v>5168</v>
      </c>
      <c r="F2473" s="5" t="s">
        <v>230</v>
      </c>
      <c r="G2473" s="5" t="s">
        <v>3527</v>
      </c>
      <c r="H2473" s="5" t="s">
        <v>12</v>
      </c>
      <c r="I2473" s="5" t="s">
        <v>13894</v>
      </c>
      <c r="J2473" s="5" t="s">
        <v>8490</v>
      </c>
      <c r="K2473" s="5">
        <v>25565344</v>
      </c>
      <c r="L2473" s="5">
        <v>25565344</v>
      </c>
    </row>
    <row r="2474" spans="1:12" x14ac:dyDescent="0.2">
      <c r="A2474" s="5" t="s">
        <v>5395</v>
      </c>
      <c r="B2474" s="5" t="s">
        <v>5319</v>
      </c>
      <c r="D2474" s="5" t="s">
        <v>5169</v>
      </c>
      <c r="E2474" s="5" t="s">
        <v>5170</v>
      </c>
      <c r="F2474" s="5" t="s">
        <v>5171</v>
      </c>
      <c r="G2474" s="5" t="s">
        <v>116</v>
      </c>
      <c r="H2474" s="5" t="s">
        <v>4</v>
      </c>
      <c r="I2474" s="5" t="s">
        <v>13894</v>
      </c>
      <c r="J2474" s="5" t="s">
        <v>12769</v>
      </c>
      <c r="K2474" s="5">
        <v>22001745</v>
      </c>
      <c r="L2474" s="5">
        <v>0</v>
      </c>
    </row>
    <row r="2475" spans="1:12" x14ac:dyDescent="0.2">
      <c r="A2475" s="5" t="s">
        <v>9964</v>
      </c>
      <c r="B2475" s="5" t="s">
        <v>10539</v>
      </c>
      <c r="D2475" s="5" t="s">
        <v>5172</v>
      </c>
      <c r="E2475" s="5" t="s">
        <v>10059</v>
      </c>
      <c r="F2475" s="5" t="s">
        <v>2746</v>
      </c>
      <c r="G2475" s="5" t="s">
        <v>116</v>
      </c>
      <c r="H2475" s="5" t="s">
        <v>4</v>
      </c>
      <c r="I2475" s="5" t="s">
        <v>13894</v>
      </c>
      <c r="J2475" s="5" t="s">
        <v>14428</v>
      </c>
      <c r="K2475" s="5">
        <v>27766196</v>
      </c>
      <c r="L2475" s="5">
        <v>0</v>
      </c>
    </row>
    <row r="2476" spans="1:12" x14ac:dyDescent="0.2">
      <c r="A2476" s="5" t="s">
        <v>5261</v>
      </c>
      <c r="B2476" s="5" t="s">
        <v>5260</v>
      </c>
      <c r="D2476" s="5" t="s">
        <v>5173</v>
      </c>
      <c r="E2476" s="5" t="s">
        <v>5174</v>
      </c>
      <c r="F2476" s="5" t="s">
        <v>5175</v>
      </c>
      <c r="G2476" s="5" t="s">
        <v>116</v>
      </c>
      <c r="H2476" s="5" t="s">
        <v>4</v>
      </c>
      <c r="I2476" s="5" t="s">
        <v>13894</v>
      </c>
      <c r="J2476" s="5" t="s">
        <v>12770</v>
      </c>
      <c r="K2476" s="5">
        <v>86395717</v>
      </c>
      <c r="L2476" s="5">
        <v>0</v>
      </c>
    </row>
    <row r="2477" spans="1:12" x14ac:dyDescent="0.2">
      <c r="A2477" s="5" t="s">
        <v>9965</v>
      </c>
      <c r="B2477" s="5" t="s">
        <v>5986</v>
      </c>
      <c r="D2477" s="5" t="s">
        <v>1457</v>
      </c>
      <c r="E2477" s="5" t="s">
        <v>10038</v>
      </c>
      <c r="F2477" s="5" t="s">
        <v>550</v>
      </c>
      <c r="G2477" s="5" t="s">
        <v>116</v>
      </c>
      <c r="H2477" s="5" t="s">
        <v>4</v>
      </c>
      <c r="I2477" s="5" t="s">
        <v>13894</v>
      </c>
      <c r="J2477" s="5" t="s">
        <v>13225</v>
      </c>
      <c r="K2477" s="5">
        <v>84357947</v>
      </c>
      <c r="L2477" s="5">
        <v>0</v>
      </c>
    </row>
    <row r="2478" spans="1:12" x14ac:dyDescent="0.2">
      <c r="A2478" s="5" t="s">
        <v>5293</v>
      </c>
      <c r="B2478" s="5" t="s">
        <v>1447</v>
      </c>
      <c r="D2478" s="5" t="s">
        <v>6796</v>
      </c>
      <c r="E2478" s="5" t="s">
        <v>5176</v>
      </c>
      <c r="F2478" s="5" t="s">
        <v>12459</v>
      </c>
      <c r="G2478" s="5" t="s">
        <v>116</v>
      </c>
      <c r="H2478" s="5" t="s">
        <v>4</v>
      </c>
      <c r="I2478" s="5" t="s">
        <v>13894</v>
      </c>
      <c r="J2478" s="5" t="s">
        <v>12765</v>
      </c>
      <c r="K2478" s="5">
        <v>27762186</v>
      </c>
      <c r="L2478" s="5">
        <v>0</v>
      </c>
    </row>
    <row r="2479" spans="1:12" x14ac:dyDescent="0.2">
      <c r="A2479" s="5" t="s">
        <v>9966</v>
      </c>
      <c r="B2479" s="5" t="s">
        <v>10540</v>
      </c>
      <c r="D2479" s="5" t="s">
        <v>8134</v>
      </c>
      <c r="E2479" s="5" t="s">
        <v>9969</v>
      </c>
      <c r="F2479" s="5" t="s">
        <v>11488</v>
      </c>
      <c r="G2479" s="5" t="s">
        <v>116</v>
      </c>
      <c r="H2479" s="5" t="s">
        <v>4</v>
      </c>
      <c r="I2479" s="5" t="s">
        <v>13894</v>
      </c>
      <c r="J2479" s="5" t="s">
        <v>12771</v>
      </c>
      <c r="K2479" s="5">
        <v>0</v>
      </c>
      <c r="L2479" s="5">
        <v>0</v>
      </c>
    </row>
    <row r="2480" spans="1:12" x14ac:dyDescent="0.2">
      <c r="A2480" s="5" t="s">
        <v>9967</v>
      </c>
      <c r="B2480" s="5" t="s">
        <v>7879</v>
      </c>
      <c r="D2480" s="5" t="s">
        <v>4565</v>
      </c>
      <c r="E2480" s="5" t="s">
        <v>5177</v>
      </c>
      <c r="F2480" s="5" t="s">
        <v>5178</v>
      </c>
      <c r="G2480" s="5" t="s">
        <v>116</v>
      </c>
      <c r="H2480" s="5" t="s">
        <v>4</v>
      </c>
      <c r="I2480" s="5" t="s">
        <v>13894</v>
      </c>
      <c r="J2480" s="5" t="s">
        <v>12936</v>
      </c>
      <c r="K2480" s="5">
        <v>27762138</v>
      </c>
      <c r="L2480" s="5">
        <v>0</v>
      </c>
    </row>
    <row r="2481" spans="1:12" x14ac:dyDescent="0.2">
      <c r="A2481" s="5" t="s">
        <v>6162</v>
      </c>
      <c r="B2481" s="5" t="s">
        <v>7170</v>
      </c>
      <c r="D2481" s="5" t="s">
        <v>4639</v>
      </c>
      <c r="E2481" s="5" t="s">
        <v>10069</v>
      </c>
      <c r="F2481" s="5" t="s">
        <v>1396</v>
      </c>
      <c r="G2481" s="5" t="s">
        <v>116</v>
      </c>
      <c r="H2481" s="5" t="s">
        <v>4</v>
      </c>
      <c r="I2481" s="5" t="s">
        <v>13894</v>
      </c>
      <c r="J2481" s="5" t="s">
        <v>14429</v>
      </c>
      <c r="K2481" s="5">
        <v>22002207</v>
      </c>
      <c r="L2481" s="5">
        <v>0</v>
      </c>
    </row>
    <row r="2482" spans="1:12" x14ac:dyDescent="0.2">
      <c r="A2482" s="5" t="s">
        <v>6163</v>
      </c>
      <c r="B2482" s="5" t="s">
        <v>7100</v>
      </c>
      <c r="D2482" s="5" t="s">
        <v>5179</v>
      </c>
      <c r="E2482" s="5" t="s">
        <v>5180</v>
      </c>
      <c r="F2482" s="5" t="s">
        <v>5181</v>
      </c>
      <c r="G2482" s="5" t="s">
        <v>116</v>
      </c>
      <c r="H2482" s="5" t="s">
        <v>5</v>
      </c>
      <c r="I2482" s="5" t="s">
        <v>13894</v>
      </c>
      <c r="J2482" s="5" t="s">
        <v>12772</v>
      </c>
      <c r="K2482" s="5">
        <v>22055788</v>
      </c>
      <c r="L2482" s="5">
        <v>24355041</v>
      </c>
    </row>
    <row r="2483" spans="1:12" x14ac:dyDescent="0.2">
      <c r="A2483" s="5" t="s">
        <v>5176</v>
      </c>
      <c r="B2483" s="5" t="s">
        <v>6796</v>
      </c>
      <c r="D2483" s="5" t="s">
        <v>4625</v>
      </c>
      <c r="E2483" s="5" t="s">
        <v>5182</v>
      </c>
      <c r="F2483" s="5" t="s">
        <v>2795</v>
      </c>
      <c r="G2483" s="5" t="s">
        <v>116</v>
      </c>
      <c r="H2483" s="5" t="s">
        <v>5</v>
      </c>
      <c r="I2483" s="5" t="s">
        <v>13894</v>
      </c>
      <c r="J2483" s="5" t="s">
        <v>12902</v>
      </c>
      <c r="K2483" s="5">
        <v>27351339</v>
      </c>
      <c r="L2483" s="5">
        <v>27351339</v>
      </c>
    </row>
    <row r="2484" spans="1:12" x14ac:dyDescent="0.2">
      <c r="A2484" s="5" t="s">
        <v>9968</v>
      </c>
      <c r="B2484" s="5" t="s">
        <v>8856</v>
      </c>
      <c r="D2484" s="5" t="s">
        <v>6797</v>
      </c>
      <c r="E2484" s="5" t="s">
        <v>6784</v>
      </c>
      <c r="F2484" s="5" t="s">
        <v>12460</v>
      </c>
      <c r="G2484" s="5" t="s">
        <v>116</v>
      </c>
      <c r="H2484" s="5" t="s">
        <v>5</v>
      </c>
      <c r="I2484" s="5" t="s">
        <v>13894</v>
      </c>
      <c r="J2484" s="5" t="s">
        <v>14430</v>
      </c>
      <c r="K2484" s="5">
        <v>22005047</v>
      </c>
      <c r="L2484" s="5">
        <v>0</v>
      </c>
    </row>
    <row r="2485" spans="1:12" x14ac:dyDescent="0.2">
      <c r="A2485" s="5" t="s">
        <v>5046</v>
      </c>
      <c r="B2485" s="5" t="s">
        <v>6941</v>
      </c>
      <c r="D2485" s="5" t="s">
        <v>5183</v>
      </c>
      <c r="E2485" s="5" t="s">
        <v>5184</v>
      </c>
      <c r="F2485" s="5" t="s">
        <v>5185</v>
      </c>
      <c r="G2485" s="5" t="s">
        <v>116</v>
      </c>
      <c r="H2485" s="5" t="s">
        <v>5</v>
      </c>
      <c r="I2485" s="5" t="s">
        <v>13894</v>
      </c>
      <c r="J2485" s="5" t="s">
        <v>14431</v>
      </c>
      <c r="K2485" s="5">
        <v>23751134</v>
      </c>
      <c r="L2485" s="5">
        <v>27351134</v>
      </c>
    </row>
    <row r="2486" spans="1:12" x14ac:dyDescent="0.2">
      <c r="A2486" s="5" t="s">
        <v>5170</v>
      </c>
      <c r="B2486" s="5" t="s">
        <v>5169</v>
      </c>
      <c r="D2486" s="5" t="s">
        <v>3159</v>
      </c>
      <c r="E2486" s="5" t="s">
        <v>5186</v>
      </c>
      <c r="F2486" s="5" t="s">
        <v>5187</v>
      </c>
      <c r="G2486" s="5" t="s">
        <v>116</v>
      </c>
      <c r="H2486" s="5" t="s">
        <v>5</v>
      </c>
      <c r="I2486" s="5" t="s">
        <v>13894</v>
      </c>
      <c r="J2486" s="5" t="s">
        <v>12773</v>
      </c>
      <c r="K2486" s="5">
        <v>27355103</v>
      </c>
      <c r="L2486" s="5">
        <v>27355103</v>
      </c>
    </row>
    <row r="2487" spans="1:12" x14ac:dyDescent="0.2">
      <c r="A2487" s="5" t="s">
        <v>6160</v>
      </c>
      <c r="B2487" s="5" t="s">
        <v>6992</v>
      </c>
      <c r="D2487" s="5" t="s">
        <v>3916</v>
      </c>
      <c r="E2487" s="5" t="s">
        <v>5188</v>
      </c>
      <c r="F2487" s="5" t="s">
        <v>5189</v>
      </c>
      <c r="G2487" s="5" t="s">
        <v>5791</v>
      </c>
      <c r="H2487" s="5" t="s">
        <v>5</v>
      </c>
      <c r="I2487" s="5" t="s">
        <v>13894</v>
      </c>
      <c r="J2487" s="5" t="s">
        <v>6011</v>
      </c>
      <c r="K2487" s="5">
        <v>27676476</v>
      </c>
      <c r="L2487" s="5">
        <v>27676476</v>
      </c>
    </row>
    <row r="2488" spans="1:12" x14ac:dyDescent="0.2">
      <c r="A2488" s="5" t="s">
        <v>5224</v>
      </c>
      <c r="B2488" s="5" t="s">
        <v>4838</v>
      </c>
      <c r="D2488" s="5" t="s">
        <v>7399</v>
      </c>
      <c r="E2488" s="5" t="s">
        <v>5190</v>
      </c>
      <c r="F2488" s="5" t="s">
        <v>11084</v>
      </c>
      <c r="G2488" s="5" t="s">
        <v>116</v>
      </c>
      <c r="H2488" s="5" t="s">
        <v>5</v>
      </c>
      <c r="I2488" s="5" t="s">
        <v>13894</v>
      </c>
      <c r="J2488" s="5" t="s">
        <v>12774</v>
      </c>
      <c r="K2488" s="5">
        <v>27355041</v>
      </c>
      <c r="L2488" s="5">
        <v>27355041</v>
      </c>
    </row>
    <row r="2489" spans="1:12" x14ac:dyDescent="0.2">
      <c r="A2489" s="5" t="s">
        <v>9969</v>
      </c>
      <c r="B2489" s="5" t="s">
        <v>8134</v>
      </c>
      <c r="D2489" s="5" t="s">
        <v>8137</v>
      </c>
      <c r="E2489" s="5" t="s">
        <v>9974</v>
      </c>
      <c r="F2489" s="5" t="s">
        <v>2224</v>
      </c>
      <c r="G2489" s="5" t="s">
        <v>116</v>
      </c>
      <c r="H2489" s="5" t="s">
        <v>5</v>
      </c>
      <c r="I2489" s="5" t="s">
        <v>13894</v>
      </c>
      <c r="J2489" s="5" t="s">
        <v>13666</v>
      </c>
      <c r="K2489" s="5">
        <v>89391279</v>
      </c>
      <c r="L2489" s="5">
        <v>27355041</v>
      </c>
    </row>
    <row r="2490" spans="1:12" x14ac:dyDescent="0.2">
      <c r="A2490" s="5" t="s">
        <v>5234</v>
      </c>
      <c r="B2490" s="5" t="s">
        <v>7218</v>
      </c>
      <c r="D2490" s="5" t="s">
        <v>633</v>
      </c>
      <c r="E2490" s="5" t="s">
        <v>5192</v>
      </c>
      <c r="F2490" s="5" t="s">
        <v>5193</v>
      </c>
      <c r="G2490" s="5" t="s">
        <v>116</v>
      </c>
      <c r="H2490" s="5" t="s">
        <v>5</v>
      </c>
      <c r="I2490" s="5" t="s">
        <v>13894</v>
      </c>
      <c r="J2490" s="5" t="s">
        <v>12209</v>
      </c>
      <c r="K2490" s="5">
        <v>22005283</v>
      </c>
      <c r="L2490" s="5">
        <v>27355041</v>
      </c>
    </row>
    <row r="2491" spans="1:12" x14ac:dyDescent="0.2">
      <c r="A2491" s="5" t="s">
        <v>6331</v>
      </c>
      <c r="B2491" s="5" t="s">
        <v>7220</v>
      </c>
      <c r="D2491" s="5" t="s">
        <v>6799</v>
      </c>
      <c r="E2491" s="5" t="s">
        <v>5194</v>
      </c>
      <c r="F2491" s="5" t="s">
        <v>5195</v>
      </c>
      <c r="G2491" s="5" t="s">
        <v>116</v>
      </c>
      <c r="H2491" s="5" t="s">
        <v>5</v>
      </c>
      <c r="I2491" s="5" t="s">
        <v>13894</v>
      </c>
      <c r="J2491" s="5" t="s">
        <v>14432</v>
      </c>
      <c r="K2491" s="5">
        <v>27351079</v>
      </c>
      <c r="L2491" s="5">
        <v>0</v>
      </c>
    </row>
    <row r="2492" spans="1:12" x14ac:dyDescent="0.2">
      <c r="A2492" s="5" t="s">
        <v>6090</v>
      </c>
      <c r="B2492" s="5" t="s">
        <v>7171</v>
      </c>
      <c r="D2492" s="5" t="s">
        <v>5196</v>
      </c>
      <c r="E2492" s="5" t="s">
        <v>8864</v>
      </c>
      <c r="F2492" s="5" t="s">
        <v>12461</v>
      </c>
      <c r="G2492" s="5" t="s">
        <v>116</v>
      </c>
      <c r="H2492" s="5" t="s">
        <v>5</v>
      </c>
      <c r="I2492" s="5" t="s">
        <v>13894</v>
      </c>
      <c r="J2492" s="5" t="s">
        <v>14433</v>
      </c>
      <c r="K2492" s="5">
        <v>27355041</v>
      </c>
      <c r="L2492" s="5">
        <v>27355041</v>
      </c>
    </row>
    <row r="2493" spans="1:12" x14ac:dyDescent="0.2">
      <c r="A2493" s="5" t="s">
        <v>9970</v>
      </c>
      <c r="B2493" s="5" t="s">
        <v>1458</v>
      </c>
      <c r="D2493" s="5" t="s">
        <v>342</v>
      </c>
      <c r="E2493" s="5" t="s">
        <v>10024</v>
      </c>
      <c r="F2493" s="5" t="s">
        <v>45</v>
      </c>
      <c r="G2493" s="5" t="s">
        <v>116</v>
      </c>
      <c r="H2493" s="5" t="s">
        <v>5</v>
      </c>
      <c r="I2493" s="5" t="s">
        <v>13894</v>
      </c>
      <c r="J2493" s="5" t="s">
        <v>14434</v>
      </c>
      <c r="K2493" s="5">
        <v>27355041</v>
      </c>
      <c r="L2493" s="5">
        <v>27355041</v>
      </c>
    </row>
    <row r="2494" spans="1:12" x14ac:dyDescent="0.2">
      <c r="A2494" s="5" t="s">
        <v>9971</v>
      </c>
      <c r="B2494" s="5" t="s">
        <v>1534</v>
      </c>
      <c r="D2494" s="5" t="s">
        <v>10559</v>
      </c>
      <c r="E2494" s="5" t="s">
        <v>10029</v>
      </c>
      <c r="F2494" s="5" t="s">
        <v>12462</v>
      </c>
      <c r="G2494" s="5" t="s">
        <v>116</v>
      </c>
      <c r="H2494" s="5" t="s">
        <v>5</v>
      </c>
      <c r="I2494" s="5" t="s">
        <v>13894</v>
      </c>
      <c r="J2494" s="5" t="s">
        <v>12776</v>
      </c>
      <c r="K2494" s="5">
        <v>27355041</v>
      </c>
      <c r="L2494" s="5">
        <v>27355041</v>
      </c>
    </row>
    <row r="2495" spans="1:12" x14ac:dyDescent="0.2">
      <c r="A2495" s="5" t="s">
        <v>5303</v>
      </c>
      <c r="B2495" s="5" t="s">
        <v>7169</v>
      </c>
      <c r="D2495" s="5" t="s">
        <v>7152</v>
      </c>
      <c r="E2495" s="5" t="s">
        <v>5197</v>
      </c>
      <c r="F2495" s="5" t="s">
        <v>3972</v>
      </c>
      <c r="G2495" s="5" t="s">
        <v>12305</v>
      </c>
      <c r="H2495" s="5" t="s">
        <v>10</v>
      </c>
      <c r="I2495" s="5" t="s">
        <v>13894</v>
      </c>
      <c r="J2495" s="5" t="s">
        <v>14435</v>
      </c>
      <c r="K2495" s="5">
        <v>27866209</v>
      </c>
      <c r="L2495" s="5">
        <v>27866209</v>
      </c>
    </row>
    <row r="2496" spans="1:12" x14ac:dyDescent="0.2">
      <c r="A2496" s="5" t="s">
        <v>5174</v>
      </c>
      <c r="B2496" s="5" t="s">
        <v>5173</v>
      </c>
      <c r="D2496" s="5" t="s">
        <v>1055</v>
      </c>
      <c r="E2496" s="5" t="s">
        <v>5198</v>
      </c>
      <c r="F2496" s="5" t="s">
        <v>5199</v>
      </c>
      <c r="G2496" s="5" t="s">
        <v>116</v>
      </c>
      <c r="H2496" s="5" t="s">
        <v>6</v>
      </c>
      <c r="I2496" s="5" t="s">
        <v>13894</v>
      </c>
      <c r="J2496" s="5" t="s">
        <v>8491</v>
      </c>
      <c r="K2496" s="5">
        <v>27898692</v>
      </c>
      <c r="L2496" s="5">
        <v>0</v>
      </c>
    </row>
    <row r="2497" spans="1:12" x14ac:dyDescent="0.2">
      <c r="A2497" s="5" t="s">
        <v>5228</v>
      </c>
      <c r="B2497" s="5" t="s">
        <v>4909</v>
      </c>
      <c r="D2497" s="5" t="s">
        <v>10556</v>
      </c>
      <c r="E2497" s="5" t="s">
        <v>10019</v>
      </c>
      <c r="F2497" s="5" t="s">
        <v>12463</v>
      </c>
      <c r="G2497" s="5" t="s">
        <v>116</v>
      </c>
      <c r="H2497" s="5" t="s">
        <v>6</v>
      </c>
      <c r="I2497" s="5" t="s">
        <v>13894</v>
      </c>
      <c r="J2497" s="5" t="s">
        <v>13226</v>
      </c>
      <c r="K2497" s="5">
        <v>27899336</v>
      </c>
      <c r="L2497" s="5">
        <v>27899336</v>
      </c>
    </row>
    <row r="2498" spans="1:12" x14ac:dyDescent="0.2">
      <c r="A2498" s="5" t="s">
        <v>5151</v>
      </c>
      <c r="B2498" s="5" t="s">
        <v>5150</v>
      </c>
      <c r="D2498" s="5" t="s">
        <v>2150</v>
      </c>
      <c r="E2498" s="5" t="s">
        <v>10023</v>
      </c>
      <c r="F2498" s="5" t="s">
        <v>1110</v>
      </c>
      <c r="G2498" s="5" t="s">
        <v>116</v>
      </c>
      <c r="H2498" s="5" t="s">
        <v>6</v>
      </c>
      <c r="I2498" s="5" t="s">
        <v>13894</v>
      </c>
      <c r="J2498" s="5" t="s">
        <v>14436</v>
      </c>
      <c r="K2498" s="5">
        <v>83376508</v>
      </c>
      <c r="L2498" s="5">
        <v>0</v>
      </c>
    </row>
    <row r="2499" spans="1:12" x14ac:dyDescent="0.2">
      <c r="A2499" s="5" t="s">
        <v>5993</v>
      </c>
      <c r="B2499" s="5" t="s">
        <v>4742</v>
      </c>
      <c r="D2499" s="5" t="s">
        <v>2276</v>
      </c>
      <c r="E2499" s="5" t="s">
        <v>5200</v>
      </c>
      <c r="F2499" s="5" t="s">
        <v>12464</v>
      </c>
      <c r="G2499" s="5" t="s">
        <v>116</v>
      </c>
      <c r="H2499" s="5" t="s">
        <v>6</v>
      </c>
      <c r="I2499" s="5" t="s">
        <v>13894</v>
      </c>
      <c r="J2499" s="5" t="s">
        <v>13668</v>
      </c>
      <c r="K2499" s="5">
        <v>27898037</v>
      </c>
      <c r="L2499" s="5">
        <v>27898037</v>
      </c>
    </row>
    <row r="2500" spans="1:12" x14ac:dyDescent="0.2">
      <c r="A2500" s="5" t="s">
        <v>9972</v>
      </c>
      <c r="B2500" s="5" t="s">
        <v>2609</v>
      </c>
      <c r="D2500" s="5" t="s">
        <v>2344</v>
      </c>
      <c r="E2500" s="5" t="s">
        <v>5201</v>
      </c>
      <c r="F2500" s="5" t="s">
        <v>12465</v>
      </c>
      <c r="G2500" s="5" t="s">
        <v>116</v>
      </c>
      <c r="H2500" s="5" t="s">
        <v>6</v>
      </c>
      <c r="I2500" s="5" t="s">
        <v>13894</v>
      </c>
      <c r="J2500" s="5" t="s">
        <v>13088</v>
      </c>
      <c r="K2500" s="5">
        <v>22001452</v>
      </c>
      <c r="L2500" s="5">
        <v>0</v>
      </c>
    </row>
    <row r="2501" spans="1:12" x14ac:dyDescent="0.2">
      <c r="A2501" s="5" t="s">
        <v>9973</v>
      </c>
      <c r="B2501" s="5" t="s">
        <v>5152</v>
      </c>
      <c r="D2501" s="5" t="s">
        <v>2320</v>
      </c>
      <c r="E2501" s="5" t="s">
        <v>10009</v>
      </c>
      <c r="F2501" s="5" t="s">
        <v>12466</v>
      </c>
      <c r="G2501" s="5" t="s">
        <v>116</v>
      </c>
      <c r="H2501" s="5" t="s">
        <v>6</v>
      </c>
      <c r="I2501" s="5" t="s">
        <v>13894</v>
      </c>
      <c r="J2501" s="5" t="s">
        <v>14437</v>
      </c>
      <c r="K2501" s="5">
        <v>27897887</v>
      </c>
      <c r="L2501" s="5">
        <v>0</v>
      </c>
    </row>
    <row r="2502" spans="1:12" x14ac:dyDescent="0.2">
      <c r="A2502" s="5" t="s">
        <v>5420</v>
      </c>
      <c r="B2502" s="5" t="s">
        <v>1748</v>
      </c>
      <c r="D2502" s="5" t="s">
        <v>3424</v>
      </c>
      <c r="E2502" s="5" t="s">
        <v>5202</v>
      </c>
      <c r="F2502" s="5" t="s">
        <v>5203</v>
      </c>
      <c r="G2502" s="5" t="s">
        <v>116</v>
      </c>
      <c r="H2502" s="5" t="s">
        <v>6</v>
      </c>
      <c r="I2502" s="5" t="s">
        <v>13894</v>
      </c>
      <c r="J2502" s="5" t="s">
        <v>5204</v>
      </c>
      <c r="K2502" s="5">
        <v>27899955</v>
      </c>
      <c r="L2502" s="5">
        <v>27899955</v>
      </c>
    </row>
    <row r="2503" spans="1:12" x14ac:dyDescent="0.2">
      <c r="A2503" s="5" t="s">
        <v>7567</v>
      </c>
      <c r="B2503" s="5" t="s">
        <v>4791</v>
      </c>
      <c r="D2503" s="5" t="s">
        <v>3589</v>
      </c>
      <c r="E2503" s="5" t="s">
        <v>5205</v>
      </c>
      <c r="F2503" s="5" t="s">
        <v>896</v>
      </c>
      <c r="G2503" s="5" t="s">
        <v>116</v>
      </c>
      <c r="H2503" s="5" t="s">
        <v>6</v>
      </c>
      <c r="I2503" s="5" t="s">
        <v>13894</v>
      </c>
      <c r="J2503" s="5" t="s">
        <v>7750</v>
      </c>
      <c r="K2503" s="5">
        <v>27418134</v>
      </c>
      <c r="L2503" s="5">
        <v>0</v>
      </c>
    </row>
    <row r="2504" spans="1:12" x14ac:dyDescent="0.2">
      <c r="A2504" s="5" t="s">
        <v>5295</v>
      </c>
      <c r="B2504" s="5" t="s">
        <v>1462</v>
      </c>
      <c r="D2504" s="5" t="s">
        <v>5206</v>
      </c>
      <c r="E2504" s="5" t="s">
        <v>5207</v>
      </c>
      <c r="F2504" s="5" t="s">
        <v>5208</v>
      </c>
      <c r="G2504" s="5" t="s">
        <v>116</v>
      </c>
      <c r="H2504" s="5" t="s">
        <v>6</v>
      </c>
      <c r="I2504" s="5" t="s">
        <v>13894</v>
      </c>
      <c r="J2504" s="5" t="s">
        <v>14438</v>
      </c>
      <c r="K2504" s="5">
        <v>22001204</v>
      </c>
      <c r="L2504" s="5">
        <v>0</v>
      </c>
    </row>
    <row r="2505" spans="1:12" x14ac:dyDescent="0.2">
      <c r="A2505" s="5" t="s">
        <v>9974</v>
      </c>
      <c r="B2505" s="5" t="s">
        <v>8137</v>
      </c>
      <c r="D2505" s="5" t="s">
        <v>5209</v>
      </c>
      <c r="E2505" s="5" t="s">
        <v>10049</v>
      </c>
      <c r="F2505" s="5" t="s">
        <v>11561</v>
      </c>
      <c r="G2505" s="5" t="s">
        <v>116</v>
      </c>
      <c r="H2505" s="5" t="s">
        <v>6</v>
      </c>
      <c r="I2505" s="5" t="s">
        <v>13894</v>
      </c>
      <c r="J2505" s="5" t="s">
        <v>11562</v>
      </c>
      <c r="K2505" s="5">
        <v>88239001</v>
      </c>
      <c r="L2505" s="5">
        <v>0</v>
      </c>
    </row>
    <row r="2506" spans="1:12" x14ac:dyDescent="0.2">
      <c r="A2506" s="5" t="s">
        <v>5329</v>
      </c>
      <c r="B2506" s="5" t="s">
        <v>4191</v>
      </c>
      <c r="D2506" s="5" t="s">
        <v>7061</v>
      </c>
      <c r="E2506" s="5" t="s">
        <v>5210</v>
      </c>
      <c r="F2506" s="5" t="s">
        <v>5211</v>
      </c>
      <c r="G2506" s="5" t="s">
        <v>116</v>
      </c>
      <c r="H2506" s="5" t="s">
        <v>6</v>
      </c>
      <c r="I2506" s="5" t="s">
        <v>13894</v>
      </c>
      <c r="J2506" s="5" t="s">
        <v>14439</v>
      </c>
      <c r="K2506" s="5">
        <v>27811331</v>
      </c>
      <c r="L2506" s="5">
        <v>0</v>
      </c>
    </row>
    <row r="2507" spans="1:12" x14ac:dyDescent="0.2">
      <c r="A2507" s="5" t="s">
        <v>9975</v>
      </c>
      <c r="B2507" s="5" t="s">
        <v>10541</v>
      </c>
      <c r="D2507" s="5" t="s">
        <v>7252</v>
      </c>
      <c r="E2507" s="5" t="s">
        <v>5212</v>
      </c>
      <c r="F2507" s="5" t="s">
        <v>5213</v>
      </c>
      <c r="G2507" s="5" t="s">
        <v>116</v>
      </c>
      <c r="H2507" s="5" t="s">
        <v>6</v>
      </c>
      <c r="I2507" s="5" t="s">
        <v>13894</v>
      </c>
      <c r="J2507" s="5" t="s">
        <v>11530</v>
      </c>
      <c r="K2507" s="5">
        <v>0</v>
      </c>
      <c r="L2507" s="5">
        <v>0</v>
      </c>
    </row>
    <row r="2508" spans="1:12" x14ac:dyDescent="0.2">
      <c r="A2508" s="5" t="s">
        <v>5192</v>
      </c>
      <c r="B2508" s="5" t="s">
        <v>633</v>
      </c>
      <c r="D2508" s="5" t="s">
        <v>5214</v>
      </c>
      <c r="E2508" s="5" t="s">
        <v>5215</v>
      </c>
      <c r="F2508" s="5" t="s">
        <v>63</v>
      </c>
      <c r="G2508" s="5" t="s">
        <v>116</v>
      </c>
      <c r="H2508" s="5" t="s">
        <v>6</v>
      </c>
      <c r="I2508" s="5" t="s">
        <v>13894</v>
      </c>
      <c r="J2508" s="5" t="s">
        <v>12205</v>
      </c>
      <c r="K2508" s="5">
        <v>27897753</v>
      </c>
      <c r="L2508" s="5">
        <v>0</v>
      </c>
    </row>
    <row r="2509" spans="1:12" x14ac:dyDescent="0.2">
      <c r="A2509" s="5" t="s">
        <v>9976</v>
      </c>
      <c r="B2509" s="5" t="s">
        <v>5222</v>
      </c>
      <c r="D2509" s="5" t="s">
        <v>5217</v>
      </c>
      <c r="E2509" s="5" t="s">
        <v>5218</v>
      </c>
      <c r="F2509" s="5" t="s">
        <v>661</v>
      </c>
      <c r="G2509" s="5" t="s">
        <v>116</v>
      </c>
      <c r="H2509" s="5" t="s">
        <v>6</v>
      </c>
      <c r="I2509" s="5" t="s">
        <v>13894</v>
      </c>
      <c r="J2509" s="5" t="s">
        <v>5219</v>
      </c>
      <c r="K2509" s="5">
        <v>27899185</v>
      </c>
      <c r="L2509" s="5">
        <v>27899185</v>
      </c>
    </row>
    <row r="2510" spans="1:12" x14ac:dyDescent="0.2">
      <c r="A2510" s="5" t="s">
        <v>5236</v>
      </c>
      <c r="B2510" s="5" t="s">
        <v>4990</v>
      </c>
      <c r="D2510" s="5" t="s">
        <v>3955</v>
      </c>
      <c r="E2510" s="5" t="s">
        <v>5220</v>
      </c>
      <c r="F2510" s="5" t="s">
        <v>12467</v>
      </c>
      <c r="G2510" s="5" t="s">
        <v>116</v>
      </c>
      <c r="H2510" s="5" t="s">
        <v>6</v>
      </c>
      <c r="I2510" s="5" t="s">
        <v>13894</v>
      </c>
      <c r="J2510" s="5" t="s">
        <v>7745</v>
      </c>
      <c r="K2510" s="5">
        <v>27899454</v>
      </c>
      <c r="L2510" s="5">
        <v>27899454</v>
      </c>
    </row>
    <row r="2511" spans="1:12" x14ac:dyDescent="0.2">
      <c r="A2511" s="5" t="s">
        <v>5028</v>
      </c>
      <c r="B2511" s="5" t="s">
        <v>6783</v>
      </c>
      <c r="D2511" s="5" t="s">
        <v>3892</v>
      </c>
      <c r="E2511" s="5" t="s">
        <v>9990</v>
      </c>
      <c r="F2511" s="5" t="s">
        <v>11513</v>
      </c>
      <c r="G2511" s="5" t="s">
        <v>12305</v>
      </c>
      <c r="H2511" s="5" t="s">
        <v>12</v>
      </c>
      <c r="I2511" s="5" t="s">
        <v>13894</v>
      </c>
      <c r="J2511" s="5" t="s">
        <v>12211</v>
      </c>
      <c r="K2511" s="5">
        <v>27881127</v>
      </c>
      <c r="L2511" s="5">
        <v>0</v>
      </c>
    </row>
    <row r="2512" spans="1:12" x14ac:dyDescent="0.2">
      <c r="A2512" s="5" t="s">
        <v>8862</v>
      </c>
      <c r="B2512" s="5" t="s">
        <v>7872</v>
      </c>
      <c r="D2512" s="5" t="s">
        <v>4142</v>
      </c>
      <c r="E2512" s="5" t="s">
        <v>10025</v>
      </c>
      <c r="F2512" s="5" t="s">
        <v>692</v>
      </c>
      <c r="G2512" s="5" t="s">
        <v>116</v>
      </c>
      <c r="H2512" s="5" t="s">
        <v>6</v>
      </c>
      <c r="I2512" s="5" t="s">
        <v>13894</v>
      </c>
      <c r="J2512" s="5" t="s">
        <v>12782</v>
      </c>
      <c r="K2512" s="5">
        <v>87201247</v>
      </c>
      <c r="L2512" s="5">
        <v>0</v>
      </c>
    </row>
    <row r="2513" spans="1:12" x14ac:dyDescent="0.2">
      <c r="A2513" s="5" t="s">
        <v>9977</v>
      </c>
      <c r="B2513" s="5" t="s">
        <v>8121</v>
      </c>
      <c r="D2513" s="5" t="s">
        <v>4503</v>
      </c>
      <c r="E2513" s="5" t="s">
        <v>9958</v>
      </c>
      <c r="F2513" s="5" t="s">
        <v>11482</v>
      </c>
      <c r="G2513" s="5" t="s">
        <v>116</v>
      </c>
      <c r="H2513" s="5" t="s">
        <v>6</v>
      </c>
      <c r="I2513" s="5" t="s">
        <v>13894</v>
      </c>
      <c r="J2513" s="5" t="s">
        <v>12783</v>
      </c>
      <c r="K2513" s="5">
        <v>22065534</v>
      </c>
      <c r="L2513" s="5">
        <v>0</v>
      </c>
    </row>
    <row r="2514" spans="1:12" x14ac:dyDescent="0.2">
      <c r="A2514" s="5" t="s">
        <v>8813</v>
      </c>
      <c r="B2514" s="5" t="s">
        <v>8820</v>
      </c>
      <c r="D2514" s="5" t="s">
        <v>5221</v>
      </c>
      <c r="E2514" s="5" t="s">
        <v>10008</v>
      </c>
      <c r="F2514" s="5" t="s">
        <v>12468</v>
      </c>
      <c r="G2514" s="5" t="s">
        <v>116</v>
      </c>
      <c r="H2514" s="5" t="s">
        <v>6</v>
      </c>
      <c r="I2514" s="5" t="s">
        <v>13894</v>
      </c>
      <c r="J2514" s="5" t="s">
        <v>13660</v>
      </c>
      <c r="K2514" s="5">
        <v>22001164</v>
      </c>
      <c r="L2514" s="5">
        <v>0</v>
      </c>
    </row>
    <row r="2515" spans="1:12" x14ac:dyDescent="0.2">
      <c r="A2515" s="5" t="s">
        <v>9978</v>
      </c>
      <c r="B2515" s="5" t="s">
        <v>6785</v>
      </c>
      <c r="D2515" s="5" t="s">
        <v>5222</v>
      </c>
      <c r="E2515" s="5" t="s">
        <v>9976</v>
      </c>
      <c r="F2515" s="5" t="s">
        <v>406</v>
      </c>
      <c r="G2515" s="5" t="s">
        <v>116</v>
      </c>
      <c r="H2515" s="5" t="s">
        <v>6</v>
      </c>
      <c r="I2515" s="5" t="s">
        <v>13894</v>
      </c>
      <c r="J2515" s="5" t="s">
        <v>13669</v>
      </c>
      <c r="K2515" s="5">
        <v>89697850</v>
      </c>
      <c r="L2515" s="5">
        <v>0</v>
      </c>
    </row>
    <row r="2516" spans="1:12" x14ac:dyDescent="0.2">
      <c r="A2516" s="5" t="s">
        <v>5304</v>
      </c>
      <c r="B2516" s="5" t="s">
        <v>1814</v>
      </c>
      <c r="D2516" s="5" t="s">
        <v>6803</v>
      </c>
      <c r="E2516" s="5" t="s">
        <v>10028</v>
      </c>
      <c r="F2516" s="5" t="s">
        <v>11543</v>
      </c>
      <c r="G2516" s="5" t="s">
        <v>116</v>
      </c>
      <c r="H2516" s="5" t="s">
        <v>6</v>
      </c>
      <c r="I2516" s="5" t="s">
        <v>13894</v>
      </c>
      <c r="J2516" s="5" t="s">
        <v>12784</v>
      </c>
      <c r="K2516" s="5">
        <v>88878381</v>
      </c>
      <c r="L2516" s="5">
        <v>0</v>
      </c>
    </row>
    <row r="2517" spans="1:12" x14ac:dyDescent="0.2">
      <c r="A2517" s="5" t="s">
        <v>5269</v>
      </c>
      <c r="B2517" s="5" t="s">
        <v>2646</v>
      </c>
      <c r="D2517" s="5" t="s">
        <v>2786</v>
      </c>
      <c r="E2517" s="5" t="s">
        <v>10034</v>
      </c>
      <c r="F2517" s="5" t="s">
        <v>76</v>
      </c>
      <c r="G2517" s="5" t="s">
        <v>116</v>
      </c>
      <c r="H2517" s="5" t="s">
        <v>6</v>
      </c>
      <c r="I2517" s="5" t="s">
        <v>13894</v>
      </c>
      <c r="J2517" s="5" t="s">
        <v>11549</v>
      </c>
      <c r="K2517" s="5">
        <v>89874281</v>
      </c>
      <c r="L2517" s="5">
        <v>0</v>
      </c>
    </row>
    <row r="2518" spans="1:12" x14ac:dyDescent="0.2">
      <c r="A2518" s="5" t="s">
        <v>9979</v>
      </c>
      <c r="B2518" s="5" t="s">
        <v>7650</v>
      </c>
      <c r="D2518" s="5" t="s">
        <v>4834</v>
      </c>
      <c r="E2518" s="5" t="s">
        <v>6793</v>
      </c>
      <c r="F2518" s="5" t="s">
        <v>3545</v>
      </c>
      <c r="G2518" s="5" t="s">
        <v>5791</v>
      </c>
      <c r="H2518" s="5" t="s">
        <v>4</v>
      </c>
      <c r="I2518" s="5" t="s">
        <v>13894</v>
      </c>
      <c r="J2518" s="5" t="s">
        <v>14440</v>
      </c>
      <c r="K2518" s="5">
        <v>27632058</v>
      </c>
      <c r="L2518" s="5">
        <v>0</v>
      </c>
    </row>
    <row r="2519" spans="1:12" x14ac:dyDescent="0.2">
      <c r="A2519" s="5" t="s">
        <v>5180</v>
      </c>
      <c r="B2519" s="5" t="s">
        <v>5179</v>
      </c>
      <c r="D2519" s="5" t="s">
        <v>5223</v>
      </c>
      <c r="E2519" s="5" t="s">
        <v>10076</v>
      </c>
      <c r="F2519" s="5" t="s">
        <v>205</v>
      </c>
      <c r="G2519" s="5" t="s">
        <v>116</v>
      </c>
      <c r="H2519" s="5" t="s">
        <v>6</v>
      </c>
      <c r="I2519" s="5" t="s">
        <v>13894</v>
      </c>
      <c r="J2519" s="5" t="s">
        <v>12785</v>
      </c>
      <c r="K2519" s="5">
        <v>87201633</v>
      </c>
      <c r="L2519" s="5">
        <v>0</v>
      </c>
    </row>
    <row r="2520" spans="1:12" x14ac:dyDescent="0.2">
      <c r="A2520" s="5" t="s">
        <v>5377</v>
      </c>
      <c r="B2520" s="5" t="s">
        <v>5376</v>
      </c>
      <c r="D2520" s="5" t="s">
        <v>4838</v>
      </c>
      <c r="E2520" s="5" t="s">
        <v>5224</v>
      </c>
      <c r="F2520" s="5" t="s">
        <v>5225</v>
      </c>
      <c r="G2520" s="5" t="s">
        <v>116</v>
      </c>
      <c r="H2520" s="5" t="s">
        <v>7</v>
      </c>
      <c r="I2520" s="5" t="s">
        <v>13894</v>
      </c>
      <c r="J2520" s="5" t="s">
        <v>12786</v>
      </c>
      <c r="K2520" s="5">
        <v>27734942</v>
      </c>
      <c r="L2520" s="5">
        <v>0</v>
      </c>
    </row>
    <row r="2521" spans="1:12" x14ac:dyDescent="0.2">
      <c r="A2521" s="5" t="s">
        <v>8781</v>
      </c>
      <c r="B2521" s="5" t="s">
        <v>8142</v>
      </c>
      <c r="D2521" s="5" t="s">
        <v>4855</v>
      </c>
      <c r="E2521" s="5" t="s">
        <v>5226</v>
      </c>
      <c r="F2521" s="5" t="s">
        <v>12469</v>
      </c>
      <c r="G2521" s="5" t="s">
        <v>116</v>
      </c>
      <c r="H2521" s="5" t="s">
        <v>18</v>
      </c>
      <c r="I2521" s="5" t="s">
        <v>13894</v>
      </c>
      <c r="J2521" s="5" t="s">
        <v>13227</v>
      </c>
      <c r="K2521" s="5">
        <v>27848079</v>
      </c>
      <c r="L2521" s="5">
        <v>27848079</v>
      </c>
    </row>
    <row r="2522" spans="1:12" x14ac:dyDescent="0.2">
      <c r="A2522" s="5" t="s">
        <v>9980</v>
      </c>
      <c r="B2522" s="5" t="s">
        <v>2642</v>
      </c>
      <c r="D2522" s="5" t="s">
        <v>4883</v>
      </c>
      <c r="E2522" s="5" t="s">
        <v>5227</v>
      </c>
      <c r="F2522" s="5" t="s">
        <v>12470</v>
      </c>
      <c r="G2522" s="5" t="s">
        <v>116</v>
      </c>
      <c r="H2522" s="5" t="s">
        <v>18</v>
      </c>
      <c r="I2522" s="5" t="s">
        <v>13894</v>
      </c>
      <c r="J2522" s="5" t="s">
        <v>12787</v>
      </c>
      <c r="K2522" s="5">
        <v>27848014</v>
      </c>
      <c r="L2522" s="5">
        <v>0</v>
      </c>
    </row>
    <row r="2523" spans="1:12" x14ac:dyDescent="0.2">
      <c r="A2523" s="5" t="s">
        <v>5440</v>
      </c>
      <c r="B2523" s="5" t="s">
        <v>221</v>
      </c>
      <c r="D2523" s="5" t="s">
        <v>4909</v>
      </c>
      <c r="E2523" s="5" t="s">
        <v>5228</v>
      </c>
      <c r="F2523" s="5" t="s">
        <v>3525</v>
      </c>
      <c r="G2523" s="5" t="s">
        <v>116</v>
      </c>
      <c r="H2523" s="5" t="s">
        <v>7</v>
      </c>
      <c r="I2523" s="5" t="s">
        <v>13894</v>
      </c>
      <c r="J2523" s="5" t="s">
        <v>7753</v>
      </c>
      <c r="K2523" s="5">
        <v>27734047</v>
      </c>
      <c r="L2523" s="5">
        <v>27734047</v>
      </c>
    </row>
    <row r="2524" spans="1:12" x14ac:dyDescent="0.2">
      <c r="A2524" s="5" t="s">
        <v>9981</v>
      </c>
      <c r="B2524" s="5" t="s">
        <v>8117</v>
      </c>
      <c r="D2524" s="5" t="s">
        <v>7165</v>
      </c>
      <c r="E2524" s="5" t="s">
        <v>5229</v>
      </c>
      <c r="F2524" s="5" t="s">
        <v>7166</v>
      </c>
      <c r="G2524" s="5" t="s">
        <v>116</v>
      </c>
      <c r="H2524" s="5" t="s">
        <v>18</v>
      </c>
      <c r="I2524" s="5" t="s">
        <v>13894</v>
      </c>
      <c r="J2524" s="5" t="s">
        <v>12788</v>
      </c>
      <c r="K2524" s="5">
        <v>22001166</v>
      </c>
      <c r="L2524" s="5">
        <v>0</v>
      </c>
    </row>
    <row r="2525" spans="1:12" x14ac:dyDescent="0.2">
      <c r="A2525" s="5" t="s">
        <v>5200</v>
      </c>
      <c r="B2525" s="5" t="s">
        <v>2276</v>
      </c>
      <c r="D2525" s="5" t="s">
        <v>5230</v>
      </c>
      <c r="E2525" s="5" t="s">
        <v>5231</v>
      </c>
      <c r="F2525" s="5" t="s">
        <v>426</v>
      </c>
      <c r="G2525" s="5" t="s">
        <v>116</v>
      </c>
      <c r="H2525" s="5" t="s">
        <v>18</v>
      </c>
      <c r="I2525" s="5" t="s">
        <v>13894</v>
      </c>
      <c r="J2525" s="5" t="s">
        <v>12789</v>
      </c>
      <c r="K2525" s="5">
        <v>85203190</v>
      </c>
      <c r="L2525" s="5">
        <v>0</v>
      </c>
    </row>
    <row r="2526" spans="1:12" x14ac:dyDescent="0.2">
      <c r="A2526" s="5" t="s">
        <v>9982</v>
      </c>
      <c r="B2526" s="5" t="s">
        <v>5678</v>
      </c>
      <c r="D2526" s="5" t="s">
        <v>4673</v>
      </c>
      <c r="E2526" s="5" t="s">
        <v>5232</v>
      </c>
      <c r="F2526" s="5" t="s">
        <v>5233</v>
      </c>
      <c r="G2526" s="5" t="s">
        <v>116</v>
      </c>
      <c r="H2526" s="5" t="s">
        <v>7</v>
      </c>
      <c r="I2526" s="5" t="s">
        <v>13894</v>
      </c>
      <c r="J2526" s="5" t="s">
        <v>13670</v>
      </c>
      <c r="K2526" s="5">
        <v>22001213</v>
      </c>
      <c r="L2526" s="5">
        <v>0</v>
      </c>
    </row>
    <row r="2527" spans="1:12" x14ac:dyDescent="0.2">
      <c r="A2527" s="5" t="s">
        <v>9983</v>
      </c>
      <c r="B2527" s="5" t="s">
        <v>10542</v>
      </c>
      <c r="D2527" s="5" t="s">
        <v>7218</v>
      </c>
      <c r="E2527" s="5" t="s">
        <v>5234</v>
      </c>
      <c r="F2527" s="5" t="s">
        <v>5235</v>
      </c>
      <c r="G2527" s="5" t="s">
        <v>116</v>
      </c>
      <c r="H2527" s="5" t="s">
        <v>7</v>
      </c>
      <c r="I2527" s="5" t="s">
        <v>13894</v>
      </c>
      <c r="J2527" s="5" t="s">
        <v>13228</v>
      </c>
      <c r="K2527" s="5">
        <v>88707321</v>
      </c>
      <c r="L2527" s="5">
        <v>27733387</v>
      </c>
    </row>
    <row r="2528" spans="1:12" x14ac:dyDescent="0.2">
      <c r="A2528" s="5" t="s">
        <v>9984</v>
      </c>
      <c r="B2528" s="5" t="s">
        <v>1608</v>
      </c>
      <c r="D2528" s="5" t="s">
        <v>4990</v>
      </c>
      <c r="E2528" s="5" t="s">
        <v>5236</v>
      </c>
      <c r="F2528" s="5" t="s">
        <v>768</v>
      </c>
      <c r="G2528" s="5" t="s">
        <v>116</v>
      </c>
      <c r="H2528" s="5" t="s">
        <v>18</v>
      </c>
      <c r="I2528" s="5" t="s">
        <v>13894</v>
      </c>
      <c r="J2528" s="5" t="s">
        <v>12791</v>
      </c>
      <c r="K2528" s="5">
        <v>22001260</v>
      </c>
      <c r="L2528" s="5">
        <v>0</v>
      </c>
    </row>
    <row r="2529" spans="1:12" x14ac:dyDescent="0.2">
      <c r="A2529" s="5" t="s">
        <v>5307</v>
      </c>
      <c r="B2529" s="5" t="s">
        <v>5306</v>
      </c>
      <c r="D2529" s="5" t="s">
        <v>4978</v>
      </c>
      <c r="E2529" s="5" t="s">
        <v>5238</v>
      </c>
      <c r="F2529" s="5" t="s">
        <v>12471</v>
      </c>
      <c r="G2529" s="5" t="s">
        <v>116</v>
      </c>
      <c r="H2529" s="5" t="s">
        <v>7</v>
      </c>
      <c r="I2529" s="5" t="s">
        <v>13894</v>
      </c>
      <c r="J2529" s="5" t="s">
        <v>14441</v>
      </c>
      <c r="K2529" s="5">
        <v>27848200</v>
      </c>
      <c r="L2529" s="5">
        <v>0</v>
      </c>
    </row>
    <row r="2530" spans="1:12" x14ac:dyDescent="0.2">
      <c r="A2530" s="5" t="s">
        <v>5078</v>
      </c>
      <c r="B2530" s="5" t="s">
        <v>4292</v>
      </c>
      <c r="D2530" s="5" t="s">
        <v>5239</v>
      </c>
      <c r="E2530" s="5" t="s">
        <v>5240</v>
      </c>
      <c r="F2530" s="5" t="s">
        <v>597</v>
      </c>
      <c r="G2530" s="5" t="s">
        <v>116</v>
      </c>
      <c r="H2530" s="5" t="s">
        <v>7</v>
      </c>
      <c r="I2530" s="5" t="s">
        <v>13894</v>
      </c>
      <c r="J2530" s="5" t="s">
        <v>12792</v>
      </c>
      <c r="K2530" s="5">
        <v>27735018</v>
      </c>
      <c r="L2530" s="5">
        <v>27735018</v>
      </c>
    </row>
    <row r="2531" spans="1:12" x14ac:dyDescent="0.2">
      <c r="A2531" s="5" t="s">
        <v>5063</v>
      </c>
      <c r="B2531" s="5" t="s">
        <v>2936</v>
      </c>
      <c r="D2531" s="5" t="s">
        <v>5000</v>
      </c>
      <c r="E2531" s="5" t="s">
        <v>5241</v>
      </c>
      <c r="F2531" s="5" t="s">
        <v>4308</v>
      </c>
      <c r="G2531" s="5" t="s">
        <v>116</v>
      </c>
      <c r="H2531" s="5" t="s">
        <v>7</v>
      </c>
      <c r="I2531" s="5" t="s">
        <v>13894</v>
      </c>
      <c r="J2531" s="5" t="s">
        <v>12828</v>
      </c>
      <c r="K2531" s="5">
        <v>88866447</v>
      </c>
      <c r="L2531" s="5">
        <v>0</v>
      </c>
    </row>
    <row r="2532" spans="1:12" x14ac:dyDescent="0.2">
      <c r="A2532" s="5" t="s">
        <v>9985</v>
      </c>
      <c r="B2532" s="5" t="s">
        <v>5056</v>
      </c>
      <c r="D2532" s="5" t="s">
        <v>5023</v>
      </c>
      <c r="E2532" s="5" t="s">
        <v>5242</v>
      </c>
      <c r="F2532" s="5" t="s">
        <v>5243</v>
      </c>
      <c r="G2532" s="5" t="s">
        <v>116</v>
      </c>
      <c r="H2532" s="5" t="s">
        <v>7</v>
      </c>
      <c r="I2532" s="5" t="s">
        <v>13894</v>
      </c>
      <c r="J2532" s="5" t="s">
        <v>12793</v>
      </c>
      <c r="K2532" s="5">
        <v>27734475</v>
      </c>
      <c r="L2532" s="5">
        <v>27734475</v>
      </c>
    </row>
    <row r="2533" spans="1:12" x14ac:dyDescent="0.2">
      <c r="A2533" s="5" t="s">
        <v>5231</v>
      </c>
      <c r="B2533" s="5" t="s">
        <v>5230</v>
      </c>
      <c r="D2533" s="5" t="s">
        <v>2122</v>
      </c>
      <c r="E2533" s="5" t="s">
        <v>5244</v>
      </c>
      <c r="F2533" s="5" t="s">
        <v>1456</v>
      </c>
      <c r="G2533" s="5" t="s">
        <v>116</v>
      </c>
      <c r="H2533" s="5" t="s">
        <v>7</v>
      </c>
      <c r="I2533" s="5" t="s">
        <v>13894</v>
      </c>
      <c r="J2533" s="5" t="s">
        <v>13671</v>
      </c>
      <c r="K2533" s="5">
        <v>89497953</v>
      </c>
      <c r="L2533" s="5">
        <v>0</v>
      </c>
    </row>
    <row r="2534" spans="1:12" x14ac:dyDescent="0.2">
      <c r="A2534" s="5" t="s">
        <v>9986</v>
      </c>
      <c r="B2534" s="5" t="s">
        <v>10543</v>
      </c>
      <c r="D2534" s="5" t="s">
        <v>5245</v>
      </c>
      <c r="E2534" s="5" t="s">
        <v>5246</v>
      </c>
      <c r="F2534" s="5" t="s">
        <v>451</v>
      </c>
      <c r="G2534" s="5" t="s">
        <v>116</v>
      </c>
      <c r="H2534" s="5" t="s">
        <v>7</v>
      </c>
      <c r="I2534" s="5" t="s">
        <v>13894</v>
      </c>
      <c r="J2534" s="5" t="s">
        <v>5339</v>
      </c>
      <c r="K2534" s="5">
        <v>27735015</v>
      </c>
      <c r="L2534" s="5">
        <v>27735015</v>
      </c>
    </row>
    <row r="2535" spans="1:12" x14ac:dyDescent="0.2">
      <c r="A2535" s="5" t="s">
        <v>5112</v>
      </c>
      <c r="B2535" s="5" t="s">
        <v>5111</v>
      </c>
      <c r="D2535" s="5" t="s">
        <v>5247</v>
      </c>
      <c r="E2535" s="5" t="s">
        <v>5248</v>
      </c>
      <c r="F2535" s="5" t="s">
        <v>2868</v>
      </c>
      <c r="G2535" s="5" t="s">
        <v>116</v>
      </c>
      <c r="H2535" s="5" t="s">
        <v>7</v>
      </c>
      <c r="I2535" s="5" t="s">
        <v>13894</v>
      </c>
      <c r="J2535" s="5" t="s">
        <v>7759</v>
      </c>
      <c r="K2535" s="5">
        <v>27734346</v>
      </c>
      <c r="L2535" s="5">
        <v>27733387</v>
      </c>
    </row>
    <row r="2536" spans="1:12" x14ac:dyDescent="0.2">
      <c r="A2536" s="5" t="s">
        <v>5423</v>
      </c>
      <c r="B2536" s="5" t="s">
        <v>5422</v>
      </c>
      <c r="D2536" s="5" t="s">
        <v>5249</v>
      </c>
      <c r="E2536" s="5" t="s">
        <v>8866</v>
      </c>
      <c r="F2536" s="5" t="s">
        <v>2737</v>
      </c>
      <c r="G2536" s="5" t="s">
        <v>116</v>
      </c>
      <c r="H2536" s="5" t="s">
        <v>18</v>
      </c>
      <c r="I2536" s="5" t="s">
        <v>13894</v>
      </c>
      <c r="J2536" s="5" t="s">
        <v>12794</v>
      </c>
      <c r="K2536" s="5">
        <v>27848051</v>
      </c>
      <c r="L2536" s="5">
        <v>0</v>
      </c>
    </row>
    <row r="2537" spans="1:12" x14ac:dyDescent="0.2">
      <c r="A2537" s="5" t="s">
        <v>114</v>
      </c>
      <c r="B2537" s="5" t="s">
        <v>92</v>
      </c>
      <c r="D2537" s="5" t="s">
        <v>5250</v>
      </c>
      <c r="E2537" s="5" t="s">
        <v>5251</v>
      </c>
      <c r="F2537" s="5" t="s">
        <v>5252</v>
      </c>
      <c r="G2537" s="5" t="s">
        <v>116</v>
      </c>
      <c r="H2537" s="5" t="s">
        <v>7</v>
      </c>
      <c r="I2537" s="5" t="s">
        <v>13894</v>
      </c>
      <c r="J2537" s="5" t="s">
        <v>12795</v>
      </c>
      <c r="K2537" s="5">
        <v>27734210</v>
      </c>
      <c r="L2537" s="5">
        <v>27734210</v>
      </c>
    </row>
    <row r="2538" spans="1:12" x14ac:dyDescent="0.2">
      <c r="A2538" s="5" t="s">
        <v>5283</v>
      </c>
      <c r="B2538" s="5" t="s">
        <v>5282</v>
      </c>
      <c r="D2538" s="5" t="s">
        <v>5253</v>
      </c>
      <c r="E2538" s="5" t="s">
        <v>7762</v>
      </c>
      <c r="F2538" s="5" t="s">
        <v>2158</v>
      </c>
      <c r="G2538" s="5" t="s">
        <v>116</v>
      </c>
      <c r="H2538" s="5" t="s">
        <v>18</v>
      </c>
      <c r="I2538" s="5" t="s">
        <v>13894</v>
      </c>
      <c r="J2538" s="5" t="s">
        <v>12778</v>
      </c>
      <c r="K2538" s="5">
        <v>22005413</v>
      </c>
      <c r="L2538" s="5">
        <v>0</v>
      </c>
    </row>
    <row r="2539" spans="1:12" x14ac:dyDescent="0.2">
      <c r="A2539" s="5" t="s">
        <v>9987</v>
      </c>
      <c r="B2539" s="5" t="s">
        <v>10544</v>
      </c>
      <c r="D2539" s="5" t="s">
        <v>5254</v>
      </c>
      <c r="E2539" s="5" t="s">
        <v>5255</v>
      </c>
      <c r="F2539" s="5" t="s">
        <v>56</v>
      </c>
      <c r="G2539" s="5" t="s">
        <v>116</v>
      </c>
      <c r="H2539" s="5" t="s">
        <v>7</v>
      </c>
      <c r="I2539" s="5" t="s">
        <v>13894</v>
      </c>
      <c r="J2539" s="5" t="s">
        <v>12796</v>
      </c>
      <c r="K2539" s="5">
        <v>27733297</v>
      </c>
      <c r="L2539" s="5">
        <v>27733297</v>
      </c>
    </row>
    <row r="2540" spans="1:12" x14ac:dyDescent="0.2">
      <c r="A2540" s="5" t="s">
        <v>9988</v>
      </c>
      <c r="B2540" s="5" t="s">
        <v>1146</v>
      </c>
      <c r="D2540" s="5" t="s">
        <v>10557</v>
      </c>
      <c r="E2540" s="5" t="s">
        <v>10020</v>
      </c>
      <c r="F2540" s="5" t="s">
        <v>12472</v>
      </c>
      <c r="G2540" s="5" t="s">
        <v>116</v>
      </c>
      <c r="H2540" s="5" t="s">
        <v>18</v>
      </c>
      <c r="I2540" s="5" t="s">
        <v>13894</v>
      </c>
      <c r="J2540" s="5" t="s">
        <v>12797</v>
      </c>
      <c r="K2540" s="5">
        <v>88110013</v>
      </c>
      <c r="L2540" s="5">
        <v>0</v>
      </c>
    </row>
    <row r="2541" spans="1:12" x14ac:dyDescent="0.2">
      <c r="A2541" s="5" t="s">
        <v>9989</v>
      </c>
      <c r="B2541" s="5" t="s">
        <v>2657</v>
      </c>
      <c r="D2541" s="5" t="s">
        <v>5257</v>
      </c>
      <c r="E2541" s="5" t="s">
        <v>7577</v>
      </c>
      <c r="F2541" s="5" t="s">
        <v>1614</v>
      </c>
      <c r="G2541" s="5" t="s">
        <v>116</v>
      </c>
      <c r="H2541" s="5" t="s">
        <v>7</v>
      </c>
      <c r="I2541" s="5" t="s">
        <v>13894</v>
      </c>
      <c r="J2541" s="5" t="s">
        <v>13229</v>
      </c>
      <c r="K2541" s="5">
        <v>27735635</v>
      </c>
      <c r="L2541" s="5">
        <v>0</v>
      </c>
    </row>
    <row r="2542" spans="1:12" x14ac:dyDescent="0.2">
      <c r="A2542" s="5" t="s">
        <v>5184</v>
      </c>
      <c r="B2542" s="5" t="s">
        <v>5183</v>
      </c>
      <c r="D2542" s="5" t="s">
        <v>5258</v>
      </c>
      <c r="E2542" s="5" t="s">
        <v>5259</v>
      </c>
      <c r="F2542" s="5" t="s">
        <v>1206</v>
      </c>
      <c r="G2542" s="5" t="s">
        <v>116</v>
      </c>
      <c r="H2542" s="5" t="s">
        <v>7</v>
      </c>
      <c r="I2542" s="5" t="s">
        <v>13894</v>
      </c>
      <c r="J2542" s="5" t="s">
        <v>14442</v>
      </c>
      <c r="K2542" s="5">
        <v>27733374</v>
      </c>
      <c r="L2542" s="5">
        <v>27733387</v>
      </c>
    </row>
    <row r="2543" spans="1:12" x14ac:dyDescent="0.2">
      <c r="A2543" s="5" t="s">
        <v>5444</v>
      </c>
      <c r="B2543" s="5" t="s">
        <v>2891</v>
      </c>
      <c r="D2543" s="5" t="s">
        <v>5260</v>
      </c>
      <c r="E2543" s="5" t="s">
        <v>5261</v>
      </c>
      <c r="F2543" s="5" t="s">
        <v>5262</v>
      </c>
      <c r="G2543" s="5" t="s">
        <v>116</v>
      </c>
      <c r="H2543" s="5" t="s">
        <v>7</v>
      </c>
      <c r="I2543" s="5" t="s">
        <v>13894</v>
      </c>
      <c r="J2543" s="5" t="s">
        <v>12798</v>
      </c>
      <c r="K2543" s="5">
        <v>22001154</v>
      </c>
      <c r="L2543" s="5">
        <v>0</v>
      </c>
    </row>
    <row r="2544" spans="1:12" x14ac:dyDescent="0.2">
      <c r="A2544" s="5" t="s">
        <v>9990</v>
      </c>
      <c r="B2544" s="5" t="s">
        <v>3892</v>
      </c>
      <c r="D2544" s="5" t="s">
        <v>2552</v>
      </c>
      <c r="E2544" s="5" t="s">
        <v>10071</v>
      </c>
      <c r="F2544" s="5" t="s">
        <v>11575</v>
      </c>
      <c r="G2544" s="5" t="s">
        <v>116</v>
      </c>
      <c r="H2544" s="5" t="s">
        <v>18</v>
      </c>
      <c r="I2544" s="5" t="s">
        <v>13894</v>
      </c>
      <c r="J2544" s="5" t="s">
        <v>12212</v>
      </c>
      <c r="K2544" s="5">
        <v>22001293</v>
      </c>
      <c r="L2544" s="5">
        <v>0</v>
      </c>
    </row>
    <row r="2545" spans="1:12" x14ac:dyDescent="0.2">
      <c r="A2545" s="5" t="s">
        <v>9991</v>
      </c>
      <c r="B2545" s="5" t="s">
        <v>4235</v>
      </c>
      <c r="D2545" s="5" t="s">
        <v>7398</v>
      </c>
      <c r="E2545" s="5" t="s">
        <v>5263</v>
      </c>
      <c r="F2545" s="5" t="s">
        <v>3902</v>
      </c>
      <c r="G2545" s="5" t="s">
        <v>116</v>
      </c>
      <c r="H2545" s="5" t="s">
        <v>18</v>
      </c>
      <c r="I2545" s="5" t="s">
        <v>13894</v>
      </c>
      <c r="J2545" s="5" t="s">
        <v>13672</v>
      </c>
      <c r="K2545" s="5">
        <v>27848079</v>
      </c>
      <c r="L2545" s="5">
        <v>27848079</v>
      </c>
    </row>
    <row r="2546" spans="1:12" x14ac:dyDescent="0.2">
      <c r="A2546" s="5" t="s">
        <v>5194</v>
      </c>
      <c r="B2546" s="5" t="s">
        <v>6799</v>
      </c>
      <c r="D2546" s="5" t="s">
        <v>2626</v>
      </c>
      <c r="E2546" s="5" t="s">
        <v>5265</v>
      </c>
      <c r="F2546" s="5" t="s">
        <v>1266</v>
      </c>
      <c r="G2546" s="5" t="s">
        <v>116</v>
      </c>
      <c r="H2546" s="5" t="s">
        <v>18</v>
      </c>
      <c r="I2546" s="5" t="s">
        <v>13894</v>
      </c>
      <c r="J2546" s="5" t="s">
        <v>5266</v>
      </c>
      <c r="K2546" s="5">
        <v>27878454</v>
      </c>
      <c r="L2546" s="5">
        <v>0</v>
      </c>
    </row>
    <row r="2547" spans="1:12" x14ac:dyDescent="0.2">
      <c r="A2547" s="5" t="s">
        <v>9992</v>
      </c>
      <c r="B2547" s="5" t="s">
        <v>8119</v>
      </c>
      <c r="D2547" s="5" t="s">
        <v>5267</v>
      </c>
      <c r="E2547" s="5" t="s">
        <v>5268</v>
      </c>
      <c r="F2547" s="5" t="s">
        <v>1804</v>
      </c>
      <c r="G2547" s="5" t="s">
        <v>116</v>
      </c>
      <c r="H2547" s="5" t="s">
        <v>18</v>
      </c>
      <c r="I2547" s="5" t="s">
        <v>13894</v>
      </c>
      <c r="J2547" s="5" t="s">
        <v>12799</v>
      </c>
      <c r="K2547" s="5">
        <v>27848105</v>
      </c>
      <c r="L2547" s="5">
        <v>27848465</v>
      </c>
    </row>
    <row r="2548" spans="1:12" x14ac:dyDescent="0.2">
      <c r="A2548" s="5" t="s">
        <v>5238</v>
      </c>
      <c r="B2548" s="5" t="s">
        <v>4978</v>
      </c>
      <c r="D2548" s="5" t="s">
        <v>2646</v>
      </c>
      <c r="E2548" s="5" t="s">
        <v>5269</v>
      </c>
      <c r="F2548" s="5" t="s">
        <v>12473</v>
      </c>
      <c r="G2548" s="5" t="s">
        <v>116</v>
      </c>
      <c r="H2548" s="5" t="s">
        <v>18</v>
      </c>
      <c r="I2548" s="5" t="s">
        <v>13894</v>
      </c>
      <c r="J2548" s="5" t="s">
        <v>13278</v>
      </c>
      <c r="K2548" s="5">
        <v>84243967</v>
      </c>
      <c r="L2548" s="5">
        <v>0</v>
      </c>
    </row>
    <row r="2549" spans="1:12" x14ac:dyDescent="0.2">
      <c r="A2549" s="5" t="s">
        <v>5154</v>
      </c>
      <c r="B2549" s="5" t="s">
        <v>5153</v>
      </c>
      <c r="D2549" s="5" t="s">
        <v>2852</v>
      </c>
      <c r="E2549" s="5" t="s">
        <v>5271</v>
      </c>
      <c r="F2549" s="5" t="s">
        <v>5272</v>
      </c>
      <c r="G2549" s="5" t="s">
        <v>116</v>
      </c>
      <c r="H2549" s="5" t="s">
        <v>9</v>
      </c>
      <c r="I2549" s="5" t="s">
        <v>13894</v>
      </c>
      <c r="J2549" s="5" t="s">
        <v>14443</v>
      </c>
      <c r="K2549" s="5">
        <v>25400811</v>
      </c>
      <c r="L2549" s="5">
        <v>0</v>
      </c>
    </row>
    <row r="2550" spans="1:12" x14ac:dyDescent="0.2">
      <c r="A2550" s="5" t="s">
        <v>5426</v>
      </c>
      <c r="B2550" s="5" t="s">
        <v>5425</v>
      </c>
      <c r="D2550" s="5" t="s">
        <v>2984</v>
      </c>
      <c r="E2550" s="5" t="s">
        <v>5273</v>
      </c>
      <c r="F2550" s="5" t="s">
        <v>45</v>
      </c>
      <c r="G2550" s="5" t="s">
        <v>116</v>
      </c>
      <c r="H2550" s="5" t="s">
        <v>9</v>
      </c>
      <c r="I2550" s="5" t="s">
        <v>13894</v>
      </c>
      <c r="J2550" s="5" t="s">
        <v>12213</v>
      </c>
      <c r="K2550" s="5">
        <v>83341476</v>
      </c>
      <c r="L2550" s="5">
        <v>27840580</v>
      </c>
    </row>
    <row r="2551" spans="1:12" x14ac:dyDescent="0.2">
      <c r="A2551" s="5" t="s">
        <v>5427</v>
      </c>
      <c r="B2551" s="5" t="s">
        <v>6816</v>
      </c>
      <c r="D2551" s="5" t="s">
        <v>5274</v>
      </c>
      <c r="E2551" s="5" t="s">
        <v>5275</v>
      </c>
      <c r="F2551" s="5" t="s">
        <v>7401</v>
      </c>
      <c r="G2551" s="5" t="s">
        <v>116</v>
      </c>
      <c r="H2551" s="5" t="s">
        <v>18</v>
      </c>
      <c r="I2551" s="5" t="s">
        <v>13894</v>
      </c>
      <c r="J2551" s="5" t="s">
        <v>12801</v>
      </c>
      <c r="K2551" s="5">
        <v>89673721</v>
      </c>
      <c r="L2551" s="5">
        <v>0</v>
      </c>
    </row>
    <row r="2552" spans="1:12" x14ac:dyDescent="0.2">
      <c r="A2552" s="5" t="s">
        <v>5429</v>
      </c>
      <c r="B2552" s="5" t="s">
        <v>7066</v>
      </c>
      <c r="D2552" s="5" t="s">
        <v>7275</v>
      </c>
      <c r="E2552" s="5" t="s">
        <v>5277</v>
      </c>
      <c r="F2552" s="5" t="s">
        <v>1133</v>
      </c>
      <c r="G2552" s="5" t="s">
        <v>116</v>
      </c>
      <c r="H2552" s="5" t="s">
        <v>9</v>
      </c>
      <c r="I2552" s="5" t="s">
        <v>13894</v>
      </c>
      <c r="J2552" s="5" t="s">
        <v>13639</v>
      </c>
      <c r="K2552" s="5">
        <v>27840683</v>
      </c>
      <c r="L2552" s="5">
        <v>27840683</v>
      </c>
    </row>
    <row r="2553" spans="1:12" x14ac:dyDescent="0.2">
      <c r="A2553" s="5" t="s">
        <v>5432</v>
      </c>
      <c r="B2553" s="5" t="s">
        <v>5431</v>
      </c>
      <c r="D2553" s="5" t="s">
        <v>7023</v>
      </c>
      <c r="E2553" s="5" t="s">
        <v>5278</v>
      </c>
      <c r="F2553" s="5" t="s">
        <v>205</v>
      </c>
      <c r="G2553" s="5" t="s">
        <v>116</v>
      </c>
      <c r="H2553" s="5" t="s">
        <v>9</v>
      </c>
      <c r="I2553" s="5" t="s">
        <v>13894</v>
      </c>
      <c r="J2553" s="5" t="s">
        <v>12803</v>
      </c>
      <c r="K2553" s="5">
        <v>27840829</v>
      </c>
      <c r="L2553" s="5">
        <v>0</v>
      </c>
    </row>
    <row r="2554" spans="1:12" x14ac:dyDescent="0.2">
      <c r="A2554" s="5" t="s">
        <v>5435</v>
      </c>
      <c r="B2554" s="5" t="s">
        <v>2987</v>
      </c>
      <c r="D2554" s="5" t="s">
        <v>7424</v>
      </c>
      <c r="E2554" s="5" t="s">
        <v>5279</v>
      </c>
      <c r="F2554" s="5" t="s">
        <v>5280</v>
      </c>
      <c r="G2554" s="5" t="s">
        <v>116</v>
      </c>
      <c r="H2554" s="5" t="s">
        <v>18</v>
      </c>
      <c r="I2554" s="5" t="s">
        <v>13894</v>
      </c>
      <c r="J2554" s="5" t="s">
        <v>9063</v>
      </c>
      <c r="K2554" s="5">
        <v>88102989</v>
      </c>
      <c r="L2554" s="5">
        <v>0</v>
      </c>
    </row>
    <row r="2555" spans="1:12" x14ac:dyDescent="0.2">
      <c r="A2555" s="5" t="s">
        <v>6751</v>
      </c>
      <c r="B2555" s="5" t="s">
        <v>4170</v>
      </c>
      <c r="D2555" s="5" t="s">
        <v>5282</v>
      </c>
      <c r="E2555" s="5" t="s">
        <v>5283</v>
      </c>
      <c r="F2555" s="5" t="s">
        <v>3012</v>
      </c>
      <c r="G2555" s="5" t="s">
        <v>116</v>
      </c>
      <c r="H2555" s="5" t="s">
        <v>9</v>
      </c>
      <c r="I2555" s="5" t="s">
        <v>13894</v>
      </c>
      <c r="J2555" s="5" t="s">
        <v>13231</v>
      </c>
      <c r="K2555" s="5">
        <v>88596278</v>
      </c>
      <c r="L2555" s="5">
        <v>0</v>
      </c>
    </row>
    <row r="2556" spans="1:12" x14ac:dyDescent="0.2">
      <c r="A2556" s="5" t="s">
        <v>5156</v>
      </c>
      <c r="B2556" s="5" t="s">
        <v>5155</v>
      </c>
      <c r="D2556" s="5" t="s">
        <v>4631</v>
      </c>
      <c r="E2556" s="5" t="s">
        <v>5284</v>
      </c>
      <c r="F2556" s="5" t="s">
        <v>392</v>
      </c>
      <c r="G2556" s="5" t="s">
        <v>116</v>
      </c>
      <c r="H2556" s="5" t="s">
        <v>9</v>
      </c>
      <c r="I2556" s="5" t="s">
        <v>13894</v>
      </c>
      <c r="J2556" s="5" t="s">
        <v>13232</v>
      </c>
      <c r="K2556" s="5">
        <v>22001215</v>
      </c>
      <c r="L2556" s="5">
        <v>0</v>
      </c>
    </row>
    <row r="2557" spans="1:12" x14ac:dyDescent="0.2">
      <c r="A2557" s="5" t="s">
        <v>5451</v>
      </c>
      <c r="B2557" s="5" t="s">
        <v>4053</v>
      </c>
      <c r="D2557" s="5" t="s">
        <v>4077</v>
      </c>
      <c r="E2557" s="5" t="s">
        <v>5285</v>
      </c>
      <c r="F2557" s="5" t="s">
        <v>5286</v>
      </c>
      <c r="G2557" s="5" t="s">
        <v>116</v>
      </c>
      <c r="H2557" s="5" t="s">
        <v>9</v>
      </c>
      <c r="I2557" s="5" t="s">
        <v>13894</v>
      </c>
      <c r="J2557" s="5" t="s">
        <v>6686</v>
      </c>
      <c r="K2557" s="5">
        <v>83221900</v>
      </c>
      <c r="L2557" s="5">
        <v>27735601</v>
      </c>
    </row>
    <row r="2558" spans="1:12" x14ac:dyDescent="0.2">
      <c r="A2558" s="5" t="s">
        <v>5309</v>
      </c>
      <c r="B2558" s="5" t="s">
        <v>1830</v>
      </c>
      <c r="D2558" s="5" t="s">
        <v>7168</v>
      </c>
      <c r="E2558" s="5" t="s">
        <v>5287</v>
      </c>
      <c r="F2558" s="5" t="s">
        <v>490</v>
      </c>
      <c r="G2558" s="5" t="s">
        <v>116</v>
      </c>
      <c r="H2558" s="5" t="s">
        <v>9</v>
      </c>
      <c r="I2558" s="5" t="s">
        <v>13894</v>
      </c>
      <c r="J2558" s="5" t="s">
        <v>12804</v>
      </c>
      <c r="K2558" s="5">
        <v>88231731</v>
      </c>
      <c r="L2558" s="5">
        <v>0</v>
      </c>
    </row>
    <row r="2559" spans="1:12" x14ac:dyDescent="0.2">
      <c r="A2559" s="5" t="s">
        <v>9993</v>
      </c>
      <c r="B2559" s="5" t="s">
        <v>10545</v>
      </c>
      <c r="D2559" s="5" t="s">
        <v>515</v>
      </c>
      <c r="E2559" s="5" t="s">
        <v>5288</v>
      </c>
      <c r="F2559" s="5" t="s">
        <v>463</v>
      </c>
      <c r="G2559" s="5" t="s">
        <v>116</v>
      </c>
      <c r="H2559" s="5" t="s">
        <v>9</v>
      </c>
      <c r="I2559" s="5" t="s">
        <v>13894</v>
      </c>
      <c r="J2559" s="5" t="s">
        <v>12805</v>
      </c>
      <c r="K2559" s="5">
        <v>27845159</v>
      </c>
      <c r="L2559" s="5">
        <v>0</v>
      </c>
    </row>
    <row r="2560" spans="1:12" x14ac:dyDescent="0.2">
      <c r="A2560" s="5" t="s">
        <v>5360</v>
      </c>
      <c r="B2560" s="5" t="s">
        <v>7531</v>
      </c>
      <c r="D2560" s="5" t="s">
        <v>667</v>
      </c>
      <c r="E2560" s="5" t="s">
        <v>5289</v>
      </c>
      <c r="F2560" s="5" t="s">
        <v>12474</v>
      </c>
      <c r="G2560" s="5" t="s">
        <v>116</v>
      </c>
      <c r="H2560" s="5" t="s">
        <v>9</v>
      </c>
      <c r="I2560" s="5" t="s">
        <v>13894</v>
      </c>
      <c r="J2560" s="5" t="s">
        <v>5290</v>
      </c>
      <c r="K2560" s="5">
        <v>27840250</v>
      </c>
      <c r="L2560" s="5">
        <v>27840250</v>
      </c>
    </row>
    <row r="2561" spans="1:12" x14ac:dyDescent="0.2">
      <c r="A2561" s="5" t="s">
        <v>5062</v>
      </c>
      <c r="B2561" s="5" t="s">
        <v>2682</v>
      </c>
      <c r="D2561" s="5" t="s">
        <v>7402</v>
      </c>
      <c r="E2561" s="5" t="s">
        <v>5291</v>
      </c>
      <c r="F2561" s="5" t="s">
        <v>5292</v>
      </c>
      <c r="G2561" s="5" t="s">
        <v>116</v>
      </c>
      <c r="H2561" s="5" t="s">
        <v>9</v>
      </c>
      <c r="I2561" s="5" t="s">
        <v>13894</v>
      </c>
      <c r="J2561" s="5" t="s">
        <v>14444</v>
      </c>
      <c r="K2561" s="5">
        <v>27840230</v>
      </c>
      <c r="L2561" s="5">
        <v>27840580</v>
      </c>
    </row>
    <row r="2562" spans="1:12" x14ac:dyDescent="0.2">
      <c r="A2562" s="5" t="s">
        <v>4915</v>
      </c>
      <c r="B2562" s="5" t="s">
        <v>1281</v>
      </c>
      <c r="D2562" s="5" t="s">
        <v>1447</v>
      </c>
      <c r="E2562" s="5" t="s">
        <v>5293</v>
      </c>
      <c r="F2562" s="5" t="s">
        <v>4023</v>
      </c>
      <c r="G2562" s="5" t="s">
        <v>116</v>
      </c>
      <c r="H2562" s="5" t="s">
        <v>9</v>
      </c>
      <c r="I2562" s="5" t="s">
        <v>13894</v>
      </c>
      <c r="J2562" s="5" t="s">
        <v>12806</v>
      </c>
      <c r="K2562" s="5">
        <v>22001303</v>
      </c>
      <c r="L2562" s="5">
        <v>0</v>
      </c>
    </row>
    <row r="2563" spans="1:12" x14ac:dyDescent="0.2">
      <c r="A2563" s="5" t="s">
        <v>5042</v>
      </c>
      <c r="B2563" s="5" t="s">
        <v>5041</v>
      </c>
      <c r="D2563" s="5" t="s">
        <v>1462</v>
      </c>
      <c r="E2563" s="5" t="s">
        <v>5295</v>
      </c>
      <c r="F2563" s="5" t="s">
        <v>1342</v>
      </c>
      <c r="G2563" s="5" t="s">
        <v>116</v>
      </c>
      <c r="H2563" s="5" t="s">
        <v>9</v>
      </c>
      <c r="I2563" s="5" t="s">
        <v>13894</v>
      </c>
      <c r="J2563" s="5" t="s">
        <v>12807</v>
      </c>
      <c r="K2563" s="5">
        <v>85346671</v>
      </c>
      <c r="L2563" s="5">
        <v>0</v>
      </c>
    </row>
    <row r="2564" spans="1:12" x14ac:dyDescent="0.2">
      <c r="A2564" s="5" t="s">
        <v>9994</v>
      </c>
      <c r="B2564" s="5" t="s">
        <v>10546</v>
      </c>
      <c r="D2564" s="5" t="s">
        <v>8227</v>
      </c>
      <c r="E2564" s="5" t="s">
        <v>10001</v>
      </c>
      <c r="F2564" s="5" t="s">
        <v>11524</v>
      </c>
      <c r="G2564" s="5" t="s">
        <v>116</v>
      </c>
      <c r="H2564" s="5" t="s">
        <v>9</v>
      </c>
      <c r="I2564" s="5" t="s">
        <v>13894</v>
      </c>
      <c r="J2564" s="5" t="s">
        <v>14445</v>
      </c>
      <c r="K2564" s="5">
        <v>88639585</v>
      </c>
      <c r="L2564" s="5">
        <v>27840580</v>
      </c>
    </row>
    <row r="2565" spans="1:12" x14ac:dyDescent="0.2">
      <c r="A2565" s="5" t="s">
        <v>5341</v>
      </c>
      <c r="B2565" s="5" t="s">
        <v>6809</v>
      </c>
      <c r="D2565" s="5" t="s">
        <v>1102</v>
      </c>
      <c r="E2565" s="5" t="s">
        <v>10007</v>
      </c>
      <c r="F2565" s="5" t="s">
        <v>1741</v>
      </c>
      <c r="G2565" s="5" t="s">
        <v>116</v>
      </c>
      <c r="H2565" s="5" t="s">
        <v>9</v>
      </c>
      <c r="I2565" s="5" t="s">
        <v>13894</v>
      </c>
      <c r="J2565" s="5" t="s">
        <v>13230</v>
      </c>
      <c r="K2565" s="5">
        <v>27845136</v>
      </c>
      <c r="L2565" s="5">
        <v>0</v>
      </c>
    </row>
    <row r="2566" spans="1:12" x14ac:dyDescent="0.2">
      <c r="A2566" s="5" t="s">
        <v>9995</v>
      </c>
      <c r="B2566" s="5" t="s">
        <v>8202</v>
      </c>
      <c r="D2566" s="5" t="s">
        <v>5296</v>
      </c>
      <c r="E2566" s="5" t="s">
        <v>5297</v>
      </c>
      <c r="F2566" s="5" t="s">
        <v>75</v>
      </c>
      <c r="G2566" s="5" t="s">
        <v>116</v>
      </c>
      <c r="H2566" s="5" t="s">
        <v>9</v>
      </c>
      <c r="I2566" s="5" t="s">
        <v>13894</v>
      </c>
      <c r="J2566" s="5" t="s">
        <v>5298</v>
      </c>
      <c r="K2566" s="5">
        <v>27840580</v>
      </c>
      <c r="L2566" s="5">
        <v>27840580</v>
      </c>
    </row>
    <row r="2567" spans="1:12" x14ac:dyDescent="0.2">
      <c r="A2567" s="5" t="s">
        <v>9996</v>
      </c>
      <c r="B2567" s="5" t="s">
        <v>5346</v>
      </c>
      <c r="D2567" s="5" t="s">
        <v>5299</v>
      </c>
      <c r="E2567" s="5" t="s">
        <v>5300</v>
      </c>
      <c r="F2567" s="5" t="s">
        <v>1105</v>
      </c>
      <c r="G2567" s="5" t="s">
        <v>116</v>
      </c>
      <c r="H2567" s="5" t="s">
        <v>9</v>
      </c>
      <c r="I2567" s="5" t="s">
        <v>13894</v>
      </c>
      <c r="J2567" s="5" t="s">
        <v>12808</v>
      </c>
      <c r="K2567" s="5">
        <v>27845228</v>
      </c>
      <c r="L2567" s="5">
        <v>27840580</v>
      </c>
    </row>
    <row r="2568" spans="1:12" x14ac:dyDescent="0.2">
      <c r="A2568" s="5" t="s">
        <v>5275</v>
      </c>
      <c r="B2568" s="5" t="s">
        <v>5274</v>
      </c>
      <c r="D2568" s="5" t="s">
        <v>1670</v>
      </c>
      <c r="E2568" s="5" t="s">
        <v>5301</v>
      </c>
      <c r="F2568" s="5" t="s">
        <v>177</v>
      </c>
      <c r="G2568" s="5" t="s">
        <v>116</v>
      </c>
      <c r="H2568" s="5" t="s">
        <v>9</v>
      </c>
      <c r="I2568" s="5" t="s">
        <v>13894</v>
      </c>
      <c r="J2568" s="5" t="s">
        <v>12815</v>
      </c>
      <c r="K2568" s="5">
        <v>22001156</v>
      </c>
      <c r="L2568" s="5">
        <v>27840580</v>
      </c>
    </row>
    <row r="2569" spans="1:12" x14ac:dyDescent="0.2">
      <c r="A2569" s="5" t="s">
        <v>5310</v>
      </c>
      <c r="B2569" s="5" t="s">
        <v>6805</v>
      </c>
      <c r="D2569" s="5" t="s">
        <v>1649</v>
      </c>
      <c r="E2569" s="5" t="s">
        <v>5302</v>
      </c>
      <c r="F2569" s="5" t="s">
        <v>12475</v>
      </c>
      <c r="G2569" s="5" t="s">
        <v>116</v>
      </c>
      <c r="H2569" s="5" t="s">
        <v>10</v>
      </c>
      <c r="I2569" s="5" t="s">
        <v>13894</v>
      </c>
      <c r="J2569" s="5" t="s">
        <v>12790</v>
      </c>
      <c r="K2569" s="5">
        <v>27340424</v>
      </c>
      <c r="L2569" s="5">
        <v>27340424</v>
      </c>
    </row>
    <row r="2570" spans="1:12" x14ac:dyDescent="0.2">
      <c r="A2570" s="5" t="s">
        <v>5437</v>
      </c>
      <c r="B2570" s="5" t="s">
        <v>2660</v>
      </c>
      <c r="D2570" s="5" t="s">
        <v>1691</v>
      </c>
      <c r="E2570" s="5" t="s">
        <v>8260</v>
      </c>
      <c r="F2570" s="5" t="s">
        <v>8493</v>
      </c>
      <c r="G2570" s="5" t="s">
        <v>116</v>
      </c>
      <c r="H2570" s="5" t="s">
        <v>10</v>
      </c>
      <c r="I2570" s="5" t="s">
        <v>13894</v>
      </c>
      <c r="J2570" s="5" t="s">
        <v>12809</v>
      </c>
      <c r="K2570" s="5">
        <v>0</v>
      </c>
      <c r="L2570" s="5">
        <v>0</v>
      </c>
    </row>
    <row r="2571" spans="1:12" x14ac:dyDescent="0.2">
      <c r="A2571" s="5" t="s">
        <v>6066</v>
      </c>
      <c r="B2571" s="5" t="s">
        <v>6997</v>
      </c>
      <c r="D2571" s="5" t="s">
        <v>1799</v>
      </c>
      <c r="E2571" s="5" t="s">
        <v>9961</v>
      </c>
      <c r="F2571" s="5" t="s">
        <v>177</v>
      </c>
      <c r="G2571" s="5" t="s">
        <v>116</v>
      </c>
      <c r="H2571" s="5" t="s">
        <v>10</v>
      </c>
      <c r="I2571" s="5" t="s">
        <v>13894</v>
      </c>
      <c r="J2571" s="5" t="s">
        <v>8978</v>
      </c>
      <c r="K2571" s="5">
        <v>85365513</v>
      </c>
      <c r="L2571" s="5">
        <v>0</v>
      </c>
    </row>
    <row r="2572" spans="1:12" x14ac:dyDescent="0.2">
      <c r="A2572" s="5" t="s">
        <v>9997</v>
      </c>
      <c r="B2572" s="5" t="s">
        <v>8124</v>
      </c>
      <c r="D2572" s="5" t="s">
        <v>7169</v>
      </c>
      <c r="E2572" s="5" t="s">
        <v>5303</v>
      </c>
      <c r="F2572" s="5" t="s">
        <v>2266</v>
      </c>
      <c r="G2572" s="5" t="s">
        <v>116</v>
      </c>
      <c r="H2572" s="5" t="s">
        <v>10</v>
      </c>
      <c r="I2572" s="5" t="s">
        <v>13894</v>
      </c>
      <c r="J2572" s="5" t="s">
        <v>12215</v>
      </c>
      <c r="K2572" s="5">
        <v>22005350</v>
      </c>
      <c r="L2572" s="5">
        <v>0</v>
      </c>
    </row>
    <row r="2573" spans="1:12" x14ac:dyDescent="0.2">
      <c r="A2573" s="5" t="s">
        <v>5448</v>
      </c>
      <c r="B2573" s="5" t="s">
        <v>7306</v>
      </c>
      <c r="D2573" s="5" t="s">
        <v>1814</v>
      </c>
      <c r="E2573" s="5" t="s">
        <v>5304</v>
      </c>
      <c r="F2573" s="5" t="s">
        <v>5305</v>
      </c>
      <c r="G2573" s="5" t="s">
        <v>116</v>
      </c>
      <c r="H2573" s="5" t="s">
        <v>10</v>
      </c>
      <c r="I2573" s="5" t="s">
        <v>13894</v>
      </c>
      <c r="J2573" s="5" t="s">
        <v>8494</v>
      </c>
      <c r="K2573" s="5">
        <v>22005179</v>
      </c>
      <c r="L2573" s="5">
        <v>0</v>
      </c>
    </row>
    <row r="2574" spans="1:12" x14ac:dyDescent="0.2">
      <c r="A2574" s="5" t="s">
        <v>9998</v>
      </c>
      <c r="B2574" s="5" t="s">
        <v>5114</v>
      </c>
      <c r="D2574" s="5" t="s">
        <v>5306</v>
      </c>
      <c r="E2574" s="5" t="s">
        <v>5307</v>
      </c>
      <c r="F2574" s="5" t="s">
        <v>5308</v>
      </c>
      <c r="G2574" s="5" t="s">
        <v>116</v>
      </c>
      <c r="H2574" s="5" t="s">
        <v>10</v>
      </c>
      <c r="I2574" s="5" t="s">
        <v>13894</v>
      </c>
      <c r="J2574" s="5" t="s">
        <v>12811</v>
      </c>
      <c r="K2574" s="5">
        <v>0</v>
      </c>
      <c r="L2574" s="5">
        <v>0</v>
      </c>
    </row>
    <row r="2575" spans="1:12" x14ac:dyDescent="0.2">
      <c r="A2575" s="5" t="s">
        <v>9999</v>
      </c>
      <c r="B2575" s="5" t="s">
        <v>10547</v>
      </c>
      <c r="D2575" s="5" t="s">
        <v>1830</v>
      </c>
      <c r="E2575" s="5" t="s">
        <v>5309</v>
      </c>
      <c r="F2575" s="5" t="s">
        <v>4231</v>
      </c>
      <c r="G2575" s="5" t="s">
        <v>116</v>
      </c>
      <c r="H2575" s="5" t="s">
        <v>10</v>
      </c>
      <c r="I2575" s="5" t="s">
        <v>13894</v>
      </c>
      <c r="J2575" s="5" t="s">
        <v>12812</v>
      </c>
      <c r="K2575" s="5">
        <v>86472142</v>
      </c>
      <c r="L2575" s="5">
        <v>0</v>
      </c>
    </row>
    <row r="2576" spans="1:12" x14ac:dyDescent="0.2">
      <c r="A2576" s="5" t="s">
        <v>5447</v>
      </c>
      <c r="B2576" s="5" t="s">
        <v>2170</v>
      </c>
      <c r="D2576" s="5" t="s">
        <v>6805</v>
      </c>
      <c r="E2576" s="5" t="s">
        <v>5310</v>
      </c>
      <c r="F2576" s="5" t="s">
        <v>12476</v>
      </c>
      <c r="G2576" s="5" t="s">
        <v>116</v>
      </c>
      <c r="H2576" s="5" t="s">
        <v>10</v>
      </c>
      <c r="I2576" s="5" t="s">
        <v>13894</v>
      </c>
      <c r="J2576" s="5" t="s">
        <v>12813</v>
      </c>
      <c r="K2576" s="5">
        <v>27340336</v>
      </c>
      <c r="L2576" s="5">
        <v>0</v>
      </c>
    </row>
    <row r="2577" spans="1:12" x14ac:dyDescent="0.2">
      <c r="A2577" s="5" t="s">
        <v>5177</v>
      </c>
      <c r="B2577" s="5" t="s">
        <v>4565</v>
      </c>
      <c r="D2577" s="5" t="s">
        <v>7219</v>
      </c>
      <c r="E2577" s="5" t="s">
        <v>5311</v>
      </c>
      <c r="F2577" s="5" t="s">
        <v>1453</v>
      </c>
      <c r="G2577" s="5" t="s">
        <v>116</v>
      </c>
      <c r="H2577" s="5" t="s">
        <v>10</v>
      </c>
      <c r="I2577" s="5" t="s">
        <v>13894</v>
      </c>
      <c r="J2577" s="5" t="s">
        <v>13673</v>
      </c>
      <c r="K2577" s="5">
        <v>27340120</v>
      </c>
      <c r="L2577" s="5">
        <v>0</v>
      </c>
    </row>
    <row r="2578" spans="1:12" x14ac:dyDescent="0.2">
      <c r="A2578" s="5" t="s">
        <v>10000</v>
      </c>
      <c r="B2578" s="5" t="s">
        <v>10548</v>
      </c>
      <c r="D2578" s="5" t="s">
        <v>786</v>
      </c>
      <c r="E2578" s="5" t="s">
        <v>5312</v>
      </c>
      <c r="F2578" s="5" t="s">
        <v>5313</v>
      </c>
      <c r="G2578" s="5" t="s">
        <v>116</v>
      </c>
      <c r="H2578" s="5" t="s">
        <v>10</v>
      </c>
      <c r="I2578" s="5" t="s">
        <v>13894</v>
      </c>
      <c r="J2578" s="5" t="s">
        <v>12216</v>
      </c>
      <c r="K2578" s="5">
        <v>27340120</v>
      </c>
      <c r="L2578" s="5">
        <v>27340120</v>
      </c>
    </row>
    <row r="2579" spans="1:12" x14ac:dyDescent="0.2">
      <c r="A2579" s="5" t="s">
        <v>5331</v>
      </c>
      <c r="B2579" s="5" t="s">
        <v>4278</v>
      </c>
      <c r="D2579" s="5" t="s">
        <v>7070</v>
      </c>
      <c r="E2579" s="5" t="s">
        <v>5314</v>
      </c>
      <c r="F2579" s="5" t="s">
        <v>692</v>
      </c>
      <c r="G2579" s="5" t="s">
        <v>116</v>
      </c>
      <c r="H2579" s="5" t="s">
        <v>7</v>
      </c>
      <c r="I2579" s="5" t="s">
        <v>13894</v>
      </c>
      <c r="J2579" s="5" t="s">
        <v>12814</v>
      </c>
      <c r="K2579" s="5">
        <v>27733522</v>
      </c>
      <c r="L2579" s="5">
        <v>27733522</v>
      </c>
    </row>
    <row r="2580" spans="1:12" x14ac:dyDescent="0.2">
      <c r="A2580" s="5" t="s">
        <v>7569</v>
      </c>
      <c r="B2580" s="5" t="s">
        <v>7571</v>
      </c>
      <c r="D2580" s="5" t="s">
        <v>3792</v>
      </c>
      <c r="E2580" s="5" t="s">
        <v>10078</v>
      </c>
      <c r="F2580" s="5" t="s">
        <v>8278</v>
      </c>
      <c r="G2580" s="5" t="s">
        <v>116</v>
      </c>
      <c r="H2580" s="5" t="s">
        <v>10</v>
      </c>
      <c r="I2580" s="5" t="s">
        <v>13894</v>
      </c>
      <c r="J2580" s="5" t="s">
        <v>14446</v>
      </c>
      <c r="K2580" s="5">
        <v>60037768</v>
      </c>
      <c r="L2580" s="5">
        <v>0</v>
      </c>
    </row>
    <row r="2581" spans="1:12" x14ac:dyDescent="0.2">
      <c r="A2581" s="5" t="s">
        <v>5255</v>
      </c>
      <c r="B2581" s="5" t="s">
        <v>5254</v>
      </c>
      <c r="D2581" s="5" t="s">
        <v>5315</v>
      </c>
      <c r="E2581" s="5" t="s">
        <v>5316</v>
      </c>
      <c r="F2581" s="5" t="s">
        <v>63</v>
      </c>
      <c r="G2581" s="5" t="s">
        <v>116</v>
      </c>
      <c r="H2581" s="5" t="s">
        <v>10</v>
      </c>
      <c r="I2581" s="5" t="s">
        <v>13894</v>
      </c>
      <c r="J2581" s="5" t="s">
        <v>12214</v>
      </c>
      <c r="K2581" s="5">
        <v>0</v>
      </c>
      <c r="L2581" s="5">
        <v>0</v>
      </c>
    </row>
    <row r="2582" spans="1:12" x14ac:dyDescent="0.2">
      <c r="A2582" s="5" t="s">
        <v>5121</v>
      </c>
      <c r="B2582" s="5" t="s">
        <v>7483</v>
      </c>
      <c r="D2582" s="5" t="s">
        <v>6984</v>
      </c>
      <c r="E2582" s="5" t="s">
        <v>5317</v>
      </c>
      <c r="F2582" s="5" t="s">
        <v>463</v>
      </c>
      <c r="G2582" s="5" t="s">
        <v>116</v>
      </c>
      <c r="H2582" s="5" t="s">
        <v>10</v>
      </c>
      <c r="I2582" s="5" t="s">
        <v>13894</v>
      </c>
      <c r="J2582" s="5" t="s">
        <v>12816</v>
      </c>
      <c r="K2582" s="5">
        <v>27340233</v>
      </c>
      <c r="L2582" s="5">
        <v>27340233</v>
      </c>
    </row>
    <row r="2583" spans="1:12" x14ac:dyDescent="0.2">
      <c r="A2583" s="5" t="s">
        <v>10001</v>
      </c>
      <c r="B2583" s="5" t="s">
        <v>8227</v>
      </c>
      <c r="D2583" s="5" t="s">
        <v>7403</v>
      </c>
      <c r="E2583" s="5" t="s">
        <v>5318</v>
      </c>
      <c r="F2583" s="5" t="s">
        <v>206</v>
      </c>
      <c r="G2583" s="5" t="s">
        <v>116</v>
      </c>
      <c r="H2583" s="5" t="s">
        <v>10</v>
      </c>
      <c r="I2583" s="5" t="s">
        <v>13894</v>
      </c>
      <c r="J2583" s="5" t="s">
        <v>12817</v>
      </c>
      <c r="K2583" s="5">
        <v>27340378</v>
      </c>
      <c r="L2583" s="5">
        <v>0</v>
      </c>
    </row>
    <row r="2584" spans="1:12" x14ac:dyDescent="0.2">
      <c r="A2584" s="5" t="s">
        <v>5439</v>
      </c>
      <c r="B2584" s="5" t="s">
        <v>2673</v>
      </c>
      <c r="D2584" s="5" t="s">
        <v>3543</v>
      </c>
      <c r="E2584" s="5" t="s">
        <v>5320</v>
      </c>
      <c r="F2584" s="5" t="s">
        <v>5321</v>
      </c>
      <c r="G2584" s="5" t="s">
        <v>116</v>
      </c>
      <c r="H2584" s="5" t="s">
        <v>10</v>
      </c>
      <c r="I2584" s="5" t="s">
        <v>13894</v>
      </c>
      <c r="J2584" s="5" t="s">
        <v>12800</v>
      </c>
      <c r="K2584" s="5">
        <v>0</v>
      </c>
      <c r="L2584" s="5">
        <v>0</v>
      </c>
    </row>
    <row r="2585" spans="1:12" x14ac:dyDescent="0.2">
      <c r="A2585" s="5" t="s">
        <v>10002</v>
      </c>
      <c r="B2585" s="5" t="s">
        <v>5115</v>
      </c>
      <c r="D2585" s="5" t="s">
        <v>6807</v>
      </c>
      <c r="E2585" s="5" t="s">
        <v>5322</v>
      </c>
      <c r="F2585" s="5" t="s">
        <v>6944</v>
      </c>
      <c r="G2585" s="5" t="s">
        <v>116</v>
      </c>
      <c r="H2585" s="5" t="s">
        <v>9</v>
      </c>
      <c r="I2585" s="5" t="s">
        <v>13894</v>
      </c>
      <c r="J2585" s="5" t="s">
        <v>12818</v>
      </c>
      <c r="K2585" s="5">
        <v>27840225</v>
      </c>
      <c r="L2585" s="5">
        <v>27840225</v>
      </c>
    </row>
    <row r="2586" spans="1:12" x14ac:dyDescent="0.2">
      <c r="A2586" s="5" t="s">
        <v>5105</v>
      </c>
      <c r="B2586" s="5" t="s">
        <v>7022</v>
      </c>
      <c r="D2586" s="5" t="s">
        <v>1686</v>
      </c>
      <c r="E2586" s="5" t="s">
        <v>5324</v>
      </c>
      <c r="F2586" s="5" t="s">
        <v>6945</v>
      </c>
      <c r="G2586" s="5" t="s">
        <v>116</v>
      </c>
      <c r="H2586" s="5" t="s">
        <v>10</v>
      </c>
      <c r="I2586" s="5" t="s">
        <v>13894</v>
      </c>
      <c r="J2586" s="5" t="s">
        <v>5323</v>
      </c>
      <c r="K2586" s="5">
        <v>27340330</v>
      </c>
      <c r="L2586" s="5">
        <v>27340330</v>
      </c>
    </row>
    <row r="2587" spans="1:12" x14ac:dyDescent="0.2">
      <c r="A2587" s="5" t="s">
        <v>5397</v>
      </c>
      <c r="B2587" s="5" t="s">
        <v>5355</v>
      </c>
      <c r="D2587" s="5" t="s">
        <v>5325</v>
      </c>
      <c r="E2587" s="5" t="s">
        <v>9951</v>
      </c>
      <c r="F2587" s="5" t="s">
        <v>11478</v>
      </c>
      <c r="G2587" s="5" t="s">
        <v>116</v>
      </c>
      <c r="H2587" s="5" t="s">
        <v>10</v>
      </c>
      <c r="I2587" s="5" t="s">
        <v>13894</v>
      </c>
      <c r="J2587" s="5" t="s">
        <v>11479</v>
      </c>
      <c r="K2587" s="5">
        <v>85886607</v>
      </c>
      <c r="L2587" s="5">
        <v>0</v>
      </c>
    </row>
    <row r="2588" spans="1:12" x14ac:dyDescent="0.2">
      <c r="A2588" s="5" t="s">
        <v>8864</v>
      </c>
      <c r="B2588" s="5" t="s">
        <v>5196</v>
      </c>
      <c r="D2588" s="5" t="s">
        <v>10542</v>
      </c>
      <c r="E2588" s="5" t="s">
        <v>9983</v>
      </c>
      <c r="F2588" s="5" t="s">
        <v>228</v>
      </c>
      <c r="G2588" s="5" t="s">
        <v>116</v>
      </c>
      <c r="H2588" s="5" t="s">
        <v>10</v>
      </c>
      <c r="I2588" s="5" t="s">
        <v>13894</v>
      </c>
      <c r="J2588" s="5" t="s">
        <v>12819</v>
      </c>
      <c r="K2588" s="5">
        <v>0</v>
      </c>
      <c r="L2588" s="5">
        <v>0</v>
      </c>
    </row>
    <row r="2589" spans="1:12" x14ac:dyDescent="0.2">
      <c r="A2589" s="5" t="s">
        <v>5117</v>
      </c>
      <c r="B2589" s="5" t="s">
        <v>5116</v>
      </c>
      <c r="D2589" s="5" t="s">
        <v>8140</v>
      </c>
      <c r="E2589" s="5" t="s">
        <v>9960</v>
      </c>
      <c r="F2589" s="5" t="s">
        <v>11483</v>
      </c>
      <c r="G2589" s="5" t="s">
        <v>116</v>
      </c>
      <c r="H2589" s="5" t="s">
        <v>14</v>
      </c>
      <c r="I2589" s="5" t="s">
        <v>13894</v>
      </c>
      <c r="J2589" s="5" t="s">
        <v>12820</v>
      </c>
      <c r="K2589" s="5">
        <v>84436026</v>
      </c>
      <c r="L2589" s="5">
        <v>0</v>
      </c>
    </row>
    <row r="2590" spans="1:12" x14ac:dyDescent="0.2">
      <c r="A2590" s="5" t="s">
        <v>10003</v>
      </c>
      <c r="B2590" s="5" t="s">
        <v>10549</v>
      </c>
      <c r="D2590" s="5" t="s">
        <v>1534</v>
      </c>
      <c r="E2590" s="5" t="s">
        <v>9971</v>
      </c>
      <c r="F2590" s="5" t="s">
        <v>8498</v>
      </c>
      <c r="G2590" s="5" t="s">
        <v>116</v>
      </c>
      <c r="H2590" s="5" t="s">
        <v>19</v>
      </c>
      <c r="I2590" s="5" t="s">
        <v>13894</v>
      </c>
      <c r="J2590" s="5" t="s">
        <v>11491</v>
      </c>
      <c r="K2590" s="5">
        <v>83135856</v>
      </c>
      <c r="L2590" s="5">
        <v>0</v>
      </c>
    </row>
    <row r="2591" spans="1:12" x14ac:dyDescent="0.2">
      <c r="A2591" s="5" t="s">
        <v>5318</v>
      </c>
      <c r="B2591" s="5" t="s">
        <v>7403</v>
      </c>
      <c r="D2591" s="5" t="s">
        <v>7755</v>
      </c>
      <c r="E2591" s="5" t="s">
        <v>7754</v>
      </c>
      <c r="F2591" s="5" t="s">
        <v>4523</v>
      </c>
      <c r="G2591" s="5" t="s">
        <v>116</v>
      </c>
      <c r="H2591" s="5" t="s">
        <v>10</v>
      </c>
      <c r="I2591" s="5" t="s">
        <v>13894</v>
      </c>
      <c r="J2591" s="5" t="s">
        <v>12821</v>
      </c>
      <c r="K2591" s="5">
        <v>0</v>
      </c>
      <c r="L2591" s="5">
        <v>0</v>
      </c>
    </row>
    <row r="2592" spans="1:12" x14ac:dyDescent="0.2">
      <c r="A2592" s="5" t="s">
        <v>5094</v>
      </c>
      <c r="B2592" s="5" t="s">
        <v>4814</v>
      </c>
      <c r="D2592" s="5" t="s">
        <v>1495</v>
      </c>
      <c r="E2592" s="5" t="s">
        <v>10036</v>
      </c>
      <c r="F2592" s="5" t="s">
        <v>104</v>
      </c>
      <c r="G2592" s="5" t="s">
        <v>116</v>
      </c>
      <c r="H2592" s="5" t="s">
        <v>10</v>
      </c>
      <c r="I2592" s="5" t="s">
        <v>13894</v>
      </c>
      <c r="J2592" s="5" t="s">
        <v>12822</v>
      </c>
      <c r="K2592" s="5">
        <v>0</v>
      </c>
      <c r="L2592" s="5">
        <v>0</v>
      </c>
    </row>
    <row r="2593" spans="1:12" x14ac:dyDescent="0.2">
      <c r="A2593" s="5" t="s">
        <v>5232</v>
      </c>
      <c r="B2593" s="5" t="s">
        <v>4673</v>
      </c>
      <c r="D2593" s="5" t="s">
        <v>4799</v>
      </c>
      <c r="E2593" s="5" t="s">
        <v>5326</v>
      </c>
      <c r="F2593" s="5" t="s">
        <v>5327</v>
      </c>
      <c r="G2593" s="5" t="s">
        <v>116</v>
      </c>
      <c r="H2593" s="5" t="s">
        <v>12</v>
      </c>
      <c r="I2593" s="5" t="s">
        <v>13894</v>
      </c>
      <c r="J2593" s="5" t="s">
        <v>12823</v>
      </c>
      <c r="K2593" s="5">
        <v>27735242</v>
      </c>
      <c r="L2593" s="5">
        <v>27735242</v>
      </c>
    </row>
    <row r="2594" spans="1:12" x14ac:dyDescent="0.2">
      <c r="A2594" s="5" t="s">
        <v>6146</v>
      </c>
      <c r="B2594" s="5" t="s">
        <v>7427</v>
      </c>
      <c r="D2594" s="5" t="s">
        <v>5328</v>
      </c>
      <c r="E2594" s="5" t="s">
        <v>7566</v>
      </c>
      <c r="F2594" s="5" t="s">
        <v>2950</v>
      </c>
      <c r="G2594" s="5" t="s">
        <v>116</v>
      </c>
      <c r="H2594" s="5" t="s">
        <v>12</v>
      </c>
      <c r="I2594" s="5" t="s">
        <v>13894</v>
      </c>
      <c r="J2594" s="5" t="s">
        <v>14447</v>
      </c>
      <c r="K2594" s="5">
        <v>22001071</v>
      </c>
      <c r="L2594" s="5">
        <v>0</v>
      </c>
    </row>
    <row r="2595" spans="1:12" x14ac:dyDescent="0.2">
      <c r="A2595" s="5" t="s">
        <v>10004</v>
      </c>
      <c r="B2595" s="5" t="s">
        <v>10550</v>
      </c>
      <c r="D2595" s="5" t="s">
        <v>4791</v>
      </c>
      <c r="E2595" s="5" t="s">
        <v>7567</v>
      </c>
      <c r="F2595" s="5" t="s">
        <v>104</v>
      </c>
      <c r="G2595" s="5" t="s">
        <v>116</v>
      </c>
      <c r="H2595" s="5" t="s">
        <v>12</v>
      </c>
      <c r="I2595" s="5" t="s">
        <v>13894</v>
      </c>
      <c r="J2595" s="5" t="s">
        <v>9019</v>
      </c>
      <c r="K2595" s="5">
        <v>22018109</v>
      </c>
      <c r="L2595" s="5">
        <v>27735242</v>
      </c>
    </row>
    <row r="2596" spans="1:12" x14ac:dyDescent="0.2">
      <c r="A2596" s="5" t="s">
        <v>5205</v>
      </c>
      <c r="B2596" s="5" t="s">
        <v>3589</v>
      </c>
      <c r="D2596" s="5" t="s">
        <v>4191</v>
      </c>
      <c r="E2596" s="5" t="s">
        <v>5329</v>
      </c>
      <c r="F2596" s="5" t="s">
        <v>5330</v>
      </c>
      <c r="G2596" s="5" t="s">
        <v>116</v>
      </c>
      <c r="H2596" s="5" t="s">
        <v>19</v>
      </c>
      <c r="I2596" s="5" t="s">
        <v>13894</v>
      </c>
      <c r="J2596" s="5" t="s">
        <v>12825</v>
      </c>
      <c r="K2596" s="5">
        <v>87794171</v>
      </c>
      <c r="L2596" s="5">
        <v>0</v>
      </c>
    </row>
    <row r="2597" spans="1:12" x14ac:dyDescent="0.2">
      <c r="A2597" s="5" t="s">
        <v>5449</v>
      </c>
      <c r="B2597" s="5" t="s">
        <v>4059</v>
      </c>
      <c r="D2597" s="5" t="s">
        <v>4235</v>
      </c>
      <c r="E2597" s="5" t="s">
        <v>9991</v>
      </c>
      <c r="F2597" s="5" t="s">
        <v>644</v>
      </c>
      <c r="G2597" s="5" t="s">
        <v>116</v>
      </c>
      <c r="H2597" s="5" t="s">
        <v>12</v>
      </c>
      <c r="I2597" s="5" t="s">
        <v>13894</v>
      </c>
      <c r="J2597" s="5" t="s">
        <v>11514</v>
      </c>
      <c r="K2597" s="5">
        <v>27735242</v>
      </c>
      <c r="L2597" s="5">
        <v>27735242</v>
      </c>
    </row>
    <row r="2598" spans="1:12" x14ac:dyDescent="0.2">
      <c r="A2598" s="5" t="s">
        <v>7572</v>
      </c>
      <c r="B2598" s="5" t="s">
        <v>5457</v>
      </c>
      <c r="D2598" s="5" t="s">
        <v>4278</v>
      </c>
      <c r="E2598" s="5" t="s">
        <v>5331</v>
      </c>
      <c r="F2598" s="5" t="s">
        <v>5332</v>
      </c>
      <c r="G2598" s="5" t="s">
        <v>12305</v>
      </c>
      <c r="H2598" s="5" t="s">
        <v>6</v>
      </c>
      <c r="I2598" s="5" t="s">
        <v>13894</v>
      </c>
      <c r="J2598" s="5" t="s">
        <v>8495</v>
      </c>
      <c r="K2598" s="5">
        <v>27300719</v>
      </c>
      <c r="L2598" s="5">
        <v>27300719</v>
      </c>
    </row>
    <row r="2599" spans="1:12" x14ac:dyDescent="0.2">
      <c r="A2599" s="5" t="s">
        <v>10005</v>
      </c>
      <c r="B2599" s="5" t="s">
        <v>3780</v>
      </c>
      <c r="D2599" s="5" t="s">
        <v>5333</v>
      </c>
      <c r="E2599" s="5" t="s">
        <v>5334</v>
      </c>
      <c r="F2599" s="5" t="s">
        <v>205</v>
      </c>
      <c r="G2599" s="5" t="s">
        <v>116</v>
      </c>
      <c r="H2599" s="5" t="s">
        <v>12</v>
      </c>
      <c r="I2599" s="5" t="s">
        <v>13894</v>
      </c>
      <c r="J2599" s="5" t="s">
        <v>12903</v>
      </c>
      <c r="K2599" s="5">
        <v>27847322</v>
      </c>
      <c r="L2599" s="5">
        <v>27735242</v>
      </c>
    </row>
    <row r="2600" spans="1:12" x14ac:dyDescent="0.2">
      <c r="A2600" s="5" t="s">
        <v>5226</v>
      </c>
      <c r="B2600" s="5" t="s">
        <v>4855</v>
      </c>
      <c r="D2600" s="5" t="s">
        <v>7277</v>
      </c>
      <c r="E2600" s="5" t="s">
        <v>5335</v>
      </c>
      <c r="F2600" s="5" t="s">
        <v>686</v>
      </c>
      <c r="G2600" s="5" t="s">
        <v>116</v>
      </c>
      <c r="H2600" s="5" t="s">
        <v>12</v>
      </c>
      <c r="I2600" s="5" t="s">
        <v>13894</v>
      </c>
      <c r="J2600" s="5" t="s">
        <v>12826</v>
      </c>
      <c r="K2600" s="5">
        <v>27847080</v>
      </c>
      <c r="L2600" s="5">
        <v>27847080</v>
      </c>
    </row>
    <row r="2601" spans="1:12" x14ac:dyDescent="0.2">
      <c r="A2601" s="5" t="s">
        <v>5227</v>
      </c>
      <c r="B2601" s="5" t="s">
        <v>4883</v>
      </c>
      <c r="D2601" s="5" t="s">
        <v>488</v>
      </c>
      <c r="E2601" s="5" t="s">
        <v>5336</v>
      </c>
      <c r="F2601" s="5" t="s">
        <v>1346</v>
      </c>
      <c r="G2601" s="5" t="s">
        <v>116</v>
      </c>
      <c r="H2601" s="5" t="s">
        <v>12</v>
      </c>
      <c r="I2601" s="5" t="s">
        <v>13894</v>
      </c>
      <c r="J2601" s="5" t="s">
        <v>14448</v>
      </c>
      <c r="K2601" s="5">
        <v>0</v>
      </c>
      <c r="L2601" s="5">
        <v>0</v>
      </c>
    </row>
    <row r="2602" spans="1:12" x14ac:dyDescent="0.2">
      <c r="A2602" s="5" t="s">
        <v>5229</v>
      </c>
      <c r="B2602" s="5" t="s">
        <v>7165</v>
      </c>
      <c r="D2602" s="5" t="s">
        <v>7172</v>
      </c>
      <c r="E2602" s="5" t="s">
        <v>5338</v>
      </c>
      <c r="F2602" s="5" t="s">
        <v>2001</v>
      </c>
      <c r="G2602" s="5" t="s">
        <v>116</v>
      </c>
      <c r="H2602" s="5" t="s">
        <v>12</v>
      </c>
      <c r="I2602" s="5" t="s">
        <v>13894</v>
      </c>
      <c r="J2602" s="5" t="s">
        <v>12827</v>
      </c>
      <c r="K2602" s="5">
        <v>27735085</v>
      </c>
      <c r="L2602" s="5">
        <v>27735242</v>
      </c>
    </row>
    <row r="2603" spans="1:12" x14ac:dyDescent="0.2">
      <c r="A2603" s="5" t="s">
        <v>10006</v>
      </c>
      <c r="B2603" s="5" t="s">
        <v>10551</v>
      </c>
      <c r="D2603" s="5" t="s">
        <v>8142</v>
      </c>
      <c r="E2603" s="5" t="s">
        <v>8781</v>
      </c>
      <c r="F2603" s="5" t="s">
        <v>8782</v>
      </c>
      <c r="G2603" s="5" t="s">
        <v>116</v>
      </c>
      <c r="H2603" s="5" t="s">
        <v>18</v>
      </c>
      <c r="I2603" s="5" t="s">
        <v>13894</v>
      </c>
      <c r="J2603" s="5" t="s">
        <v>14449</v>
      </c>
      <c r="K2603" s="5">
        <v>89711755</v>
      </c>
      <c r="L2603" s="5">
        <v>0</v>
      </c>
    </row>
    <row r="2604" spans="1:12" x14ac:dyDescent="0.2">
      <c r="A2604" s="5" t="s">
        <v>5289</v>
      </c>
      <c r="B2604" s="5" t="s">
        <v>667</v>
      </c>
      <c r="D2604" s="5" t="s">
        <v>6809</v>
      </c>
      <c r="E2604" s="5" t="s">
        <v>5341</v>
      </c>
      <c r="F2604" s="5" t="s">
        <v>5342</v>
      </c>
      <c r="G2604" s="5" t="s">
        <v>116</v>
      </c>
      <c r="H2604" s="5" t="s">
        <v>19</v>
      </c>
      <c r="I2604" s="5" t="s">
        <v>13894</v>
      </c>
      <c r="J2604" s="5" t="s">
        <v>12829</v>
      </c>
      <c r="K2604" s="5">
        <v>84968203</v>
      </c>
      <c r="L2604" s="5">
        <v>0</v>
      </c>
    </row>
    <row r="2605" spans="1:12" x14ac:dyDescent="0.2">
      <c r="A2605" s="5" t="s">
        <v>10007</v>
      </c>
      <c r="B2605" s="5" t="s">
        <v>1102</v>
      </c>
      <c r="D2605" s="5" t="s">
        <v>5343</v>
      </c>
      <c r="E2605" s="5" t="s">
        <v>5344</v>
      </c>
      <c r="F2605" s="5" t="s">
        <v>5345</v>
      </c>
      <c r="G2605" s="5" t="s">
        <v>5791</v>
      </c>
      <c r="H2605" s="5" t="s">
        <v>3</v>
      </c>
      <c r="I2605" s="5" t="s">
        <v>13894</v>
      </c>
      <c r="J2605" s="5" t="s">
        <v>13696</v>
      </c>
      <c r="K2605" s="5">
        <v>27101535</v>
      </c>
      <c r="L2605" s="5">
        <v>27101535</v>
      </c>
    </row>
    <row r="2606" spans="1:12" x14ac:dyDescent="0.2">
      <c r="A2606" s="5" t="s">
        <v>5314</v>
      </c>
      <c r="B2606" s="5" t="s">
        <v>7070</v>
      </c>
      <c r="D2606" s="5" t="s">
        <v>5346</v>
      </c>
      <c r="E2606" s="5" t="s">
        <v>9996</v>
      </c>
      <c r="F2606" s="5" t="s">
        <v>1183</v>
      </c>
      <c r="G2606" s="5" t="s">
        <v>116</v>
      </c>
      <c r="H2606" s="5" t="s">
        <v>18</v>
      </c>
      <c r="I2606" s="5" t="s">
        <v>13894</v>
      </c>
      <c r="J2606" s="5" t="s">
        <v>12831</v>
      </c>
      <c r="K2606" s="5">
        <v>88410952</v>
      </c>
      <c r="L2606" s="5">
        <v>0</v>
      </c>
    </row>
    <row r="2607" spans="1:12" x14ac:dyDescent="0.2">
      <c r="A2607" s="5" t="s">
        <v>5131</v>
      </c>
      <c r="B2607" s="5" t="s">
        <v>118</v>
      </c>
      <c r="D2607" s="5" t="s">
        <v>5347</v>
      </c>
      <c r="E2607" s="5" t="s">
        <v>5348</v>
      </c>
      <c r="F2607" s="5" t="s">
        <v>5349</v>
      </c>
      <c r="G2607" s="5" t="s">
        <v>116</v>
      </c>
      <c r="H2607" s="5" t="s">
        <v>12</v>
      </c>
      <c r="I2607" s="5" t="s">
        <v>13894</v>
      </c>
      <c r="J2607" s="5" t="s">
        <v>12832</v>
      </c>
      <c r="K2607" s="5">
        <v>27734087</v>
      </c>
      <c r="L2607" s="5">
        <v>27734087</v>
      </c>
    </row>
    <row r="2608" spans="1:12" x14ac:dyDescent="0.2">
      <c r="A2608" s="5" t="s">
        <v>5455</v>
      </c>
      <c r="B2608" s="5" t="s">
        <v>3094</v>
      </c>
      <c r="D2608" s="5" t="s">
        <v>5350</v>
      </c>
      <c r="E2608" s="5" t="s">
        <v>10010</v>
      </c>
      <c r="F2608" s="5" t="s">
        <v>11531</v>
      </c>
      <c r="G2608" s="5" t="s">
        <v>116</v>
      </c>
      <c r="H2608" s="5" t="s">
        <v>12</v>
      </c>
      <c r="I2608" s="5" t="s">
        <v>13894</v>
      </c>
      <c r="J2608" s="5" t="s">
        <v>12833</v>
      </c>
      <c r="K2608" s="5">
        <v>22001165</v>
      </c>
      <c r="L2608" s="5">
        <v>27735242</v>
      </c>
    </row>
    <row r="2609" spans="1:12" x14ac:dyDescent="0.2">
      <c r="A2609" s="5" t="s">
        <v>5158</v>
      </c>
      <c r="B2609" s="5" t="s">
        <v>5157</v>
      </c>
      <c r="D2609" s="5" t="s">
        <v>5351</v>
      </c>
      <c r="E2609" s="5" t="s">
        <v>9394</v>
      </c>
      <c r="F2609" s="5" t="s">
        <v>10967</v>
      </c>
      <c r="G2609" s="5" t="s">
        <v>12324</v>
      </c>
      <c r="H2609" s="5" t="s">
        <v>9</v>
      </c>
      <c r="I2609" s="5" t="s">
        <v>13894</v>
      </c>
      <c r="J2609" s="5" t="s">
        <v>14450</v>
      </c>
      <c r="K2609" s="5">
        <v>0</v>
      </c>
      <c r="L2609" s="5">
        <v>0</v>
      </c>
    </row>
    <row r="2610" spans="1:12" x14ac:dyDescent="0.2">
      <c r="A2610" s="5" t="s">
        <v>8263</v>
      </c>
      <c r="B2610" s="5" t="s">
        <v>8204</v>
      </c>
      <c r="D2610" s="5" t="s">
        <v>8873</v>
      </c>
      <c r="E2610" s="5" t="s">
        <v>10042</v>
      </c>
      <c r="F2610" s="5" t="s">
        <v>211</v>
      </c>
      <c r="G2610" s="5" t="s">
        <v>12305</v>
      </c>
      <c r="H2610" s="5" t="s">
        <v>6</v>
      </c>
      <c r="I2610" s="5" t="s">
        <v>13894</v>
      </c>
      <c r="J2610" s="5" t="s">
        <v>11556</v>
      </c>
      <c r="K2610" s="5">
        <v>27300719</v>
      </c>
      <c r="L2610" s="5">
        <v>0</v>
      </c>
    </row>
    <row r="2611" spans="1:12" x14ac:dyDescent="0.2">
      <c r="A2611" s="5" t="s">
        <v>5142</v>
      </c>
      <c r="B2611" s="5" t="s">
        <v>7332</v>
      </c>
      <c r="D2611" s="5" t="s">
        <v>5352</v>
      </c>
      <c r="E2611" s="5" t="s">
        <v>5353</v>
      </c>
      <c r="F2611" s="5" t="s">
        <v>5354</v>
      </c>
      <c r="G2611" s="5" t="s">
        <v>116</v>
      </c>
      <c r="H2611" s="5" t="s">
        <v>19</v>
      </c>
      <c r="I2611" s="5" t="s">
        <v>13894</v>
      </c>
      <c r="J2611" s="5" t="s">
        <v>12834</v>
      </c>
      <c r="K2611" s="5">
        <v>88392492</v>
      </c>
      <c r="L2611" s="5">
        <v>0</v>
      </c>
    </row>
    <row r="2612" spans="1:12" x14ac:dyDescent="0.2">
      <c r="A2612" s="5" t="s">
        <v>5144</v>
      </c>
      <c r="B2612" s="5" t="s">
        <v>5143</v>
      </c>
      <c r="D2612" s="5" t="s">
        <v>4695</v>
      </c>
      <c r="E2612" s="5" t="s">
        <v>10017</v>
      </c>
      <c r="F2612" s="5" t="s">
        <v>163</v>
      </c>
      <c r="G2612" s="5" t="s">
        <v>116</v>
      </c>
      <c r="H2612" s="5" t="s">
        <v>12</v>
      </c>
      <c r="I2612" s="5" t="s">
        <v>13894</v>
      </c>
      <c r="J2612" s="5" t="s">
        <v>14451</v>
      </c>
      <c r="K2612" s="5">
        <v>27733586</v>
      </c>
      <c r="L2612" s="5">
        <v>27735242</v>
      </c>
    </row>
    <row r="2613" spans="1:12" x14ac:dyDescent="0.2">
      <c r="A2613" s="5" t="s">
        <v>10008</v>
      </c>
      <c r="B2613" s="5" t="s">
        <v>5221</v>
      </c>
      <c r="D2613" s="5" t="s">
        <v>10564</v>
      </c>
      <c r="E2613" s="5" t="s">
        <v>10055</v>
      </c>
      <c r="F2613" s="5" t="s">
        <v>2588</v>
      </c>
      <c r="G2613" s="5" t="s">
        <v>116</v>
      </c>
      <c r="H2613" s="5" t="s">
        <v>12</v>
      </c>
      <c r="I2613" s="5" t="s">
        <v>13894</v>
      </c>
      <c r="J2613" s="5" t="s">
        <v>11564</v>
      </c>
      <c r="K2613" s="5">
        <v>27735242</v>
      </c>
      <c r="L2613" s="5">
        <v>27735242</v>
      </c>
    </row>
    <row r="2614" spans="1:12" x14ac:dyDescent="0.2">
      <c r="A2614" s="5" t="s">
        <v>10009</v>
      </c>
      <c r="B2614" s="5" t="s">
        <v>2320</v>
      </c>
      <c r="D2614" s="5" t="s">
        <v>8143</v>
      </c>
      <c r="E2614" s="5" t="s">
        <v>10056</v>
      </c>
      <c r="F2614" s="5" t="s">
        <v>11565</v>
      </c>
      <c r="G2614" s="5" t="s">
        <v>116</v>
      </c>
      <c r="H2614" s="5" t="s">
        <v>12</v>
      </c>
      <c r="I2614" s="5" t="s">
        <v>13894</v>
      </c>
      <c r="J2614" s="5" t="s">
        <v>12835</v>
      </c>
      <c r="K2614" s="5">
        <v>27735242</v>
      </c>
      <c r="L2614" s="5">
        <v>27735242</v>
      </c>
    </row>
    <row r="2615" spans="1:12" x14ac:dyDescent="0.2">
      <c r="A2615" s="5" t="s">
        <v>5133</v>
      </c>
      <c r="B2615" s="5" t="s">
        <v>5132</v>
      </c>
      <c r="D2615" s="5" t="s">
        <v>2878</v>
      </c>
      <c r="E2615" s="5" t="s">
        <v>5356</v>
      </c>
      <c r="F2615" s="5" t="s">
        <v>12477</v>
      </c>
      <c r="G2615" s="5" t="s">
        <v>116</v>
      </c>
      <c r="H2615" s="5" t="s">
        <v>12</v>
      </c>
      <c r="I2615" s="5" t="s">
        <v>13894</v>
      </c>
      <c r="J2615" s="5" t="s">
        <v>9071</v>
      </c>
      <c r="K2615" s="5">
        <v>22001437</v>
      </c>
      <c r="L2615" s="5">
        <v>0</v>
      </c>
    </row>
    <row r="2616" spans="1:12" x14ac:dyDescent="0.2">
      <c r="A2616" s="5" t="s">
        <v>5408</v>
      </c>
      <c r="B2616" s="5" t="s">
        <v>4653</v>
      </c>
      <c r="D2616" s="5" t="s">
        <v>2963</v>
      </c>
      <c r="E2616" s="5" t="s">
        <v>10065</v>
      </c>
      <c r="F2616" s="5" t="s">
        <v>1453</v>
      </c>
      <c r="G2616" s="5" t="s">
        <v>116</v>
      </c>
      <c r="H2616" s="5" t="s">
        <v>12</v>
      </c>
      <c r="I2616" s="5" t="s">
        <v>13894</v>
      </c>
      <c r="J2616" s="5" t="s">
        <v>13233</v>
      </c>
      <c r="K2616" s="5">
        <v>22001139</v>
      </c>
      <c r="L2616" s="5">
        <v>22001139</v>
      </c>
    </row>
    <row r="2617" spans="1:12" x14ac:dyDescent="0.2">
      <c r="A2617" s="5" t="s">
        <v>5388</v>
      </c>
      <c r="B2617" s="5" t="s">
        <v>5191</v>
      </c>
      <c r="D2617" s="5" t="s">
        <v>3009</v>
      </c>
      <c r="E2617" s="5" t="s">
        <v>9363</v>
      </c>
      <c r="F2617" s="5" t="s">
        <v>10944</v>
      </c>
      <c r="G2617" s="5" t="s">
        <v>12324</v>
      </c>
      <c r="H2617" s="5" t="s">
        <v>4</v>
      </c>
      <c r="I2617" s="5" t="s">
        <v>13894</v>
      </c>
      <c r="J2617" s="5" t="s">
        <v>10945</v>
      </c>
      <c r="K2617" s="5">
        <v>0</v>
      </c>
      <c r="L2617" s="5">
        <v>0</v>
      </c>
    </row>
    <row r="2618" spans="1:12" x14ac:dyDescent="0.2">
      <c r="A2618" s="5" t="s">
        <v>5207</v>
      </c>
      <c r="B2618" s="5" t="s">
        <v>5206</v>
      </c>
      <c r="D2618" s="5" t="s">
        <v>3335</v>
      </c>
      <c r="E2618" s="5" t="s">
        <v>10101</v>
      </c>
      <c r="F2618" s="5" t="s">
        <v>598</v>
      </c>
      <c r="G2618" s="5" t="s">
        <v>12387</v>
      </c>
      <c r="H2618" s="5" t="s">
        <v>6</v>
      </c>
      <c r="I2618" s="5" t="s">
        <v>13894</v>
      </c>
      <c r="J2618" s="5" t="s">
        <v>11608</v>
      </c>
      <c r="K2618" s="5">
        <v>0</v>
      </c>
      <c r="L2618" s="5">
        <v>0</v>
      </c>
    </row>
    <row r="2619" spans="1:12" x14ac:dyDescent="0.2">
      <c r="A2619" s="5" t="s">
        <v>7574</v>
      </c>
      <c r="B2619" s="5" t="s">
        <v>7561</v>
      </c>
      <c r="D2619" s="5" t="s">
        <v>10545</v>
      </c>
      <c r="E2619" s="5" t="s">
        <v>9993</v>
      </c>
      <c r="F2619" s="5" t="s">
        <v>11516</v>
      </c>
      <c r="G2619" s="5" t="s">
        <v>116</v>
      </c>
      <c r="H2619" s="5" t="s">
        <v>13</v>
      </c>
      <c r="I2619" s="5" t="s">
        <v>13894</v>
      </c>
      <c r="J2619" s="5" t="s">
        <v>12836</v>
      </c>
      <c r="K2619" s="5">
        <v>89208238</v>
      </c>
      <c r="L2619" s="5">
        <v>0</v>
      </c>
    </row>
    <row r="2620" spans="1:12" x14ac:dyDescent="0.2">
      <c r="A2620" s="5" t="s">
        <v>5353</v>
      </c>
      <c r="B2620" s="5" t="s">
        <v>5352</v>
      </c>
      <c r="D2620" s="5" t="s">
        <v>5358</v>
      </c>
      <c r="E2620" s="5" t="s">
        <v>5359</v>
      </c>
      <c r="F2620" s="5" t="s">
        <v>1396</v>
      </c>
      <c r="G2620" s="5" t="s">
        <v>116</v>
      </c>
      <c r="H2620" s="5" t="s">
        <v>13</v>
      </c>
      <c r="I2620" s="5" t="s">
        <v>13894</v>
      </c>
      <c r="J2620" s="5" t="s">
        <v>12837</v>
      </c>
      <c r="K2620" s="5">
        <v>27834158</v>
      </c>
      <c r="L2620" s="5">
        <v>27834158</v>
      </c>
    </row>
    <row r="2621" spans="1:12" x14ac:dyDescent="0.2">
      <c r="A2621" s="5" t="s">
        <v>6020</v>
      </c>
      <c r="B2621" s="5" t="s">
        <v>7167</v>
      </c>
      <c r="D2621" s="5" t="s">
        <v>7531</v>
      </c>
      <c r="E2621" s="5" t="s">
        <v>5360</v>
      </c>
      <c r="F2621" s="5" t="s">
        <v>5361</v>
      </c>
      <c r="G2621" s="5" t="s">
        <v>116</v>
      </c>
      <c r="H2621" s="5" t="s">
        <v>13</v>
      </c>
      <c r="I2621" s="5" t="s">
        <v>13894</v>
      </c>
      <c r="J2621" s="5" t="s">
        <v>12838</v>
      </c>
      <c r="K2621" s="5">
        <v>22001157</v>
      </c>
      <c r="L2621" s="5">
        <v>0</v>
      </c>
    </row>
    <row r="2622" spans="1:12" x14ac:dyDescent="0.2">
      <c r="A2622" s="5" t="s">
        <v>5320</v>
      </c>
      <c r="B2622" s="5" t="s">
        <v>3543</v>
      </c>
      <c r="D2622" s="5" t="s">
        <v>4170</v>
      </c>
      <c r="E2622" s="5" t="s">
        <v>6751</v>
      </c>
      <c r="F2622" s="5" t="s">
        <v>6753</v>
      </c>
      <c r="G2622" s="5" t="s">
        <v>116</v>
      </c>
      <c r="H2622" s="5" t="s">
        <v>13</v>
      </c>
      <c r="I2622" s="5" t="s">
        <v>13894</v>
      </c>
      <c r="J2622" s="5" t="s">
        <v>13650</v>
      </c>
      <c r="K2622" s="5">
        <v>27766130</v>
      </c>
      <c r="L2622" s="5">
        <v>27766130</v>
      </c>
    </row>
    <row r="2623" spans="1:12" x14ac:dyDescent="0.2">
      <c r="A2623" s="5" t="s">
        <v>5240</v>
      </c>
      <c r="B2623" s="5" t="s">
        <v>5239</v>
      </c>
      <c r="D2623" s="5" t="s">
        <v>8834</v>
      </c>
      <c r="E2623" s="5" t="s">
        <v>10030</v>
      </c>
      <c r="F2623" s="5" t="s">
        <v>1453</v>
      </c>
      <c r="G2623" s="5" t="s">
        <v>116</v>
      </c>
      <c r="H2623" s="5" t="s">
        <v>13</v>
      </c>
      <c r="I2623" s="5" t="s">
        <v>13894</v>
      </c>
      <c r="J2623" s="5" t="s">
        <v>14452</v>
      </c>
      <c r="K2623" s="5">
        <v>87367962</v>
      </c>
      <c r="L2623" s="5">
        <v>0</v>
      </c>
    </row>
    <row r="2624" spans="1:12" x14ac:dyDescent="0.2">
      <c r="A2624" s="5" t="s">
        <v>5284</v>
      </c>
      <c r="B2624" s="5" t="s">
        <v>4631</v>
      </c>
      <c r="D2624" s="5" t="s">
        <v>5364</v>
      </c>
      <c r="E2624" s="5" t="s">
        <v>5365</v>
      </c>
      <c r="F2624" s="5" t="s">
        <v>6946</v>
      </c>
      <c r="G2624" s="5" t="s">
        <v>116</v>
      </c>
      <c r="H2624" s="5" t="s">
        <v>13</v>
      </c>
      <c r="I2624" s="5" t="s">
        <v>13894</v>
      </c>
      <c r="J2624" s="5" t="s">
        <v>12840</v>
      </c>
      <c r="K2624" s="5">
        <v>27811252</v>
      </c>
      <c r="L2624" s="5">
        <v>27811252</v>
      </c>
    </row>
    <row r="2625" spans="1:12" x14ac:dyDescent="0.2">
      <c r="A2625" s="5" t="s">
        <v>10010</v>
      </c>
      <c r="B2625" s="5" t="s">
        <v>5350</v>
      </c>
      <c r="D2625" s="5" t="s">
        <v>5366</v>
      </c>
      <c r="E2625" s="5" t="s">
        <v>5367</v>
      </c>
      <c r="F2625" s="5" t="s">
        <v>1539</v>
      </c>
      <c r="G2625" s="5" t="s">
        <v>12387</v>
      </c>
      <c r="H2625" s="5" t="s">
        <v>6</v>
      </c>
      <c r="I2625" s="5" t="s">
        <v>13894</v>
      </c>
      <c r="J2625" s="5" t="s">
        <v>12841</v>
      </c>
      <c r="K2625" s="5">
        <v>0</v>
      </c>
      <c r="L2625" s="5">
        <v>0</v>
      </c>
    </row>
    <row r="2626" spans="1:12" x14ac:dyDescent="0.2">
      <c r="A2626" s="5" t="s">
        <v>5241</v>
      </c>
      <c r="B2626" s="5" t="s">
        <v>5000</v>
      </c>
      <c r="D2626" s="5" t="s">
        <v>5370</v>
      </c>
      <c r="E2626" s="5" t="s">
        <v>5371</v>
      </c>
      <c r="F2626" s="5" t="s">
        <v>5372</v>
      </c>
      <c r="G2626" s="5" t="s">
        <v>116</v>
      </c>
      <c r="H2626" s="5" t="s">
        <v>13</v>
      </c>
      <c r="I2626" s="5" t="s">
        <v>13894</v>
      </c>
      <c r="J2626" s="5" t="s">
        <v>12842</v>
      </c>
      <c r="K2626" s="5">
        <v>86688228</v>
      </c>
      <c r="L2626" s="5">
        <v>0</v>
      </c>
    </row>
    <row r="2627" spans="1:12" x14ac:dyDescent="0.2">
      <c r="A2627" s="5" t="s">
        <v>5403</v>
      </c>
      <c r="B2627" s="5" t="s">
        <v>7404</v>
      </c>
      <c r="D2627" s="5" t="s">
        <v>5373</v>
      </c>
      <c r="E2627" s="5" t="s">
        <v>10033</v>
      </c>
      <c r="F2627" s="5" t="s">
        <v>11548</v>
      </c>
      <c r="G2627" s="5" t="s">
        <v>116</v>
      </c>
      <c r="H2627" s="5" t="s">
        <v>13</v>
      </c>
      <c r="I2627" s="5" t="s">
        <v>13894</v>
      </c>
      <c r="J2627" s="5" t="s">
        <v>14453</v>
      </c>
      <c r="K2627" s="5">
        <v>89692942</v>
      </c>
      <c r="L2627" s="5">
        <v>0</v>
      </c>
    </row>
    <row r="2628" spans="1:12" x14ac:dyDescent="0.2">
      <c r="A2628" s="5" t="s">
        <v>1793</v>
      </c>
      <c r="B2628" s="5" t="s">
        <v>1769</v>
      </c>
      <c r="D2628" s="5" t="s">
        <v>5374</v>
      </c>
      <c r="E2628" s="5" t="s">
        <v>10080</v>
      </c>
      <c r="F2628" s="5" t="s">
        <v>11582</v>
      </c>
      <c r="G2628" s="5" t="s">
        <v>116</v>
      </c>
      <c r="H2628" s="5" t="s">
        <v>13</v>
      </c>
      <c r="I2628" s="5" t="s">
        <v>13894</v>
      </c>
      <c r="J2628" s="5" t="s">
        <v>12843</v>
      </c>
      <c r="K2628" s="5">
        <v>27811097</v>
      </c>
      <c r="L2628" s="5">
        <v>0</v>
      </c>
    </row>
    <row r="2629" spans="1:12" x14ac:dyDescent="0.2">
      <c r="A2629" s="5" t="s">
        <v>5147</v>
      </c>
      <c r="B2629" s="5" t="s">
        <v>5146</v>
      </c>
      <c r="D2629" s="5" t="s">
        <v>5375</v>
      </c>
      <c r="E2629" s="5" t="s">
        <v>10037</v>
      </c>
      <c r="F2629" s="5" t="s">
        <v>11551</v>
      </c>
      <c r="G2629" s="5" t="s">
        <v>116</v>
      </c>
      <c r="H2629" s="5" t="s">
        <v>13</v>
      </c>
      <c r="I2629" s="5" t="s">
        <v>13894</v>
      </c>
      <c r="J2629" s="5" t="s">
        <v>13234</v>
      </c>
      <c r="K2629" s="5">
        <v>88283312</v>
      </c>
      <c r="L2629" s="5">
        <v>0</v>
      </c>
    </row>
    <row r="2630" spans="1:12" x14ac:dyDescent="0.2">
      <c r="A2630" s="5" t="s">
        <v>5454</v>
      </c>
      <c r="B2630" s="5" t="s">
        <v>5453</v>
      </c>
      <c r="D2630" s="5" t="s">
        <v>5376</v>
      </c>
      <c r="E2630" s="5" t="s">
        <v>5377</v>
      </c>
      <c r="F2630" s="5" t="s">
        <v>5378</v>
      </c>
      <c r="G2630" s="5" t="s">
        <v>116</v>
      </c>
      <c r="H2630" s="5" t="s">
        <v>13</v>
      </c>
      <c r="I2630" s="5" t="s">
        <v>13894</v>
      </c>
      <c r="J2630" s="5" t="s">
        <v>5379</v>
      </c>
      <c r="K2630" s="5">
        <v>27766053</v>
      </c>
      <c r="L2630" s="5">
        <v>0</v>
      </c>
    </row>
    <row r="2631" spans="1:12" x14ac:dyDescent="0.2">
      <c r="A2631" s="5" t="s">
        <v>10011</v>
      </c>
      <c r="B2631" s="5" t="s">
        <v>10552</v>
      </c>
      <c r="D2631" s="5" t="s">
        <v>7117</v>
      </c>
      <c r="E2631" s="5" t="s">
        <v>6726</v>
      </c>
      <c r="F2631" s="5" t="s">
        <v>6728</v>
      </c>
      <c r="G2631" s="5" t="s">
        <v>116</v>
      </c>
      <c r="H2631" s="5" t="s">
        <v>13</v>
      </c>
      <c r="I2631" s="5" t="s">
        <v>13894</v>
      </c>
      <c r="J2631" s="5" t="s">
        <v>14454</v>
      </c>
      <c r="K2631" s="5">
        <v>0</v>
      </c>
      <c r="L2631" s="5">
        <v>0</v>
      </c>
    </row>
    <row r="2632" spans="1:12" x14ac:dyDescent="0.2">
      <c r="A2632" s="5" t="s">
        <v>5242</v>
      </c>
      <c r="B2632" s="5" t="s">
        <v>5023</v>
      </c>
      <c r="D2632" s="5" t="s">
        <v>5056</v>
      </c>
      <c r="E2632" s="5" t="s">
        <v>9985</v>
      </c>
      <c r="F2632" s="5" t="s">
        <v>11506</v>
      </c>
      <c r="G2632" s="5" t="s">
        <v>116</v>
      </c>
      <c r="H2632" s="5" t="s">
        <v>13</v>
      </c>
      <c r="I2632" s="5" t="s">
        <v>13894</v>
      </c>
      <c r="J2632" s="5" t="s">
        <v>11507</v>
      </c>
      <c r="K2632" s="5">
        <v>27832257</v>
      </c>
      <c r="L2632" s="5">
        <v>0</v>
      </c>
    </row>
    <row r="2633" spans="1:12" x14ac:dyDescent="0.2">
      <c r="A2633" s="5" t="s">
        <v>10012</v>
      </c>
      <c r="B2633" s="5" t="s">
        <v>10553</v>
      </c>
      <c r="D2633" s="5" t="s">
        <v>5380</v>
      </c>
      <c r="E2633" s="5" t="s">
        <v>5381</v>
      </c>
      <c r="F2633" s="5" t="s">
        <v>5382</v>
      </c>
      <c r="G2633" s="5" t="s">
        <v>116</v>
      </c>
      <c r="H2633" s="5" t="s">
        <v>13</v>
      </c>
      <c r="I2633" s="5" t="s">
        <v>13894</v>
      </c>
      <c r="J2633" s="5" t="s">
        <v>12844</v>
      </c>
      <c r="K2633" s="5">
        <v>27811452</v>
      </c>
      <c r="L2633" s="5">
        <v>27811452</v>
      </c>
    </row>
    <row r="2634" spans="1:12" x14ac:dyDescent="0.2">
      <c r="A2634" s="5" t="s">
        <v>5334</v>
      </c>
      <c r="B2634" s="5" t="s">
        <v>5333</v>
      </c>
      <c r="D2634" s="5" t="s">
        <v>7221</v>
      </c>
      <c r="E2634" s="5" t="s">
        <v>5383</v>
      </c>
      <c r="F2634" s="5" t="s">
        <v>5384</v>
      </c>
      <c r="G2634" s="5" t="s">
        <v>116</v>
      </c>
      <c r="H2634" s="5" t="s">
        <v>13</v>
      </c>
      <c r="I2634" s="5" t="s">
        <v>13894</v>
      </c>
      <c r="J2634" s="5" t="s">
        <v>12845</v>
      </c>
      <c r="K2634" s="5">
        <v>27811710</v>
      </c>
      <c r="L2634" s="5">
        <v>0</v>
      </c>
    </row>
    <row r="2635" spans="1:12" x14ac:dyDescent="0.2">
      <c r="A2635" s="5" t="s">
        <v>5278</v>
      </c>
      <c r="B2635" s="5" t="s">
        <v>7023</v>
      </c>
      <c r="D2635" s="5" t="s">
        <v>5162</v>
      </c>
      <c r="E2635" s="5" t="s">
        <v>5385</v>
      </c>
      <c r="F2635" s="5" t="s">
        <v>1923</v>
      </c>
      <c r="G2635" s="5" t="s">
        <v>116</v>
      </c>
      <c r="H2635" s="5" t="s">
        <v>13</v>
      </c>
      <c r="I2635" s="5" t="s">
        <v>13894</v>
      </c>
      <c r="J2635" s="5" t="s">
        <v>13235</v>
      </c>
      <c r="K2635" s="5">
        <v>27833821</v>
      </c>
      <c r="L2635" s="5">
        <v>27833821</v>
      </c>
    </row>
    <row r="2636" spans="1:12" x14ac:dyDescent="0.2">
      <c r="A2636" s="5" t="s">
        <v>10013</v>
      </c>
      <c r="B2636" s="5" t="s">
        <v>7563</v>
      </c>
      <c r="D2636" s="5" t="s">
        <v>5264</v>
      </c>
      <c r="E2636" s="5" t="s">
        <v>5386</v>
      </c>
      <c r="F2636" s="5" t="s">
        <v>5387</v>
      </c>
      <c r="G2636" s="5" t="s">
        <v>12387</v>
      </c>
      <c r="H2636" s="5" t="s">
        <v>5</v>
      </c>
      <c r="I2636" s="5" t="s">
        <v>13894</v>
      </c>
      <c r="J2636" s="5" t="s">
        <v>12217</v>
      </c>
      <c r="K2636" s="5">
        <v>27510145</v>
      </c>
      <c r="L2636" s="5">
        <v>0</v>
      </c>
    </row>
    <row r="2637" spans="1:12" x14ac:dyDescent="0.2">
      <c r="A2637" s="5" t="s">
        <v>10014</v>
      </c>
      <c r="B2637" s="5" t="s">
        <v>7748</v>
      </c>
      <c r="D2637" s="5" t="s">
        <v>5191</v>
      </c>
      <c r="E2637" s="5" t="s">
        <v>5388</v>
      </c>
      <c r="F2637" s="5" t="s">
        <v>127</v>
      </c>
      <c r="G2637" s="5" t="s">
        <v>116</v>
      </c>
      <c r="H2637" s="5" t="s">
        <v>13</v>
      </c>
      <c r="I2637" s="5" t="s">
        <v>13894</v>
      </c>
      <c r="J2637" s="5" t="s">
        <v>12839</v>
      </c>
      <c r="K2637" s="5">
        <v>27835233</v>
      </c>
      <c r="L2637" s="5">
        <v>27835233</v>
      </c>
    </row>
    <row r="2638" spans="1:12" x14ac:dyDescent="0.2">
      <c r="A2638" s="5" t="s">
        <v>10015</v>
      </c>
      <c r="B2638" s="5" t="s">
        <v>5113</v>
      </c>
      <c r="D2638" s="5" t="s">
        <v>8865</v>
      </c>
      <c r="E2638" s="5" t="s">
        <v>10068</v>
      </c>
      <c r="F2638" s="5" t="s">
        <v>12478</v>
      </c>
      <c r="G2638" s="5" t="s">
        <v>116</v>
      </c>
      <c r="H2638" s="5" t="s">
        <v>13</v>
      </c>
      <c r="I2638" s="5" t="s">
        <v>13894</v>
      </c>
      <c r="J2638" s="5" t="s">
        <v>12846</v>
      </c>
      <c r="K2638" s="5">
        <v>27831203</v>
      </c>
      <c r="L2638" s="5">
        <v>0</v>
      </c>
    </row>
    <row r="2639" spans="1:12" x14ac:dyDescent="0.2">
      <c r="A2639" s="5" t="s">
        <v>5244</v>
      </c>
      <c r="B2639" s="5" t="s">
        <v>2122</v>
      </c>
      <c r="D2639" s="5" t="s">
        <v>6810</v>
      </c>
      <c r="E2639" s="5" t="s">
        <v>5389</v>
      </c>
      <c r="F2639" s="5" t="s">
        <v>5390</v>
      </c>
      <c r="G2639" s="5" t="s">
        <v>116</v>
      </c>
      <c r="H2639" s="5" t="s">
        <v>13</v>
      </c>
      <c r="I2639" s="5" t="s">
        <v>13894</v>
      </c>
      <c r="J2639" s="5" t="s">
        <v>7760</v>
      </c>
      <c r="K2639" s="5">
        <v>27811023</v>
      </c>
      <c r="L2639" s="5">
        <v>0</v>
      </c>
    </row>
    <row r="2640" spans="1:12" x14ac:dyDescent="0.2">
      <c r="A2640" s="5" t="s">
        <v>5285</v>
      </c>
      <c r="B2640" s="5" t="s">
        <v>4077</v>
      </c>
      <c r="D2640" s="5" t="s">
        <v>5391</v>
      </c>
      <c r="E2640" s="5" t="s">
        <v>10050</v>
      </c>
      <c r="F2640" s="5" t="s">
        <v>11563</v>
      </c>
      <c r="G2640" s="5" t="s">
        <v>116</v>
      </c>
      <c r="H2640" s="5" t="s">
        <v>13</v>
      </c>
      <c r="I2640" s="5" t="s">
        <v>13894</v>
      </c>
      <c r="J2640" s="5" t="s">
        <v>14455</v>
      </c>
      <c r="K2640" s="5">
        <v>0</v>
      </c>
      <c r="L2640" s="5">
        <v>0</v>
      </c>
    </row>
    <row r="2641" spans="1:12" x14ac:dyDescent="0.2">
      <c r="A2641" s="5" t="s">
        <v>10016</v>
      </c>
      <c r="B2641" s="5" t="s">
        <v>10554</v>
      </c>
      <c r="D2641" s="5" t="s">
        <v>5276</v>
      </c>
      <c r="E2641" s="5" t="s">
        <v>5392</v>
      </c>
      <c r="F2641" s="5" t="s">
        <v>5393</v>
      </c>
      <c r="G2641" s="5" t="s">
        <v>116</v>
      </c>
      <c r="H2641" s="5" t="s">
        <v>13</v>
      </c>
      <c r="I2641" s="5" t="s">
        <v>13894</v>
      </c>
      <c r="J2641" s="5" t="s">
        <v>5394</v>
      </c>
      <c r="K2641" s="5">
        <v>22001201</v>
      </c>
      <c r="L2641" s="5">
        <v>0</v>
      </c>
    </row>
    <row r="2642" spans="1:12" x14ac:dyDescent="0.2">
      <c r="A2642" s="5" t="s">
        <v>5402</v>
      </c>
      <c r="B2642" s="5" t="s">
        <v>5401</v>
      </c>
      <c r="D2642" s="5" t="s">
        <v>5319</v>
      </c>
      <c r="E2642" s="5" t="s">
        <v>5395</v>
      </c>
      <c r="F2642" s="5" t="s">
        <v>838</v>
      </c>
      <c r="G2642" s="5" t="s">
        <v>116</v>
      </c>
      <c r="H2642" s="5" t="s">
        <v>14</v>
      </c>
      <c r="I2642" s="5" t="s">
        <v>13894</v>
      </c>
      <c r="J2642" s="5" t="s">
        <v>14456</v>
      </c>
      <c r="K2642" s="5">
        <v>27321489</v>
      </c>
      <c r="L2642" s="5">
        <v>27321489</v>
      </c>
    </row>
    <row r="2643" spans="1:12" x14ac:dyDescent="0.2">
      <c r="A2643" s="5" t="s">
        <v>5160</v>
      </c>
      <c r="B2643" s="5" t="s">
        <v>5159</v>
      </c>
      <c r="D2643" s="5" t="s">
        <v>5355</v>
      </c>
      <c r="E2643" s="5" t="s">
        <v>5397</v>
      </c>
      <c r="F2643" s="5" t="s">
        <v>12479</v>
      </c>
      <c r="G2643" s="5" t="s">
        <v>116</v>
      </c>
      <c r="H2643" s="5" t="s">
        <v>19</v>
      </c>
      <c r="I2643" s="5" t="s">
        <v>13894</v>
      </c>
      <c r="J2643" s="5" t="s">
        <v>8496</v>
      </c>
      <c r="K2643" s="5">
        <v>86243683</v>
      </c>
      <c r="L2643" s="5">
        <v>0</v>
      </c>
    </row>
    <row r="2644" spans="1:12" x14ac:dyDescent="0.2">
      <c r="A2644" s="5" t="s">
        <v>5065</v>
      </c>
      <c r="B2644" s="5" t="s">
        <v>2938</v>
      </c>
      <c r="D2644" s="5" t="s">
        <v>6811</v>
      </c>
      <c r="E2644" s="5" t="s">
        <v>5398</v>
      </c>
      <c r="F2644" s="5" t="s">
        <v>5399</v>
      </c>
      <c r="G2644" s="5" t="s">
        <v>12387</v>
      </c>
      <c r="H2644" s="5" t="s">
        <v>3</v>
      </c>
      <c r="I2644" s="5" t="s">
        <v>13894</v>
      </c>
      <c r="J2644" s="5" t="s">
        <v>8497</v>
      </c>
      <c r="K2644" s="5">
        <v>88460856</v>
      </c>
      <c r="L2644" s="5">
        <v>0</v>
      </c>
    </row>
    <row r="2645" spans="1:12" x14ac:dyDescent="0.2">
      <c r="A2645" s="5" t="s">
        <v>10017</v>
      </c>
      <c r="B2645" s="5" t="s">
        <v>4695</v>
      </c>
      <c r="D2645" s="5" t="s">
        <v>5401</v>
      </c>
      <c r="E2645" s="5" t="s">
        <v>5402</v>
      </c>
      <c r="F2645" s="5" t="s">
        <v>12480</v>
      </c>
      <c r="G2645" s="5" t="s">
        <v>116</v>
      </c>
      <c r="H2645" s="5" t="s">
        <v>14</v>
      </c>
      <c r="I2645" s="5" t="s">
        <v>13894</v>
      </c>
      <c r="J2645" s="5" t="s">
        <v>13218</v>
      </c>
      <c r="K2645" s="5">
        <v>27836161</v>
      </c>
      <c r="L2645" s="5">
        <v>0</v>
      </c>
    </row>
    <row r="2646" spans="1:12" x14ac:dyDescent="0.2">
      <c r="A2646" s="5" t="s">
        <v>10018</v>
      </c>
      <c r="B2646" s="5" t="s">
        <v>10555</v>
      </c>
      <c r="D2646" s="5" t="s">
        <v>7404</v>
      </c>
      <c r="E2646" s="5" t="s">
        <v>5403</v>
      </c>
      <c r="F2646" s="5" t="s">
        <v>5404</v>
      </c>
      <c r="G2646" s="5" t="s">
        <v>116</v>
      </c>
      <c r="H2646" s="5" t="s">
        <v>14</v>
      </c>
      <c r="I2646" s="5" t="s">
        <v>13894</v>
      </c>
      <c r="J2646" s="5" t="s">
        <v>12847</v>
      </c>
      <c r="K2646" s="5">
        <v>22005262</v>
      </c>
      <c r="L2646" s="5">
        <v>0</v>
      </c>
    </row>
    <row r="2647" spans="1:12" x14ac:dyDescent="0.2">
      <c r="A2647" s="5" t="s">
        <v>5316</v>
      </c>
      <c r="B2647" s="5" t="s">
        <v>5315</v>
      </c>
      <c r="D2647" s="5" t="s">
        <v>5405</v>
      </c>
      <c r="E2647" s="5" t="s">
        <v>5406</v>
      </c>
      <c r="F2647" s="5" t="s">
        <v>1082</v>
      </c>
      <c r="G2647" s="5" t="s">
        <v>116</v>
      </c>
      <c r="H2647" s="5" t="s">
        <v>19</v>
      </c>
      <c r="I2647" s="5" t="s">
        <v>13894</v>
      </c>
      <c r="J2647" s="5" t="s">
        <v>12848</v>
      </c>
      <c r="K2647" s="5">
        <v>27322287</v>
      </c>
      <c r="L2647" s="5">
        <v>27322287</v>
      </c>
    </row>
    <row r="2648" spans="1:12" x14ac:dyDescent="0.2">
      <c r="A2648" s="5" t="s">
        <v>7754</v>
      </c>
      <c r="B2648" s="5" t="s">
        <v>7755</v>
      </c>
      <c r="D2648" s="5" t="s">
        <v>5086</v>
      </c>
      <c r="E2648" s="5" t="s">
        <v>10057</v>
      </c>
      <c r="F2648" s="5" t="s">
        <v>211</v>
      </c>
      <c r="G2648" s="5" t="s">
        <v>116</v>
      </c>
      <c r="H2648" s="5" t="s">
        <v>14</v>
      </c>
      <c r="I2648" s="5" t="s">
        <v>13894</v>
      </c>
      <c r="J2648" s="5" t="s">
        <v>12849</v>
      </c>
      <c r="K2648" s="5">
        <v>61250057</v>
      </c>
      <c r="L2648" s="5">
        <v>0</v>
      </c>
    </row>
    <row r="2649" spans="1:12" x14ac:dyDescent="0.2">
      <c r="A2649" s="5" t="s">
        <v>5246</v>
      </c>
      <c r="B2649" s="5" t="s">
        <v>5245</v>
      </c>
      <c r="D2649" s="5" t="s">
        <v>4653</v>
      </c>
      <c r="E2649" s="5" t="s">
        <v>5408</v>
      </c>
      <c r="F2649" s="5" t="s">
        <v>5409</v>
      </c>
      <c r="G2649" s="5" t="s">
        <v>116</v>
      </c>
      <c r="H2649" s="5" t="s">
        <v>14</v>
      </c>
      <c r="I2649" s="5" t="s">
        <v>13894</v>
      </c>
      <c r="J2649" s="5" t="s">
        <v>5256</v>
      </c>
      <c r="K2649" s="5">
        <v>27321126</v>
      </c>
      <c r="L2649" s="5">
        <v>27321126</v>
      </c>
    </row>
    <row r="2650" spans="1:12" x14ac:dyDescent="0.2">
      <c r="A2650" s="5" t="s">
        <v>10019</v>
      </c>
      <c r="B2650" s="5" t="s">
        <v>10556</v>
      </c>
      <c r="D2650" s="5" t="s">
        <v>7222</v>
      </c>
      <c r="E2650" s="5" t="s">
        <v>5410</v>
      </c>
      <c r="F2650" s="5" t="s">
        <v>5411</v>
      </c>
      <c r="G2650" s="5" t="s">
        <v>116</v>
      </c>
      <c r="H2650" s="5" t="s">
        <v>14</v>
      </c>
      <c r="I2650" s="5" t="s">
        <v>13894</v>
      </c>
      <c r="J2650" s="5" t="s">
        <v>12850</v>
      </c>
      <c r="K2650" s="5">
        <v>27832833</v>
      </c>
      <c r="L2650" s="5">
        <v>0</v>
      </c>
    </row>
    <row r="2651" spans="1:12" x14ac:dyDescent="0.2">
      <c r="A2651" s="5" t="s">
        <v>5279</v>
      </c>
      <c r="B2651" s="5" t="s">
        <v>7424</v>
      </c>
      <c r="D2651" s="5" t="s">
        <v>4666</v>
      </c>
      <c r="E2651" s="5" t="s">
        <v>5412</v>
      </c>
      <c r="F2651" s="5" t="s">
        <v>5413</v>
      </c>
      <c r="G2651" s="5" t="s">
        <v>116</v>
      </c>
      <c r="H2651" s="5" t="s">
        <v>14</v>
      </c>
      <c r="I2651" s="5" t="s">
        <v>13894</v>
      </c>
      <c r="J2651" s="5" t="s">
        <v>14457</v>
      </c>
      <c r="K2651" s="5">
        <v>27321279</v>
      </c>
      <c r="L2651" s="5">
        <v>27321279</v>
      </c>
    </row>
    <row r="2652" spans="1:12" x14ac:dyDescent="0.2">
      <c r="A2652" s="5" t="s">
        <v>5040</v>
      </c>
      <c r="B2652" s="5" t="s">
        <v>5039</v>
      </c>
      <c r="D2652" s="5" t="s">
        <v>10566</v>
      </c>
      <c r="E2652" s="5" t="s">
        <v>10064</v>
      </c>
      <c r="F2652" s="5" t="s">
        <v>4221</v>
      </c>
      <c r="G2652" s="5" t="s">
        <v>116</v>
      </c>
      <c r="H2652" s="5" t="s">
        <v>14</v>
      </c>
      <c r="I2652" s="5" t="s">
        <v>13894</v>
      </c>
      <c r="J2652" s="5" t="s">
        <v>11573</v>
      </c>
      <c r="K2652" s="5">
        <v>88120419</v>
      </c>
      <c r="L2652" s="5">
        <v>0</v>
      </c>
    </row>
    <row r="2653" spans="1:12" x14ac:dyDescent="0.2">
      <c r="A2653" s="5" t="s">
        <v>5412</v>
      </c>
      <c r="B2653" s="5" t="s">
        <v>4666</v>
      </c>
      <c r="D2653" s="5" t="s">
        <v>4689</v>
      </c>
      <c r="E2653" s="5" t="s">
        <v>5414</v>
      </c>
      <c r="F2653" s="5" t="s">
        <v>1532</v>
      </c>
      <c r="G2653" s="5" t="s">
        <v>116</v>
      </c>
      <c r="H2653" s="5" t="s">
        <v>14</v>
      </c>
      <c r="I2653" s="5" t="s">
        <v>13894</v>
      </c>
      <c r="J2653" s="5" t="s">
        <v>12851</v>
      </c>
      <c r="K2653" s="5">
        <v>27831086</v>
      </c>
      <c r="L2653" s="5">
        <v>0</v>
      </c>
    </row>
    <row r="2654" spans="1:12" x14ac:dyDescent="0.2">
      <c r="A2654" s="5" t="s">
        <v>10020</v>
      </c>
      <c r="B2654" s="5" t="s">
        <v>10557</v>
      </c>
      <c r="D2654" s="5" t="s">
        <v>1608</v>
      </c>
      <c r="E2654" s="5" t="s">
        <v>9984</v>
      </c>
      <c r="F2654" s="5" t="s">
        <v>11505</v>
      </c>
      <c r="G2654" s="5" t="s">
        <v>116</v>
      </c>
      <c r="H2654" s="5" t="s">
        <v>10</v>
      </c>
      <c r="I2654" s="5" t="s">
        <v>13894</v>
      </c>
      <c r="J2654" s="5" t="s">
        <v>12852</v>
      </c>
      <c r="K2654" s="5">
        <v>0</v>
      </c>
      <c r="L2654" s="5">
        <v>0</v>
      </c>
    </row>
    <row r="2655" spans="1:12" x14ac:dyDescent="0.2">
      <c r="A2655" s="5" t="s">
        <v>5068</v>
      </c>
      <c r="B2655" s="5" t="s">
        <v>2848</v>
      </c>
      <c r="D2655" s="5" t="s">
        <v>10569</v>
      </c>
      <c r="E2655" s="5" t="s">
        <v>10074</v>
      </c>
      <c r="F2655" s="5" t="s">
        <v>11579</v>
      </c>
      <c r="G2655" s="5" t="s">
        <v>116</v>
      </c>
      <c r="H2655" s="5" t="s">
        <v>14</v>
      </c>
      <c r="I2655" s="5" t="s">
        <v>13894</v>
      </c>
      <c r="J2655" s="5" t="s">
        <v>12853</v>
      </c>
      <c r="K2655" s="5">
        <v>86677394</v>
      </c>
      <c r="L2655" s="5">
        <v>0</v>
      </c>
    </row>
    <row r="2656" spans="1:12" x14ac:dyDescent="0.2">
      <c r="A2656" s="5" t="s">
        <v>6023</v>
      </c>
      <c r="B2656" s="5" t="s">
        <v>7400</v>
      </c>
      <c r="D2656" s="5" t="s">
        <v>1146</v>
      </c>
      <c r="E2656" s="5" t="s">
        <v>9988</v>
      </c>
      <c r="F2656" s="5" t="s">
        <v>11511</v>
      </c>
      <c r="G2656" s="5" t="s">
        <v>116</v>
      </c>
      <c r="H2656" s="5" t="s">
        <v>14</v>
      </c>
      <c r="I2656" s="5" t="s">
        <v>13894</v>
      </c>
      <c r="J2656" s="5" t="s">
        <v>12854</v>
      </c>
      <c r="K2656" s="5">
        <v>86992826</v>
      </c>
      <c r="L2656" s="5">
        <v>0</v>
      </c>
    </row>
    <row r="2657" spans="1:12" x14ac:dyDescent="0.2">
      <c r="A2657" s="5" t="s">
        <v>10021</v>
      </c>
      <c r="B2657" s="5" t="s">
        <v>4936</v>
      </c>
      <c r="D2657" s="5" t="s">
        <v>5415</v>
      </c>
      <c r="E2657" s="5" t="s">
        <v>10075</v>
      </c>
      <c r="F2657" s="5" t="s">
        <v>45</v>
      </c>
      <c r="G2657" s="5" t="s">
        <v>116</v>
      </c>
      <c r="H2657" s="5" t="s">
        <v>14</v>
      </c>
      <c r="I2657" s="5" t="s">
        <v>13894</v>
      </c>
      <c r="J2657" s="5" t="s">
        <v>14458</v>
      </c>
      <c r="K2657" s="5">
        <v>0</v>
      </c>
      <c r="L2657" s="5">
        <v>0</v>
      </c>
    </row>
    <row r="2658" spans="1:12" x14ac:dyDescent="0.2">
      <c r="A2658" s="5" t="s">
        <v>5417</v>
      </c>
      <c r="B2658" s="5" t="s">
        <v>1437</v>
      </c>
      <c r="D2658" s="5" t="s">
        <v>6813</v>
      </c>
      <c r="E2658" s="5" t="s">
        <v>5416</v>
      </c>
      <c r="F2658" s="5" t="s">
        <v>134</v>
      </c>
      <c r="G2658" s="5" t="s">
        <v>116</v>
      </c>
      <c r="H2658" s="5" t="s">
        <v>14</v>
      </c>
      <c r="I2658" s="5" t="s">
        <v>13894</v>
      </c>
      <c r="J2658" s="5" t="s">
        <v>14459</v>
      </c>
      <c r="K2658" s="5">
        <v>27831383</v>
      </c>
      <c r="L2658" s="5">
        <v>27831383</v>
      </c>
    </row>
    <row r="2659" spans="1:12" x14ac:dyDescent="0.2">
      <c r="A2659" s="5" t="s">
        <v>10022</v>
      </c>
      <c r="B2659" s="5" t="s">
        <v>4207</v>
      </c>
      <c r="D2659" s="5" t="s">
        <v>1236</v>
      </c>
      <c r="E2659" s="5" t="s">
        <v>7581</v>
      </c>
      <c r="F2659" s="5" t="s">
        <v>7764</v>
      </c>
      <c r="G2659" s="5" t="s">
        <v>116</v>
      </c>
      <c r="H2659" s="5" t="s">
        <v>19</v>
      </c>
      <c r="I2659" s="5" t="s">
        <v>13894</v>
      </c>
      <c r="J2659" s="5" t="s">
        <v>14460</v>
      </c>
      <c r="K2659" s="5">
        <v>0</v>
      </c>
      <c r="L2659" s="5">
        <v>0</v>
      </c>
    </row>
    <row r="2660" spans="1:12" x14ac:dyDescent="0.2">
      <c r="A2660" s="5" t="s">
        <v>10023</v>
      </c>
      <c r="B2660" s="5" t="s">
        <v>2150</v>
      </c>
      <c r="D2660" s="5" t="s">
        <v>1361</v>
      </c>
      <c r="E2660" s="5" t="s">
        <v>9947</v>
      </c>
      <c r="F2660" s="5" t="s">
        <v>11472</v>
      </c>
      <c r="G2660" s="5" t="s">
        <v>116</v>
      </c>
      <c r="H2660" s="5" t="s">
        <v>14</v>
      </c>
      <c r="I2660" s="5" t="s">
        <v>13894</v>
      </c>
      <c r="J2660" s="5" t="s">
        <v>12855</v>
      </c>
      <c r="K2660" s="5">
        <v>89704930</v>
      </c>
      <c r="L2660" s="5">
        <v>0</v>
      </c>
    </row>
    <row r="2661" spans="1:12" x14ac:dyDescent="0.2">
      <c r="A2661" s="5" t="s">
        <v>10024</v>
      </c>
      <c r="B2661" s="5" t="s">
        <v>342</v>
      </c>
      <c r="D2661" s="5" t="s">
        <v>10543</v>
      </c>
      <c r="E2661" s="5" t="s">
        <v>9986</v>
      </c>
      <c r="F2661" s="5" t="s">
        <v>11508</v>
      </c>
      <c r="G2661" s="5" t="s">
        <v>116</v>
      </c>
      <c r="H2661" s="5" t="s">
        <v>13</v>
      </c>
      <c r="I2661" s="5" t="s">
        <v>13894</v>
      </c>
      <c r="J2661" s="5" t="s">
        <v>11509</v>
      </c>
      <c r="K2661" s="5">
        <v>0</v>
      </c>
      <c r="L2661" s="5">
        <v>0</v>
      </c>
    </row>
    <row r="2662" spans="1:12" x14ac:dyDescent="0.2">
      <c r="A2662" s="5" t="s">
        <v>5164</v>
      </c>
      <c r="B2662" s="5" t="s">
        <v>5163</v>
      </c>
      <c r="D2662" s="5" t="s">
        <v>1437</v>
      </c>
      <c r="E2662" s="5" t="s">
        <v>5417</v>
      </c>
      <c r="F2662" s="5" t="s">
        <v>5418</v>
      </c>
      <c r="G2662" s="5" t="s">
        <v>116</v>
      </c>
      <c r="H2662" s="5" t="s">
        <v>14</v>
      </c>
      <c r="I2662" s="5" t="s">
        <v>13894</v>
      </c>
      <c r="J2662" s="5" t="s">
        <v>12856</v>
      </c>
      <c r="K2662" s="5">
        <v>27321214</v>
      </c>
      <c r="L2662" s="5">
        <v>27321214</v>
      </c>
    </row>
    <row r="2663" spans="1:12" x14ac:dyDescent="0.2">
      <c r="A2663" s="5" t="s">
        <v>10025</v>
      </c>
      <c r="B2663" s="5" t="s">
        <v>4142</v>
      </c>
      <c r="D2663" s="5" t="s">
        <v>1577</v>
      </c>
      <c r="E2663" s="5" t="s">
        <v>5419</v>
      </c>
      <c r="F2663" s="5" t="s">
        <v>104</v>
      </c>
      <c r="G2663" s="5" t="s">
        <v>116</v>
      </c>
      <c r="H2663" s="5" t="s">
        <v>14</v>
      </c>
      <c r="I2663" s="5" t="s">
        <v>13894</v>
      </c>
      <c r="J2663" s="5" t="s">
        <v>13674</v>
      </c>
      <c r="K2663" s="5">
        <v>27836127</v>
      </c>
      <c r="L2663" s="5">
        <v>27836127</v>
      </c>
    </row>
    <row r="2664" spans="1:12" x14ac:dyDescent="0.2">
      <c r="A2664" s="5" t="s">
        <v>5127</v>
      </c>
      <c r="B2664" s="5" t="s">
        <v>5108</v>
      </c>
      <c r="D2664" s="5" t="s">
        <v>1619</v>
      </c>
      <c r="E2664" s="5" t="s">
        <v>9956</v>
      </c>
      <c r="F2664" s="5" t="s">
        <v>228</v>
      </c>
      <c r="G2664" s="5" t="s">
        <v>116</v>
      </c>
      <c r="H2664" s="5" t="s">
        <v>14</v>
      </c>
      <c r="I2664" s="5" t="s">
        <v>13894</v>
      </c>
      <c r="J2664" s="5" t="s">
        <v>12857</v>
      </c>
      <c r="K2664" s="5">
        <v>0</v>
      </c>
      <c r="L2664" s="5">
        <v>0</v>
      </c>
    </row>
    <row r="2665" spans="1:12" x14ac:dyDescent="0.2">
      <c r="A2665" s="5" t="s">
        <v>5182</v>
      </c>
      <c r="B2665" s="5" t="s">
        <v>4625</v>
      </c>
      <c r="D2665" s="5" t="s">
        <v>1748</v>
      </c>
      <c r="E2665" s="5" t="s">
        <v>5420</v>
      </c>
      <c r="F2665" s="5" t="s">
        <v>5421</v>
      </c>
      <c r="G2665" s="5" t="s">
        <v>116</v>
      </c>
      <c r="H2665" s="5" t="s">
        <v>17</v>
      </c>
      <c r="I2665" s="5" t="s">
        <v>13894</v>
      </c>
      <c r="J2665" s="5" t="s">
        <v>14461</v>
      </c>
      <c r="K2665" s="5">
        <v>27766591</v>
      </c>
      <c r="L2665" s="5">
        <v>27966591</v>
      </c>
    </row>
    <row r="2666" spans="1:12" x14ac:dyDescent="0.2">
      <c r="A2666" s="5" t="s">
        <v>7576</v>
      </c>
      <c r="B2666" s="5" t="s">
        <v>1609</v>
      </c>
      <c r="D2666" s="5" t="s">
        <v>5422</v>
      </c>
      <c r="E2666" s="5" t="s">
        <v>5423</v>
      </c>
      <c r="F2666" s="5" t="s">
        <v>5424</v>
      </c>
      <c r="G2666" s="5" t="s">
        <v>116</v>
      </c>
      <c r="H2666" s="5" t="s">
        <v>17</v>
      </c>
      <c r="I2666" s="5" t="s">
        <v>13894</v>
      </c>
      <c r="J2666" s="5" t="s">
        <v>12859</v>
      </c>
      <c r="K2666" s="5">
        <v>88758070</v>
      </c>
      <c r="L2666" s="5">
        <v>27322143</v>
      </c>
    </row>
    <row r="2667" spans="1:12" x14ac:dyDescent="0.2">
      <c r="A2667" s="5" t="s">
        <v>5135</v>
      </c>
      <c r="B2667" s="5" t="s">
        <v>5134</v>
      </c>
      <c r="D2667" s="5" t="s">
        <v>5425</v>
      </c>
      <c r="E2667" s="5" t="s">
        <v>5426</v>
      </c>
      <c r="F2667" s="5" t="s">
        <v>5362</v>
      </c>
      <c r="G2667" s="5" t="s">
        <v>116</v>
      </c>
      <c r="H2667" s="5" t="s">
        <v>17</v>
      </c>
      <c r="I2667" s="5" t="s">
        <v>13894</v>
      </c>
      <c r="J2667" s="5" t="s">
        <v>13675</v>
      </c>
      <c r="K2667" s="5">
        <v>27801220</v>
      </c>
      <c r="L2667" s="5">
        <v>27800240</v>
      </c>
    </row>
    <row r="2668" spans="1:12" x14ac:dyDescent="0.2">
      <c r="A2668" s="5" t="s">
        <v>10026</v>
      </c>
      <c r="B2668" s="5" t="s">
        <v>10558</v>
      </c>
      <c r="D2668" s="5" t="s">
        <v>6816</v>
      </c>
      <c r="E2668" s="5" t="s">
        <v>5427</v>
      </c>
      <c r="F2668" s="5" t="s">
        <v>5428</v>
      </c>
      <c r="G2668" s="5" t="s">
        <v>116</v>
      </c>
      <c r="H2668" s="5" t="s">
        <v>17</v>
      </c>
      <c r="I2668" s="5" t="s">
        <v>13894</v>
      </c>
      <c r="J2668" s="5" t="s">
        <v>12860</v>
      </c>
      <c r="K2668" s="5">
        <v>27800062</v>
      </c>
      <c r="L2668" s="5">
        <v>0</v>
      </c>
    </row>
    <row r="2669" spans="1:12" x14ac:dyDescent="0.2">
      <c r="A2669" s="5" t="s">
        <v>10027</v>
      </c>
      <c r="B2669" s="5" t="s">
        <v>7756</v>
      </c>
      <c r="D2669" s="5" t="s">
        <v>7066</v>
      </c>
      <c r="E2669" s="5" t="s">
        <v>5429</v>
      </c>
      <c r="F2669" s="5" t="s">
        <v>5430</v>
      </c>
      <c r="G2669" s="5" t="s">
        <v>116</v>
      </c>
      <c r="H2669" s="5" t="s">
        <v>17</v>
      </c>
      <c r="I2669" s="5" t="s">
        <v>13894</v>
      </c>
      <c r="J2669" s="5" t="s">
        <v>12861</v>
      </c>
      <c r="K2669" s="5">
        <v>27801189</v>
      </c>
      <c r="L2669" s="5">
        <v>27801189</v>
      </c>
    </row>
    <row r="2670" spans="1:12" x14ac:dyDescent="0.2">
      <c r="A2670" s="5" t="s">
        <v>10028</v>
      </c>
      <c r="B2670" s="5" t="s">
        <v>6803</v>
      </c>
      <c r="D2670" s="5" t="s">
        <v>5431</v>
      </c>
      <c r="E2670" s="5" t="s">
        <v>5432</v>
      </c>
      <c r="F2670" s="5" t="s">
        <v>5433</v>
      </c>
      <c r="G2670" s="5" t="s">
        <v>116</v>
      </c>
      <c r="H2670" s="5" t="s">
        <v>17</v>
      </c>
      <c r="I2670" s="5" t="s">
        <v>13894</v>
      </c>
      <c r="J2670" s="5" t="s">
        <v>5434</v>
      </c>
      <c r="K2670" s="5">
        <v>22001424</v>
      </c>
      <c r="L2670" s="5">
        <v>0</v>
      </c>
    </row>
    <row r="2671" spans="1:12" x14ac:dyDescent="0.2">
      <c r="A2671" s="5" t="s">
        <v>5220</v>
      </c>
      <c r="B2671" s="5" t="s">
        <v>3955</v>
      </c>
      <c r="D2671" s="5" t="s">
        <v>8856</v>
      </c>
      <c r="E2671" s="5" t="s">
        <v>9968</v>
      </c>
      <c r="F2671" s="5" t="s">
        <v>13237</v>
      </c>
      <c r="G2671" s="5" t="s">
        <v>116</v>
      </c>
      <c r="H2671" s="5" t="s">
        <v>189</v>
      </c>
      <c r="I2671" s="5" t="s">
        <v>13894</v>
      </c>
      <c r="J2671" s="5" t="s">
        <v>12909</v>
      </c>
      <c r="K2671" s="5">
        <v>89532132</v>
      </c>
      <c r="L2671" s="5">
        <v>0</v>
      </c>
    </row>
    <row r="2672" spans="1:12" x14ac:dyDescent="0.2">
      <c r="A2672" s="5" t="s">
        <v>6122</v>
      </c>
      <c r="B2672" s="5" t="s">
        <v>7141</v>
      </c>
      <c r="D2672" s="5" t="s">
        <v>2987</v>
      </c>
      <c r="E2672" s="5" t="s">
        <v>5435</v>
      </c>
      <c r="F2672" s="5" t="s">
        <v>5436</v>
      </c>
      <c r="G2672" s="5" t="s">
        <v>116</v>
      </c>
      <c r="H2672" s="5" t="s">
        <v>17</v>
      </c>
      <c r="I2672" s="5" t="s">
        <v>13894</v>
      </c>
      <c r="J2672" s="5" t="s">
        <v>12862</v>
      </c>
      <c r="K2672" s="5">
        <v>27766484</v>
      </c>
      <c r="L2672" s="5">
        <v>27766484</v>
      </c>
    </row>
    <row r="2673" spans="1:12" x14ac:dyDescent="0.2">
      <c r="A2673" s="5" t="s">
        <v>10029</v>
      </c>
      <c r="B2673" s="5" t="s">
        <v>10559</v>
      </c>
      <c r="D2673" s="5" t="s">
        <v>2609</v>
      </c>
      <c r="E2673" s="5" t="s">
        <v>9972</v>
      </c>
      <c r="F2673" s="5" t="s">
        <v>11492</v>
      </c>
      <c r="G2673" s="5" t="s">
        <v>116</v>
      </c>
      <c r="H2673" s="5" t="s">
        <v>17</v>
      </c>
      <c r="I2673" s="5" t="s">
        <v>13894</v>
      </c>
      <c r="J2673" s="5" t="s">
        <v>11220</v>
      </c>
      <c r="K2673" s="5">
        <v>0</v>
      </c>
      <c r="L2673" s="5">
        <v>0</v>
      </c>
    </row>
    <row r="2674" spans="1:12" x14ac:dyDescent="0.2">
      <c r="A2674" s="5" t="s">
        <v>12455</v>
      </c>
      <c r="B2674" s="5" t="s">
        <v>12454</v>
      </c>
      <c r="D2674" s="5" t="s">
        <v>2660</v>
      </c>
      <c r="E2674" s="5" t="s">
        <v>5437</v>
      </c>
      <c r="F2674" s="5" t="s">
        <v>5438</v>
      </c>
      <c r="G2674" s="5" t="s">
        <v>116</v>
      </c>
      <c r="H2674" s="5" t="s">
        <v>17</v>
      </c>
      <c r="I2674" s="5" t="s">
        <v>13894</v>
      </c>
      <c r="J2674" s="5" t="s">
        <v>13238</v>
      </c>
      <c r="K2674" s="5">
        <v>27766219</v>
      </c>
      <c r="L2674" s="5">
        <v>0</v>
      </c>
    </row>
    <row r="2675" spans="1:12" x14ac:dyDescent="0.2">
      <c r="A2675" s="5" t="s">
        <v>10030</v>
      </c>
      <c r="B2675" s="5" t="s">
        <v>8834</v>
      </c>
      <c r="D2675" s="5" t="s">
        <v>2642</v>
      </c>
      <c r="E2675" s="5" t="s">
        <v>9980</v>
      </c>
      <c r="F2675" s="5" t="s">
        <v>11501</v>
      </c>
      <c r="G2675" s="5" t="s">
        <v>116</v>
      </c>
      <c r="H2675" s="5" t="s">
        <v>17</v>
      </c>
      <c r="I2675" s="5" t="s">
        <v>13894</v>
      </c>
      <c r="J2675" s="5" t="s">
        <v>11502</v>
      </c>
      <c r="K2675" s="5">
        <v>27322143</v>
      </c>
      <c r="L2675" s="5">
        <v>27322143</v>
      </c>
    </row>
    <row r="2676" spans="1:12" x14ac:dyDescent="0.2">
      <c r="A2676" s="5" t="s">
        <v>10031</v>
      </c>
      <c r="B2676" s="5" t="s">
        <v>5070</v>
      </c>
      <c r="D2676" s="5" t="s">
        <v>2673</v>
      </c>
      <c r="E2676" s="5" t="s">
        <v>5439</v>
      </c>
      <c r="F2676" s="5" t="s">
        <v>12481</v>
      </c>
      <c r="G2676" s="5" t="s">
        <v>116</v>
      </c>
      <c r="H2676" s="5" t="s">
        <v>17</v>
      </c>
      <c r="I2676" s="5" t="s">
        <v>13894</v>
      </c>
      <c r="J2676" s="5" t="s">
        <v>12863</v>
      </c>
      <c r="K2676" s="5">
        <v>27766219</v>
      </c>
      <c r="L2676" s="5">
        <v>27766219</v>
      </c>
    </row>
    <row r="2677" spans="1:12" x14ac:dyDescent="0.2">
      <c r="A2677" s="5" t="s">
        <v>10032</v>
      </c>
      <c r="B2677" s="5" t="s">
        <v>10560</v>
      </c>
      <c r="D2677" s="5" t="s">
        <v>221</v>
      </c>
      <c r="E2677" s="5" t="s">
        <v>5440</v>
      </c>
      <c r="F2677" s="5" t="s">
        <v>5441</v>
      </c>
      <c r="G2677" s="5" t="s">
        <v>116</v>
      </c>
      <c r="H2677" s="5" t="s">
        <v>17</v>
      </c>
      <c r="I2677" s="5" t="s">
        <v>13894</v>
      </c>
      <c r="J2677" s="5" t="s">
        <v>13239</v>
      </c>
      <c r="K2677" s="5">
        <v>27321115</v>
      </c>
      <c r="L2677" s="5">
        <v>0</v>
      </c>
    </row>
    <row r="2678" spans="1:12" x14ac:dyDescent="0.2">
      <c r="A2678" s="5" t="s">
        <v>5458</v>
      </c>
      <c r="B2678" s="5" t="s">
        <v>2289</v>
      </c>
      <c r="D2678" s="5" t="s">
        <v>10560</v>
      </c>
      <c r="E2678" s="5" t="s">
        <v>10032</v>
      </c>
      <c r="F2678" s="5" t="s">
        <v>11546</v>
      </c>
      <c r="G2678" s="5" t="s">
        <v>116</v>
      </c>
      <c r="H2678" s="5" t="s">
        <v>17</v>
      </c>
      <c r="I2678" s="5" t="s">
        <v>13894</v>
      </c>
      <c r="J2678" s="5" t="s">
        <v>11547</v>
      </c>
      <c r="K2678" s="5">
        <v>27322143</v>
      </c>
      <c r="L2678" s="5">
        <v>27322143</v>
      </c>
    </row>
    <row r="2679" spans="1:12" x14ac:dyDescent="0.2">
      <c r="A2679" s="5" t="s">
        <v>10033</v>
      </c>
      <c r="B2679" s="5" t="s">
        <v>5373</v>
      </c>
      <c r="D2679" s="5" t="s">
        <v>2657</v>
      </c>
      <c r="E2679" s="5" t="s">
        <v>9989</v>
      </c>
      <c r="F2679" s="5" t="s">
        <v>11512</v>
      </c>
      <c r="G2679" s="5" t="s">
        <v>116</v>
      </c>
      <c r="H2679" s="5" t="s">
        <v>17</v>
      </c>
      <c r="I2679" s="5" t="s">
        <v>13894</v>
      </c>
      <c r="J2679" s="5" t="s">
        <v>12864</v>
      </c>
      <c r="K2679" s="5">
        <v>27766219</v>
      </c>
      <c r="L2679" s="5">
        <v>27766219</v>
      </c>
    </row>
    <row r="2680" spans="1:12" x14ac:dyDescent="0.2">
      <c r="A2680" s="5" t="s">
        <v>10034</v>
      </c>
      <c r="B2680" s="5" t="s">
        <v>2786</v>
      </c>
      <c r="D2680" s="5" t="s">
        <v>2821</v>
      </c>
      <c r="E2680" s="5" t="s">
        <v>5442</v>
      </c>
      <c r="F2680" s="5" t="s">
        <v>5443</v>
      </c>
      <c r="G2680" s="5" t="s">
        <v>116</v>
      </c>
      <c r="H2680" s="5" t="s">
        <v>17</v>
      </c>
      <c r="I2680" s="5" t="s">
        <v>13894</v>
      </c>
      <c r="J2680" s="5" t="s">
        <v>12210</v>
      </c>
      <c r="K2680" s="5">
        <v>27838085</v>
      </c>
      <c r="L2680" s="5">
        <v>0</v>
      </c>
    </row>
    <row r="2681" spans="1:12" x14ac:dyDescent="0.2">
      <c r="A2681" s="5" t="s">
        <v>10035</v>
      </c>
      <c r="B2681" s="5" t="s">
        <v>2296</v>
      </c>
      <c r="D2681" s="5" t="s">
        <v>2891</v>
      </c>
      <c r="E2681" s="5" t="s">
        <v>5444</v>
      </c>
      <c r="F2681" s="5" t="s">
        <v>2158</v>
      </c>
      <c r="G2681" s="5" t="s">
        <v>116</v>
      </c>
      <c r="H2681" s="5" t="s">
        <v>17</v>
      </c>
      <c r="I2681" s="5" t="s">
        <v>13894</v>
      </c>
      <c r="J2681" s="5" t="s">
        <v>12865</v>
      </c>
      <c r="K2681" s="5">
        <v>27800732</v>
      </c>
      <c r="L2681" s="5">
        <v>27800732</v>
      </c>
    </row>
    <row r="2682" spans="1:12" x14ac:dyDescent="0.2">
      <c r="A2682" s="5" t="s">
        <v>10036</v>
      </c>
      <c r="B2682" s="5" t="s">
        <v>1495</v>
      </c>
      <c r="D2682" s="5" t="s">
        <v>2953</v>
      </c>
      <c r="E2682" s="5" t="s">
        <v>5445</v>
      </c>
      <c r="F2682" s="5" t="s">
        <v>5446</v>
      </c>
      <c r="G2682" s="5" t="s">
        <v>116</v>
      </c>
      <c r="H2682" s="5" t="s">
        <v>17</v>
      </c>
      <c r="I2682" s="5" t="s">
        <v>13894</v>
      </c>
      <c r="J2682" s="5" t="s">
        <v>13240</v>
      </c>
      <c r="K2682" s="5">
        <v>27321041</v>
      </c>
      <c r="L2682" s="5">
        <v>0</v>
      </c>
    </row>
    <row r="2683" spans="1:12" x14ac:dyDescent="0.2">
      <c r="A2683" s="5" t="s">
        <v>10037</v>
      </c>
      <c r="B2683" s="5" t="s">
        <v>5375</v>
      </c>
      <c r="D2683" s="5" t="s">
        <v>2110</v>
      </c>
      <c r="E2683" s="5" t="s">
        <v>9963</v>
      </c>
      <c r="F2683" s="5" t="s">
        <v>11486</v>
      </c>
      <c r="G2683" s="5" t="s">
        <v>116</v>
      </c>
      <c r="H2683" s="5" t="s">
        <v>17</v>
      </c>
      <c r="I2683" s="5" t="s">
        <v>13894</v>
      </c>
      <c r="J2683" s="5" t="s">
        <v>13676</v>
      </c>
      <c r="K2683" s="5">
        <v>0</v>
      </c>
      <c r="L2683" s="5">
        <v>0</v>
      </c>
    </row>
    <row r="2684" spans="1:12" x14ac:dyDescent="0.2">
      <c r="A2684" s="5" t="s">
        <v>10038</v>
      </c>
      <c r="B2684" s="5" t="s">
        <v>1457</v>
      </c>
      <c r="D2684" s="5" t="s">
        <v>2170</v>
      </c>
      <c r="E2684" s="5" t="s">
        <v>5447</v>
      </c>
      <c r="F2684" s="5" t="s">
        <v>3361</v>
      </c>
      <c r="G2684" s="5" t="s">
        <v>116</v>
      </c>
      <c r="H2684" s="5" t="s">
        <v>4</v>
      </c>
      <c r="I2684" s="5" t="s">
        <v>13894</v>
      </c>
      <c r="J2684" s="5" t="s">
        <v>12866</v>
      </c>
      <c r="K2684" s="5">
        <v>27766561</v>
      </c>
      <c r="L2684" s="5">
        <v>0</v>
      </c>
    </row>
    <row r="2685" spans="1:12" x14ac:dyDescent="0.2">
      <c r="A2685" s="5" t="s">
        <v>10039</v>
      </c>
      <c r="B2685" s="5" t="s">
        <v>7683</v>
      </c>
      <c r="D2685" s="5" t="s">
        <v>7306</v>
      </c>
      <c r="E2685" s="5" t="s">
        <v>5448</v>
      </c>
      <c r="F2685" s="5" t="s">
        <v>1761</v>
      </c>
      <c r="G2685" s="5" t="s">
        <v>116</v>
      </c>
      <c r="H2685" s="5" t="s">
        <v>17</v>
      </c>
      <c r="I2685" s="5" t="s">
        <v>13894</v>
      </c>
      <c r="J2685" s="5" t="s">
        <v>12867</v>
      </c>
      <c r="K2685" s="5">
        <v>22005112</v>
      </c>
      <c r="L2685" s="5">
        <v>0</v>
      </c>
    </row>
    <row r="2686" spans="1:12" x14ac:dyDescent="0.2">
      <c r="A2686" s="5" t="s">
        <v>6726</v>
      </c>
      <c r="B2686" s="5" t="s">
        <v>7117</v>
      </c>
      <c r="D2686" s="5" t="s">
        <v>4059</v>
      </c>
      <c r="E2686" s="5" t="s">
        <v>5449</v>
      </c>
      <c r="F2686" s="5" t="s">
        <v>3055</v>
      </c>
      <c r="G2686" s="5" t="s">
        <v>116</v>
      </c>
      <c r="H2686" s="5" t="s">
        <v>17</v>
      </c>
      <c r="I2686" s="5" t="s">
        <v>13894</v>
      </c>
      <c r="J2686" s="5" t="s">
        <v>13236</v>
      </c>
      <c r="K2686" s="5">
        <v>27766593</v>
      </c>
      <c r="L2686" s="5">
        <v>0</v>
      </c>
    </row>
    <row r="2687" spans="1:12" x14ac:dyDescent="0.2">
      <c r="A2687" s="5" t="s">
        <v>10040</v>
      </c>
      <c r="B2687" s="5" t="s">
        <v>10561</v>
      </c>
      <c r="D2687" s="5" t="s">
        <v>5450</v>
      </c>
      <c r="E2687" s="5" t="s">
        <v>10072</v>
      </c>
      <c r="F2687" s="5" t="s">
        <v>3070</v>
      </c>
      <c r="G2687" s="5" t="s">
        <v>116</v>
      </c>
      <c r="H2687" s="5" t="s">
        <v>17</v>
      </c>
      <c r="I2687" s="5" t="s">
        <v>13894</v>
      </c>
      <c r="J2687" s="5" t="s">
        <v>12868</v>
      </c>
      <c r="K2687" s="5">
        <v>27766219</v>
      </c>
      <c r="L2687" s="5">
        <v>27766219</v>
      </c>
    </row>
    <row r="2688" spans="1:12" x14ac:dyDescent="0.2">
      <c r="A2688" s="5" t="s">
        <v>6018</v>
      </c>
      <c r="B2688" s="5" t="s">
        <v>7465</v>
      </c>
      <c r="D2688" s="5" t="s">
        <v>7729</v>
      </c>
      <c r="E2688" s="5" t="s">
        <v>9952</v>
      </c>
      <c r="F2688" s="5" t="s">
        <v>1105</v>
      </c>
      <c r="G2688" s="5" t="s">
        <v>116</v>
      </c>
      <c r="H2688" s="5" t="s">
        <v>17</v>
      </c>
      <c r="I2688" s="5" t="s">
        <v>13894</v>
      </c>
      <c r="J2688" s="5" t="s">
        <v>13241</v>
      </c>
      <c r="K2688" s="5">
        <v>87633590</v>
      </c>
      <c r="L2688" s="5">
        <v>0</v>
      </c>
    </row>
    <row r="2689" spans="1:12" x14ac:dyDescent="0.2">
      <c r="A2689" s="5" t="s">
        <v>5335</v>
      </c>
      <c r="B2689" s="5" t="s">
        <v>7277</v>
      </c>
      <c r="D2689" s="5" t="s">
        <v>4053</v>
      </c>
      <c r="E2689" s="5" t="s">
        <v>5451</v>
      </c>
      <c r="F2689" s="5" t="s">
        <v>5452</v>
      </c>
      <c r="G2689" s="5" t="s">
        <v>116</v>
      </c>
      <c r="H2689" s="5" t="s">
        <v>17</v>
      </c>
      <c r="I2689" s="5" t="s">
        <v>13894</v>
      </c>
      <c r="J2689" s="5" t="s">
        <v>12869</v>
      </c>
      <c r="K2689" s="5">
        <v>27838044</v>
      </c>
      <c r="L2689" s="5">
        <v>0</v>
      </c>
    </row>
    <row r="2690" spans="1:12" x14ac:dyDescent="0.2">
      <c r="A2690" s="5" t="s">
        <v>5322</v>
      </c>
      <c r="B2690" s="5" t="s">
        <v>6807</v>
      </c>
      <c r="D2690" s="5" t="s">
        <v>5453</v>
      </c>
      <c r="E2690" s="5" t="s">
        <v>5454</v>
      </c>
      <c r="F2690" s="5" t="s">
        <v>713</v>
      </c>
      <c r="G2690" s="5" t="s">
        <v>116</v>
      </c>
      <c r="H2690" s="5" t="s">
        <v>17</v>
      </c>
      <c r="I2690" s="5" t="s">
        <v>13894</v>
      </c>
      <c r="J2690" s="5" t="s">
        <v>12781</v>
      </c>
      <c r="K2690" s="5">
        <v>22001459</v>
      </c>
      <c r="L2690" s="5">
        <v>22005236</v>
      </c>
    </row>
    <row r="2691" spans="1:12" x14ac:dyDescent="0.2">
      <c r="A2691" s="5" t="s">
        <v>5048</v>
      </c>
      <c r="B2691" s="5" t="s">
        <v>2119</v>
      </c>
      <c r="D2691" s="5" t="s">
        <v>3094</v>
      </c>
      <c r="E2691" s="5" t="s">
        <v>5455</v>
      </c>
      <c r="F2691" s="5" t="s">
        <v>5456</v>
      </c>
      <c r="G2691" s="5" t="s">
        <v>116</v>
      </c>
      <c r="H2691" s="5" t="s">
        <v>17</v>
      </c>
      <c r="I2691" s="5" t="s">
        <v>13894</v>
      </c>
      <c r="J2691" s="5" t="s">
        <v>12116</v>
      </c>
      <c r="K2691" s="5">
        <v>27322135</v>
      </c>
      <c r="L2691" s="5">
        <v>27322135</v>
      </c>
    </row>
    <row r="2692" spans="1:12" x14ac:dyDescent="0.2">
      <c r="A2692" s="5" t="s">
        <v>5106</v>
      </c>
      <c r="B2692" s="5" t="s">
        <v>6791</v>
      </c>
      <c r="D2692" s="5" t="s">
        <v>5457</v>
      </c>
      <c r="E2692" s="5" t="s">
        <v>7572</v>
      </c>
      <c r="F2692" s="5" t="s">
        <v>7751</v>
      </c>
      <c r="G2692" s="5" t="s">
        <v>116</v>
      </c>
      <c r="H2692" s="5" t="s">
        <v>17</v>
      </c>
      <c r="I2692" s="5" t="s">
        <v>13894</v>
      </c>
      <c r="J2692" s="5" t="s">
        <v>13677</v>
      </c>
      <c r="K2692" s="5">
        <v>27322143</v>
      </c>
      <c r="L2692" s="5">
        <v>27322143</v>
      </c>
    </row>
    <row r="2693" spans="1:12" x14ac:dyDescent="0.2">
      <c r="A2693" s="5" t="s">
        <v>10041</v>
      </c>
      <c r="B2693" s="5" t="s">
        <v>3837</v>
      </c>
      <c r="D2693" s="5" t="s">
        <v>10552</v>
      </c>
      <c r="E2693" s="5" t="s">
        <v>10011</v>
      </c>
      <c r="F2693" s="5" t="s">
        <v>11532</v>
      </c>
      <c r="G2693" s="5" t="s">
        <v>116</v>
      </c>
      <c r="H2693" s="5" t="s">
        <v>17</v>
      </c>
      <c r="I2693" s="5" t="s">
        <v>13894</v>
      </c>
      <c r="J2693" s="5" t="s">
        <v>12870</v>
      </c>
      <c r="K2693" s="5">
        <v>0</v>
      </c>
      <c r="L2693" s="5">
        <v>0</v>
      </c>
    </row>
    <row r="2694" spans="1:12" x14ac:dyDescent="0.2">
      <c r="A2694" s="5" t="s">
        <v>5317</v>
      </c>
      <c r="B2694" s="5" t="s">
        <v>6984</v>
      </c>
      <c r="D2694" s="5" t="s">
        <v>2289</v>
      </c>
      <c r="E2694" s="5" t="s">
        <v>5458</v>
      </c>
      <c r="F2694" s="5" t="s">
        <v>5459</v>
      </c>
      <c r="G2694" s="5" t="s">
        <v>116</v>
      </c>
      <c r="H2694" s="5" t="s">
        <v>17</v>
      </c>
      <c r="I2694" s="5" t="s">
        <v>13894</v>
      </c>
      <c r="J2694" s="5" t="s">
        <v>5460</v>
      </c>
      <c r="K2694" s="5">
        <v>27766219</v>
      </c>
      <c r="L2694" s="5">
        <v>27766219</v>
      </c>
    </row>
    <row r="2695" spans="1:12" x14ac:dyDescent="0.2">
      <c r="A2695" s="5" t="s">
        <v>5336</v>
      </c>
      <c r="B2695" s="5" t="s">
        <v>488</v>
      </c>
      <c r="D2695" s="5" t="s">
        <v>2296</v>
      </c>
      <c r="E2695" s="5" t="s">
        <v>10035</v>
      </c>
      <c r="F2695" s="5" t="s">
        <v>11550</v>
      </c>
      <c r="G2695" s="5" t="s">
        <v>116</v>
      </c>
      <c r="H2695" s="5" t="s">
        <v>4</v>
      </c>
      <c r="I2695" s="5" t="s">
        <v>13894</v>
      </c>
      <c r="J2695" s="5" t="s">
        <v>12871</v>
      </c>
      <c r="K2695" s="5">
        <v>27766129</v>
      </c>
      <c r="L2695" s="5">
        <v>0</v>
      </c>
    </row>
    <row r="2696" spans="1:12" x14ac:dyDescent="0.2">
      <c r="A2696" s="5" t="s">
        <v>10042</v>
      </c>
      <c r="B2696" s="5" t="s">
        <v>8873</v>
      </c>
      <c r="D2696" s="5" t="s">
        <v>7683</v>
      </c>
      <c r="E2696" s="5" t="s">
        <v>10039</v>
      </c>
      <c r="F2696" s="5" t="s">
        <v>4440</v>
      </c>
      <c r="G2696" s="5" t="s">
        <v>116</v>
      </c>
      <c r="H2696" s="5" t="s">
        <v>17</v>
      </c>
      <c r="I2696" s="5" t="s">
        <v>13894</v>
      </c>
      <c r="J2696" s="5" t="s">
        <v>12872</v>
      </c>
      <c r="K2696" s="5">
        <v>22001441</v>
      </c>
      <c r="L2696" s="5">
        <v>0</v>
      </c>
    </row>
    <row r="2697" spans="1:12" x14ac:dyDescent="0.2">
      <c r="A2697" s="5" t="s">
        <v>5248</v>
      </c>
      <c r="B2697" s="5" t="s">
        <v>5247</v>
      </c>
      <c r="D2697" s="5" t="s">
        <v>5461</v>
      </c>
      <c r="E2697" s="5" t="s">
        <v>10079</v>
      </c>
      <c r="F2697" s="5" t="s">
        <v>11581</v>
      </c>
      <c r="G2697" s="5" t="s">
        <v>116</v>
      </c>
      <c r="H2697" s="5" t="s">
        <v>17</v>
      </c>
      <c r="I2697" s="5" t="s">
        <v>13894</v>
      </c>
      <c r="J2697" s="5" t="s">
        <v>12873</v>
      </c>
      <c r="K2697" s="5">
        <v>0</v>
      </c>
      <c r="L2697" s="5">
        <v>0</v>
      </c>
    </row>
    <row r="2698" spans="1:12" x14ac:dyDescent="0.2">
      <c r="A2698" s="5" t="s">
        <v>10043</v>
      </c>
      <c r="B2698" s="5" t="s">
        <v>4460</v>
      </c>
      <c r="D2698" s="5" t="s">
        <v>8145</v>
      </c>
      <c r="E2698" s="5" t="s">
        <v>10113</v>
      </c>
      <c r="F2698" s="5" t="s">
        <v>11625</v>
      </c>
      <c r="G2698" s="5" t="s">
        <v>12309</v>
      </c>
      <c r="H2698" s="5" t="s">
        <v>10</v>
      </c>
      <c r="I2698" s="5" t="s">
        <v>13894</v>
      </c>
      <c r="J2698" s="5" t="s">
        <v>14462</v>
      </c>
      <c r="K2698" s="5">
        <v>87769677</v>
      </c>
      <c r="L2698" s="5">
        <v>0</v>
      </c>
    </row>
    <row r="2699" spans="1:12" x14ac:dyDescent="0.2">
      <c r="A2699" s="5" t="s">
        <v>5271</v>
      </c>
      <c r="B2699" s="5" t="s">
        <v>2852</v>
      </c>
      <c r="D2699" s="5" t="s">
        <v>4931</v>
      </c>
      <c r="E2699" s="5" t="s">
        <v>5462</v>
      </c>
      <c r="F2699" s="5" t="s">
        <v>5463</v>
      </c>
      <c r="G2699" s="5" t="s">
        <v>5791</v>
      </c>
      <c r="H2699" s="5" t="s">
        <v>9</v>
      </c>
      <c r="I2699" s="5" t="s">
        <v>13894</v>
      </c>
      <c r="J2699" s="5" t="s">
        <v>13242</v>
      </c>
      <c r="K2699" s="5">
        <v>83528257</v>
      </c>
      <c r="L2699" s="5">
        <v>0</v>
      </c>
    </row>
    <row r="2700" spans="1:12" x14ac:dyDescent="0.2">
      <c r="A2700" s="5" t="s">
        <v>10044</v>
      </c>
      <c r="B2700" s="5" t="s">
        <v>7769</v>
      </c>
      <c r="D2700" s="5" t="s">
        <v>4914</v>
      </c>
      <c r="E2700" s="5" t="s">
        <v>5464</v>
      </c>
      <c r="F2700" s="5" t="s">
        <v>2001</v>
      </c>
      <c r="G2700" s="5" t="s">
        <v>12309</v>
      </c>
      <c r="H2700" s="5" t="s">
        <v>10</v>
      </c>
      <c r="I2700" s="5" t="s">
        <v>13894</v>
      </c>
      <c r="J2700" s="5" t="s">
        <v>8931</v>
      </c>
      <c r="K2700" s="5">
        <v>27971097</v>
      </c>
      <c r="L2700" s="5">
        <v>0</v>
      </c>
    </row>
    <row r="2701" spans="1:12" x14ac:dyDescent="0.2">
      <c r="A2701" s="5" t="s">
        <v>5273</v>
      </c>
      <c r="B2701" s="5" t="s">
        <v>2984</v>
      </c>
      <c r="D2701" s="5" t="s">
        <v>7120</v>
      </c>
      <c r="E2701" s="5" t="s">
        <v>5465</v>
      </c>
      <c r="F2701" s="5" t="s">
        <v>5466</v>
      </c>
      <c r="G2701" s="5" t="s">
        <v>12309</v>
      </c>
      <c r="H2701" s="5" t="s">
        <v>7</v>
      </c>
      <c r="I2701" s="5" t="s">
        <v>13894</v>
      </c>
      <c r="J2701" s="5" t="s">
        <v>13243</v>
      </c>
      <c r="K2701" s="5">
        <v>27989337</v>
      </c>
      <c r="L2701" s="5">
        <v>0</v>
      </c>
    </row>
    <row r="2702" spans="1:12" x14ac:dyDescent="0.2">
      <c r="A2702" s="5" t="s">
        <v>10045</v>
      </c>
      <c r="B2702" s="5" t="s">
        <v>5096</v>
      </c>
      <c r="D2702" s="5" t="s">
        <v>5468</v>
      </c>
      <c r="E2702" s="5" t="s">
        <v>5469</v>
      </c>
      <c r="F2702" s="5" t="s">
        <v>5470</v>
      </c>
      <c r="G2702" s="5" t="s">
        <v>12309</v>
      </c>
      <c r="H2702" s="5" t="s">
        <v>4</v>
      </c>
      <c r="I2702" s="5" t="s">
        <v>13894</v>
      </c>
      <c r="J2702" s="5" t="s">
        <v>6702</v>
      </c>
      <c r="K2702" s="5">
        <v>27972941</v>
      </c>
      <c r="L2702" s="5">
        <v>0</v>
      </c>
    </row>
    <row r="2703" spans="1:12" x14ac:dyDescent="0.2">
      <c r="A2703" s="5" t="s">
        <v>10046</v>
      </c>
      <c r="B2703" s="5" t="s">
        <v>3105</v>
      </c>
      <c r="D2703" s="5" t="s">
        <v>7006</v>
      </c>
      <c r="E2703" s="5" t="s">
        <v>5472</v>
      </c>
      <c r="F2703" s="5" t="s">
        <v>5473</v>
      </c>
      <c r="G2703" s="5" t="s">
        <v>12309</v>
      </c>
      <c r="H2703" s="5" t="s">
        <v>10</v>
      </c>
      <c r="I2703" s="5" t="s">
        <v>13894</v>
      </c>
      <c r="J2703" s="5" t="s">
        <v>8926</v>
      </c>
      <c r="K2703" s="5">
        <v>27971326</v>
      </c>
      <c r="L2703" s="5">
        <v>0</v>
      </c>
    </row>
    <row r="2704" spans="1:12" x14ac:dyDescent="0.2">
      <c r="A2704" s="5" t="s">
        <v>5097</v>
      </c>
      <c r="B2704" s="5" t="s">
        <v>7276</v>
      </c>
      <c r="D2704" s="5" t="s">
        <v>1007</v>
      </c>
      <c r="E2704" s="5" t="s">
        <v>10121</v>
      </c>
      <c r="F2704" s="5" t="s">
        <v>1105</v>
      </c>
      <c r="G2704" s="5" t="s">
        <v>12309</v>
      </c>
      <c r="H2704" s="5" t="s">
        <v>4</v>
      </c>
      <c r="I2704" s="5" t="s">
        <v>13894</v>
      </c>
      <c r="J2704" s="5" t="s">
        <v>11635</v>
      </c>
      <c r="K2704" s="5">
        <v>88587497</v>
      </c>
      <c r="L2704" s="5">
        <v>0</v>
      </c>
    </row>
    <row r="2705" spans="1:12" x14ac:dyDescent="0.2">
      <c r="A2705" s="5" t="s">
        <v>5101</v>
      </c>
      <c r="B2705" s="5" t="s">
        <v>6789</v>
      </c>
      <c r="D2705" s="5" t="s">
        <v>4974</v>
      </c>
      <c r="E2705" s="5" t="s">
        <v>5474</v>
      </c>
      <c r="F2705" s="5" t="s">
        <v>7500</v>
      </c>
      <c r="G2705" s="5" t="s">
        <v>12305</v>
      </c>
      <c r="H2705" s="5" t="s">
        <v>4</v>
      </c>
      <c r="I2705" s="5" t="s">
        <v>13894</v>
      </c>
      <c r="J2705" s="5" t="s">
        <v>8499</v>
      </c>
      <c r="K2705" s="5">
        <v>27300654</v>
      </c>
      <c r="L2705" s="5">
        <v>27300654</v>
      </c>
    </row>
    <row r="2706" spans="1:12" x14ac:dyDescent="0.2">
      <c r="A2706" s="5" t="s">
        <v>5092</v>
      </c>
      <c r="B2706" s="5" t="s">
        <v>4540</v>
      </c>
      <c r="D2706" s="5" t="s">
        <v>5005</v>
      </c>
      <c r="E2706" s="5" t="s">
        <v>8871</v>
      </c>
      <c r="F2706" s="5" t="s">
        <v>1065</v>
      </c>
      <c r="G2706" s="5" t="s">
        <v>12309</v>
      </c>
      <c r="H2706" s="5" t="s">
        <v>10</v>
      </c>
      <c r="I2706" s="5" t="s">
        <v>13894</v>
      </c>
      <c r="J2706" s="5" t="s">
        <v>14463</v>
      </c>
      <c r="K2706" s="5">
        <v>27971103</v>
      </c>
      <c r="L2706" s="5">
        <v>27971103</v>
      </c>
    </row>
    <row r="2707" spans="1:12" x14ac:dyDescent="0.2">
      <c r="A2707" s="5" t="s">
        <v>5197</v>
      </c>
      <c r="B2707" s="5" t="s">
        <v>7152</v>
      </c>
      <c r="D2707" s="5" t="s">
        <v>7004</v>
      </c>
      <c r="E2707" s="5" t="s">
        <v>5476</v>
      </c>
      <c r="F2707" s="5" t="s">
        <v>5477</v>
      </c>
      <c r="G2707" s="5" t="s">
        <v>12309</v>
      </c>
      <c r="H2707" s="5" t="s">
        <v>3</v>
      </c>
      <c r="I2707" s="5" t="s">
        <v>13894</v>
      </c>
      <c r="J2707" s="5" t="s">
        <v>5478</v>
      </c>
      <c r="K2707" s="5">
        <v>27953860</v>
      </c>
      <c r="L2707" s="5">
        <v>27953860</v>
      </c>
    </row>
    <row r="2708" spans="1:12" x14ac:dyDescent="0.2">
      <c r="A2708" s="5" t="s">
        <v>5100</v>
      </c>
      <c r="B2708" s="5" t="s">
        <v>5089</v>
      </c>
      <c r="D2708" s="5" t="s">
        <v>3222</v>
      </c>
      <c r="E2708" s="5" t="s">
        <v>5479</v>
      </c>
      <c r="F2708" s="5" t="s">
        <v>5480</v>
      </c>
      <c r="G2708" s="5" t="s">
        <v>12309</v>
      </c>
      <c r="H2708" s="5" t="s">
        <v>3</v>
      </c>
      <c r="I2708" s="5" t="s">
        <v>13894</v>
      </c>
      <c r="J2708" s="5" t="s">
        <v>5481</v>
      </c>
      <c r="K2708" s="5">
        <v>27953324</v>
      </c>
      <c r="L2708" s="5">
        <v>0</v>
      </c>
    </row>
    <row r="2709" spans="1:12" x14ac:dyDescent="0.2">
      <c r="A2709" s="5" t="s">
        <v>10047</v>
      </c>
      <c r="B2709" s="5" t="s">
        <v>4412</v>
      </c>
      <c r="D2709" s="5" t="s">
        <v>6947</v>
      </c>
      <c r="E2709" s="5" t="s">
        <v>5482</v>
      </c>
      <c r="F2709" s="5" t="s">
        <v>8909</v>
      </c>
      <c r="G2709" s="5" t="s">
        <v>12309</v>
      </c>
      <c r="H2709" s="5" t="s">
        <v>3</v>
      </c>
      <c r="I2709" s="5" t="s">
        <v>13894</v>
      </c>
      <c r="J2709" s="5" t="s">
        <v>9072</v>
      </c>
      <c r="K2709" s="5">
        <v>27580171</v>
      </c>
      <c r="L2709" s="5">
        <v>27580171</v>
      </c>
    </row>
    <row r="2710" spans="1:12" x14ac:dyDescent="0.2">
      <c r="A2710" s="5" t="s">
        <v>5348</v>
      </c>
      <c r="B2710" s="5" t="s">
        <v>5347</v>
      </c>
      <c r="D2710" s="5" t="s">
        <v>10574</v>
      </c>
      <c r="E2710" s="5" t="s">
        <v>10087</v>
      </c>
      <c r="F2710" s="5" t="s">
        <v>11590</v>
      </c>
      <c r="G2710" s="5" t="s">
        <v>12309</v>
      </c>
      <c r="H2710" s="5" t="s">
        <v>6</v>
      </c>
      <c r="I2710" s="5" t="s">
        <v>13894</v>
      </c>
      <c r="J2710" s="5" t="s">
        <v>11591</v>
      </c>
      <c r="K2710" s="5">
        <v>86662621</v>
      </c>
      <c r="L2710" s="5">
        <v>0</v>
      </c>
    </row>
    <row r="2711" spans="1:12" x14ac:dyDescent="0.2">
      <c r="A2711" s="5" t="s">
        <v>10048</v>
      </c>
      <c r="B2711" s="5" t="s">
        <v>4397</v>
      </c>
      <c r="D2711" s="5" t="s">
        <v>6817</v>
      </c>
      <c r="E2711" s="5" t="s">
        <v>5483</v>
      </c>
      <c r="F2711" s="5" t="s">
        <v>1165</v>
      </c>
      <c r="G2711" s="5" t="s">
        <v>12309</v>
      </c>
      <c r="H2711" s="5" t="s">
        <v>3</v>
      </c>
      <c r="I2711" s="5" t="s">
        <v>13894</v>
      </c>
      <c r="J2711" s="5" t="s">
        <v>11626</v>
      </c>
      <c r="K2711" s="5">
        <v>27580184</v>
      </c>
      <c r="L2711" s="5">
        <v>27580184</v>
      </c>
    </row>
    <row r="2712" spans="1:12" x14ac:dyDescent="0.2">
      <c r="A2712" s="5" t="s">
        <v>5090</v>
      </c>
      <c r="B2712" s="5" t="s">
        <v>4525</v>
      </c>
      <c r="D2712" s="5" t="s">
        <v>3427</v>
      </c>
      <c r="E2712" s="5" t="s">
        <v>5484</v>
      </c>
      <c r="F2712" s="5" t="s">
        <v>8971</v>
      </c>
      <c r="G2712" s="5" t="s">
        <v>12309</v>
      </c>
      <c r="H2712" s="5" t="s">
        <v>10</v>
      </c>
      <c r="I2712" s="5" t="s">
        <v>13894</v>
      </c>
      <c r="J2712" s="5" t="s">
        <v>11618</v>
      </c>
      <c r="K2712" s="5">
        <v>27972733</v>
      </c>
      <c r="L2712" s="5">
        <v>27972733</v>
      </c>
    </row>
    <row r="2713" spans="1:12" x14ac:dyDescent="0.2">
      <c r="A2713" s="5" t="s">
        <v>5126</v>
      </c>
      <c r="B2713" s="5" t="s">
        <v>6943</v>
      </c>
      <c r="D2713" s="5" t="s">
        <v>5485</v>
      </c>
      <c r="E2713" s="5" t="s">
        <v>5486</v>
      </c>
      <c r="F2713" s="5" t="s">
        <v>6585</v>
      </c>
      <c r="G2713" s="5" t="s">
        <v>12309</v>
      </c>
      <c r="H2713" s="5" t="s">
        <v>3</v>
      </c>
      <c r="I2713" s="5" t="s">
        <v>13894</v>
      </c>
      <c r="J2713" s="5" t="s">
        <v>8910</v>
      </c>
      <c r="K2713" s="5">
        <v>27580537</v>
      </c>
      <c r="L2713" s="5">
        <v>27580537</v>
      </c>
    </row>
    <row r="2714" spans="1:12" x14ac:dyDescent="0.2">
      <c r="A2714" s="5" t="s">
        <v>5130</v>
      </c>
      <c r="B2714" s="5" t="s">
        <v>5129</v>
      </c>
      <c r="D2714" s="5" t="s">
        <v>5487</v>
      </c>
      <c r="E2714" s="5" t="s">
        <v>5488</v>
      </c>
      <c r="F2714" s="5" t="s">
        <v>5489</v>
      </c>
      <c r="G2714" s="5" t="s">
        <v>5791</v>
      </c>
      <c r="H2714" s="5" t="s">
        <v>9</v>
      </c>
      <c r="I2714" s="5" t="s">
        <v>13894</v>
      </c>
      <c r="J2714" s="5" t="s">
        <v>14464</v>
      </c>
      <c r="K2714" s="5">
        <v>27940156</v>
      </c>
      <c r="L2714" s="5">
        <v>27940156</v>
      </c>
    </row>
    <row r="2715" spans="1:12" x14ac:dyDescent="0.2">
      <c r="A2715" s="5" t="s">
        <v>5381</v>
      </c>
      <c r="B2715" s="5" t="s">
        <v>5380</v>
      </c>
      <c r="D2715" s="5" t="s">
        <v>6818</v>
      </c>
      <c r="E2715" s="5" t="s">
        <v>5491</v>
      </c>
      <c r="F2715" s="5" t="s">
        <v>5492</v>
      </c>
      <c r="G2715" s="5" t="s">
        <v>5791</v>
      </c>
      <c r="H2715" s="5" t="s">
        <v>9</v>
      </c>
      <c r="I2715" s="5" t="s">
        <v>13894</v>
      </c>
      <c r="J2715" s="5" t="s">
        <v>14465</v>
      </c>
      <c r="K2715" s="5">
        <v>27670194</v>
      </c>
      <c r="L2715" s="5">
        <v>0</v>
      </c>
    </row>
    <row r="2716" spans="1:12" x14ac:dyDescent="0.2">
      <c r="A2716" s="5" t="s">
        <v>5365</v>
      </c>
      <c r="B2716" s="5" t="s">
        <v>5364</v>
      </c>
      <c r="D2716" s="5" t="s">
        <v>676</v>
      </c>
      <c r="E2716" s="5" t="s">
        <v>5493</v>
      </c>
      <c r="F2716" s="5" t="s">
        <v>5494</v>
      </c>
      <c r="G2716" s="5" t="s">
        <v>12309</v>
      </c>
      <c r="H2716" s="5" t="s">
        <v>3</v>
      </c>
      <c r="I2716" s="5" t="s">
        <v>13894</v>
      </c>
      <c r="J2716" s="5" t="s">
        <v>5495</v>
      </c>
      <c r="K2716" s="5">
        <v>27951022</v>
      </c>
      <c r="L2716" s="5">
        <v>27951022</v>
      </c>
    </row>
    <row r="2717" spans="1:12" x14ac:dyDescent="0.2">
      <c r="A2717" s="5" t="s">
        <v>5201</v>
      </c>
      <c r="B2717" s="5" t="s">
        <v>2344</v>
      </c>
      <c r="D2717" s="5" t="s">
        <v>651</v>
      </c>
      <c r="E2717" s="5" t="s">
        <v>10102</v>
      </c>
      <c r="F2717" s="5" t="s">
        <v>661</v>
      </c>
      <c r="G2717" s="5" t="s">
        <v>12309</v>
      </c>
      <c r="H2717" s="5" t="s">
        <v>7</v>
      </c>
      <c r="I2717" s="5" t="s">
        <v>13894</v>
      </c>
      <c r="J2717" s="5" t="s">
        <v>12874</v>
      </c>
      <c r="K2717" s="5">
        <v>0</v>
      </c>
      <c r="L2717" s="5">
        <v>0</v>
      </c>
    </row>
    <row r="2718" spans="1:12" x14ac:dyDescent="0.2">
      <c r="A2718" s="5" t="s">
        <v>10049</v>
      </c>
      <c r="B2718" s="5" t="s">
        <v>5209</v>
      </c>
      <c r="D2718" s="5" t="s">
        <v>948</v>
      </c>
      <c r="E2718" s="5" t="s">
        <v>5496</v>
      </c>
      <c r="F2718" s="5" t="s">
        <v>8434</v>
      </c>
      <c r="G2718" s="5" t="s">
        <v>12309</v>
      </c>
      <c r="H2718" s="5" t="s">
        <v>3</v>
      </c>
      <c r="I2718" s="5" t="s">
        <v>13894</v>
      </c>
      <c r="J2718" s="5" t="s">
        <v>8907</v>
      </c>
      <c r="K2718" s="5">
        <v>27580807</v>
      </c>
      <c r="L2718" s="5">
        <v>27580807</v>
      </c>
    </row>
    <row r="2719" spans="1:12" x14ac:dyDescent="0.2">
      <c r="A2719" s="5" t="s">
        <v>5389</v>
      </c>
      <c r="B2719" s="5" t="s">
        <v>6810</v>
      </c>
      <c r="D2719" s="5" t="s">
        <v>6821</v>
      </c>
      <c r="E2719" s="5" t="s">
        <v>5497</v>
      </c>
      <c r="F2719" s="5" t="s">
        <v>8908</v>
      </c>
      <c r="G2719" s="5" t="s">
        <v>12309</v>
      </c>
      <c r="H2719" s="5" t="s">
        <v>3</v>
      </c>
      <c r="I2719" s="5" t="s">
        <v>13894</v>
      </c>
      <c r="J2719" s="5" t="s">
        <v>5498</v>
      </c>
      <c r="K2719" s="5">
        <v>27580131</v>
      </c>
      <c r="L2719" s="5">
        <v>0</v>
      </c>
    </row>
    <row r="2720" spans="1:12" x14ac:dyDescent="0.2">
      <c r="A2720" s="5" t="s">
        <v>5210</v>
      </c>
      <c r="B2720" s="5" t="s">
        <v>7061</v>
      </c>
      <c r="D2720" s="5" t="s">
        <v>1130</v>
      </c>
      <c r="E2720" s="5" t="s">
        <v>5499</v>
      </c>
      <c r="F2720" s="5" t="s">
        <v>8966</v>
      </c>
      <c r="G2720" s="5" t="s">
        <v>12309</v>
      </c>
      <c r="H2720" s="5" t="s">
        <v>10</v>
      </c>
      <c r="I2720" s="5" t="s">
        <v>13894</v>
      </c>
      <c r="J2720" s="5" t="s">
        <v>8967</v>
      </c>
      <c r="K2720" s="5">
        <v>27971633</v>
      </c>
      <c r="L2720" s="5">
        <v>27971660</v>
      </c>
    </row>
    <row r="2721" spans="1:12" x14ac:dyDescent="0.2">
      <c r="A2721" s="5" t="s">
        <v>10050</v>
      </c>
      <c r="B2721" s="5" t="s">
        <v>5391</v>
      </c>
      <c r="D2721" s="5" t="s">
        <v>1163</v>
      </c>
      <c r="E2721" s="5" t="s">
        <v>5500</v>
      </c>
      <c r="F2721" s="5" t="s">
        <v>8927</v>
      </c>
      <c r="G2721" s="5" t="s">
        <v>12309</v>
      </c>
      <c r="H2721" s="5" t="s">
        <v>3</v>
      </c>
      <c r="I2721" s="5" t="s">
        <v>13894</v>
      </c>
      <c r="J2721" s="5" t="s">
        <v>6679</v>
      </c>
      <c r="K2721" s="5">
        <v>27950737</v>
      </c>
      <c r="L2721" s="5">
        <v>27950737</v>
      </c>
    </row>
    <row r="2722" spans="1:12" x14ac:dyDescent="0.2">
      <c r="A2722" s="5" t="s">
        <v>5297</v>
      </c>
      <c r="B2722" s="5" t="s">
        <v>5296</v>
      </c>
      <c r="D2722" s="5" t="s">
        <v>6823</v>
      </c>
      <c r="E2722" s="5" t="s">
        <v>5501</v>
      </c>
      <c r="F2722" s="5" t="s">
        <v>5502</v>
      </c>
      <c r="G2722" s="5" t="s">
        <v>12309</v>
      </c>
      <c r="H2722" s="5" t="s">
        <v>3</v>
      </c>
      <c r="I2722" s="5" t="s">
        <v>13894</v>
      </c>
      <c r="J2722" s="5" t="s">
        <v>5503</v>
      </c>
      <c r="K2722" s="5">
        <v>27983310</v>
      </c>
      <c r="L2722" s="5">
        <v>27983310</v>
      </c>
    </row>
    <row r="2723" spans="1:12" x14ac:dyDescent="0.2">
      <c r="A2723" s="5" t="s">
        <v>5383</v>
      </c>
      <c r="B2723" s="5" t="s">
        <v>7221</v>
      </c>
      <c r="D2723" s="5" t="s">
        <v>5504</v>
      </c>
      <c r="E2723" s="5" t="s">
        <v>10117</v>
      </c>
      <c r="F2723" s="5" t="s">
        <v>1456</v>
      </c>
      <c r="G2723" s="5" t="s">
        <v>12309</v>
      </c>
      <c r="H2723" s="5" t="s">
        <v>10</v>
      </c>
      <c r="I2723" s="5" t="s">
        <v>13894</v>
      </c>
      <c r="J2723" s="5" t="s">
        <v>13678</v>
      </c>
      <c r="K2723" s="5">
        <v>27971903</v>
      </c>
      <c r="L2723" s="5">
        <v>27971903</v>
      </c>
    </row>
    <row r="2724" spans="1:12" x14ac:dyDescent="0.2">
      <c r="A2724" s="5" t="s">
        <v>5371</v>
      </c>
      <c r="B2724" s="5" t="s">
        <v>5370</v>
      </c>
      <c r="D2724" s="5" t="s">
        <v>5505</v>
      </c>
      <c r="E2724" s="5" t="s">
        <v>5506</v>
      </c>
      <c r="F2724" s="5" t="s">
        <v>77</v>
      </c>
      <c r="G2724" s="5" t="s">
        <v>12309</v>
      </c>
      <c r="H2724" s="5" t="s">
        <v>10</v>
      </c>
      <c r="I2724" s="5" t="s">
        <v>13894</v>
      </c>
      <c r="J2724" s="5" t="s">
        <v>6729</v>
      </c>
      <c r="K2724" s="5">
        <v>27971551</v>
      </c>
      <c r="L2724" s="5">
        <v>27971551</v>
      </c>
    </row>
    <row r="2725" spans="1:12" x14ac:dyDescent="0.2">
      <c r="A2725" s="5" t="s">
        <v>5212</v>
      </c>
      <c r="B2725" s="5" t="s">
        <v>7252</v>
      </c>
      <c r="D2725" s="5" t="s">
        <v>4878</v>
      </c>
      <c r="E2725" s="5" t="s">
        <v>5507</v>
      </c>
      <c r="F2725" s="5" t="s">
        <v>5508</v>
      </c>
      <c r="G2725" s="5" t="s">
        <v>12309</v>
      </c>
      <c r="H2725" s="5" t="s">
        <v>4</v>
      </c>
      <c r="I2725" s="5" t="s">
        <v>13894</v>
      </c>
      <c r="J2725" s="5" t="s">
        <v>13252</v>
      </c>
      <c r="K2725" s="5">
        <v>27566057</v>
      </c>
      <c r="L2725" s="5">
        <v>27566057</v>
      </c>
    </row>
    <row r="2726" spans="1:12" x14ac:dyDescent="0.2">
      <c r="A2726" s="5" t="s">
        <v>5050</v>
      </c>
      <c r="B2726" s="5" t="s">
        <v>3536</v>
      </c>
      <c r="D2726" s="5" t="s">
        <v>3730</v>
      </c>
      <c r="E2726" s="5" t="s">
        <v>5509</v>
      </c>
      <c r="F2726" s="5" t="s">
        <v>5510</v>
      </c>
      <c r="G2726" s="5" t="s">
        <v>12309</v>
      </c>
      <c r="H2726" s="5" t="s">
        <v>4</v>
      </c>
      <c r="I2726" s="5" t="s">
        <v>13894</v>
      </c>
      <c r="J2726" s="5" t="s">
        <v>8911</v>
      </c>
      <c r="K2726" s="5">
        <v>27987416</v>
      </c>
      <c r="L2726" s="5">
        <v>27987416</v>
      </c>
    </row>
    <row r="2727" spans="1:12" x14ac:dyDescent="0.2">
      <c r="A2727" s="5" t="s">
        <v>7577</v>
      </c>
      <c r="B2727" s="5" t="s">
        <v>5257</v>
      </c>
      <c r="D2727" s="5" t="s">
        <v>6825</v>
      </c>
      <c r="E2727" s="5" t="s">
        <v>6901</v>
      </c>
      <c r="F2727" s="5" t="s">
        <v>6903</v>
      </c>
      <c r="G2727" s="5" t="s">
        <v>12309</v>
      </c>
      <c r="H2727" s="5" t="s">
        <v>4</v>
      </c>
      <c r="I2727" s="5" t="s">
        <v>13894</v>
      </c>
      <c r="J2727" s="5" t="s">
        <v>14466</v>
      </c>
      <c r="K2727" s="5">
        <v>27561501</v>
      </c>
      <c r="L2727" s="5">
        <v>0</v>
      </c>
    </row>
    <row r="2728" spans="1:12" x14ac:dyDescent="0.2">
      <c r="A2728" s="5" t="s">
        <v>6784</v>
      </c>
      <c r="B2728" s="5" t="s">
        <v>6797</v>
      </c>
      <c r="D2728" s="5" t="s">
        <v>6826</v>
      </c>
      <c r="E2728" s="5" t="s">
        <v>5511</v>
      </c>
      <c r="F2728" s="5" t="s">
        <v>5512</v>
      </c>
      <c r="G2728" s="5" t="s">
        <v>12309</v>
      </c>
      <c r="H2728" s="5" t="s">
        <v>4</v>
      </c>
      <c r="I2728" s="5" t="s">
        <v>13894</v>
      </c>
      <c r="J2728" s="5" t="s">
        <v>7778</v>
      </c>
      <c r="K2728" s="5">
        <v>27586873</v>
      </c>
      <c r="L2728" s="5">
        <v>27586873</v>
      </c>
    </row>
    <row r="2729" spans="1:12" x14ac:dyDescent="0.2">
      <c r="A2729" s="5" t="s">
        <v>5311</v>
      </c>
      <c r="B2729" s="5" t="s">
        <v>7219</v>
      </c>
      <c r="D2729" s="5" t="s">
        <v>6827</v>
      </c>
      <c r="E2729" s="5" t="s">
        <v>5513</v>
      </c>
      <c r="F2729" s="5" t="s">
        <v>8968</v>
      </c>
      <c r="G2729" s="5" t="s">
        <v>12309</v>
      </c>
      <c r="H2729" s="5" t="s">
        <v>4</v>
      </c>
      <c r="I2729" s="5" t="s">
        <v>13894</v>
      </c>
      <c r="J2729" s="5" t="s">
        <v>12888</v>
      </c>
      <c r="K2729" s="5">
        <v>27561610</v>
      </c>
      <c r="L2729" s="5">
        <v>27561610</v>
      </c>
    </row>
    <row r="2730" spans="1:12" x14ac:dyDescent="0.2">
      <c r="A2730" s="5" t="s">
        <v>5251</v>
      </c>
      <c r="B2730" s="5" t="s">
        <v>5250</v>
      </c>
      <c r="D2730" s="5" t="s">
        <v>5281</v>
      </c>
      <c r="E2730" s="5" t="s">
        <v>5514</v>
      </c>
      <c r="F2730" s="5" t="s">
        <v>5515</v>
      </c>
      <c r="G2730" s="5" t="s">
        <v>12309</v>
      </c>
      <c r="H2730" s="5" t="s">
        <v>4</v>
      </c>
      <c r="I2730" s="5" t="s">
        <v>13894</v>
      </c>
      <c r="J2730" s="5" t="s">
        <v>8912</v>
      </c>
      <c r="K2730" s="5">
        <v>27580685</v>
      </c>
      <c r="L2730" s="5">
        <v>27580685</v>
      </c>
    </row>
    <row r="2731" spans="1:12" x14ac:dyDescent="0.2">
      <c r="A2731" s="5" t="s">
        <v>5103</v>
      </c>
      <c r="B2731" s="5" t="s">
        <v>6790</v>
      </c>
      <c r="D2731" s="5" t="s">
        <v>4896</v>
      </c>
      <c r="E2731" s="5" t="s">
        <v>5516</v>
      </c>
      <c r="F2731" s="5" t="s">
        <v>5517</v>
      </c>
      <c r="G2731" s="5" t="s">
        <v>12309</v>
      </c>
      <c r="H2731" s="5" t="s">
        <v>4</v>
      </c>
      <c r="I2731" s="5" t="s">
        <v>13894</v>
      </c>
      <c r="J2731" s="5" t="s">
        <v>8992</v>
      </c>
      <c r="K2731" s="5">
        <v>27561415</v>
      </c>
      <c r="L2731" s="5">
        <v>27561415</v>
      </c>
    </row>
    <row r="2732" spans="1:12" x14ac:dyDescent="0.2">
      <c r="A2732" s="5" t="s">
        <v>5419</v>
      </c>
      <c r="B2732" s="5" t="s">
        <v>1577</v>
      </c>
      <c r="D2732" s="5" t="s">
        <v>5518</v>
      </c>
      <c r="E2732" s="5" t="s">
        <v>5519</v>
      </c>
      <c r="F2732" s="5" t="s">
        <v>5520</v>
      </c>
      <c r="G2732" s="5" t="s">
        <v>12309</v>
      </c>
      <c r="H2732" s="5" t="s">
        <v>4</v>
      </c>
      <c r="I2732" s="5" t="s">
        <v>13894</v>
      </c>
      <c r="J2732" s="5" t="s">
        <v>5521</v>
      </c>
      <c r="K2732" s="5">
        <v>27581456</v>
      </c>
      <c r="L2732" s="5">
        <v>24581456</v>
      </c>
    </row>
    <row r="2733" spans="1:12" x14ac:dyDescent="0.2">
      <c r="A2733" s="5" t="s">
        <v>5300</v>
      </c>
      <c r="B2733" s="5" t="s">
        <v>5299</v>
      </c>
      <c r="D2733" s="5" t="s">
        <v>6828</v>
      </c>
      <c r="E2733" s="5" t="s">
        <v>5522</v>
      </c>
      <c r="F2733" s="5" t="s">
        <v>2885</v>
      </c>
      <c r="G2733" s="5" t="s">
        <v>12309</v>
      </c>
      <c r="H2733" s="5" t="s">
        <v>5</v>
      </c>
      <c r="I2733" s="5" t="s">
        <v>13894</v>
      </c>
      <c r="J2733" s="5" t="s">
        <v>12014</v>
      </c>
      <c r="K2733" s="5">
        <v>27566065</v>
      </c>
      <c r="L2733" s="5">
        <v>27566065</v>
      </c>
    </row>
    <row r="2734" spans="1:12" x14ac:dyDescent="0.2">
      <c r="A2734" s="5" t="s">
        <v>5392</v>
      </c>
      <c r="B2734" s="5" t="s">
        <v>5276</v>
      </c>
      <c r="D2734" s="5" t="s">
        <v>7396</v>
      </c>
      <c r="E2734" s="5" t="s">
        <v>5523</v>
      </c>
      <c r="F2734" s="5" t="s">
        <v>5524</v>
      </c>
      <c r="G2734" s="5" t="s">
        <v>12309</v>
      </c>
      <c r="H2734" s="5" t="s">
        <v>4</v>
      </c>
      <c r="I2734" s="5" t="s">
        <v>13894</v>
      </c>
      <c r="J2734" s="5" t="s">
        <v>9011</v>
      </c>
      <c r="K2734" s="5">
        <v>27566257</v>
      </c>
      <c r="L2734" s="5">
        <v>27566257</v>
      </c>
    </row>
    <row r="2735" spans="1:12" x14ac:dyDescent="0.2">
      <c r="A2735" s="5" t="s">
        <v>5081</v>
      </c>
      <c r="B2735" s="5" t="s">
        <v>6786</v>
      </c>
      <c r="D2735" s="5" t="s">
        <v>6829</v>
      </c>
      <c r="E2735" s="5" t="s">
        <v>5526</v>
      </c>
      <c r="F2735" s="5" t="s">
        <v>5527</v>
      </c>
      <c r="G2735" s="5" t="s">
        <v>12309</v>
      </c>
      <c r="H2735" s="5" t="s">
        <v>4</v>
      </c>
      <c r="I2735" s="5" t="s">
        <v>13894</v>
      </c>
      <c r="J2735" s="5" t="s">
        <v>8951</v>
      </c>
      <c r="K2735" s="5">
        <v>27561150</v>
      </c>
      <c r="L2735" s="5">
        <v>27561117</v>
      </c>
    </row>
    <row r="2736" spans="1:12" x14ac:dyDescent="0.2">
      <c r="A2736" s="5" t="s">
        <v>5186</v>
      </c>
      <c r="B2736" s="5" t="s">
        <v>3159</v>
      </c>
      <c r="D2736" s="5" t="s">
        <v>5407</v>
      </c>
      <c r="E2736" s="5" t="s">
        <v>5528</v>
      </c>
      <c r="F2736" s="5" t="s">
        <v>5529</v>
      </c>
      <c r="G2736" s="5" t="s">
        <v>12309</v>
      </c>
      <c r="H2736" s="5" t="s">
        <v>5</v>
      </c>
      <c r="I2736" s="5" t="s">
        <v>13894</v>
      </c>
      <c r="J2736" s="5" t="s">
        <v>8991</v>
      </c>
      <c r="K2736" s="5">
        <v>27500830</v>
      </c>
      <c r="L2736" s="5">
        <v>27500830</v>
      </c>
    </row>
    <row r="2737" spans="1:12" x14ac:dyDescent="0.2">
      <c r="A2737" s="5" t="s">
        <v>5083</v>
      </c>
      <c r="B2737" s="5" t="s">
        <v>5082</v>
      </c>
      <c r="D2737" s="5" t="s">
        <v>5337</v>
      </c>
      <c r="E2737" s="5" t="s">
        <v>5530</v>
      </c>
      <c r="F2737" s="5" t="s">
        <v>9016</v>
      </c>
      <c r="G2737" s="5" t="s">
        <v>12309</v>
      </c>
      <c r="H2737" s="5" t="s">
        <v>4</v>
      </c>
      <c r="I2737" s="5" t="s">
        <v>13894</v>
      </c>
      <c r="J2737" s="5" t="s">
        <v>13244</v>
      </c>
      <c r="K2737" s="5">
        <v>85489653</v>
      </c>
      <c r="L2737" s="5">
        <v>0</v>
      </c>
    </row>
    <row r="2738" spans="1:12" x14ac:dyDescent="0.2">
      <c r="A2738" s="5" t="s">
        <v>10051</v>
      </c>
      <c r="B2738" s="5" t="s">
        <v>5071</v>
      </c>
      <c r="D2738" s="5" t="s">
        <v>5145</v>
      </c>
      <c r="E2738" s="5" t="s">
        <v>5531</v>
      </c>
      <c r="F2738" s="5" t="s">
        <v>2680</v>
      </c>
      <c r="G2738" s="5" t="s">
        <v>12309</v>
      </c>
      <c r="H2738" s="5" t="s">
        <v>4</v>
      </c>
      <c r="I2738" s="5" t="s">
        <v>13894</v>
      </c>
      <c r="J2738" s="5" t="s">
        <v>13680</v>
      </c>
      <c r="K2738" s="5">
        <v>22064243</v>
      </c>
      <c r="L2738" s="5">
        <v>22064366</v>
      </c>
    </row>
    <row r="2739" spans="1:12" x14ac:dyDescent="0.2">
      <c r="A2739" s="5" t="s">
        <v>5277</v>
      </c>
      <c r="B2739" s="5" t="s">
        <v>7275</v>
      </c>
      <c r="D2739" s="5" t="s">
        <v>5533</v>
      </c>
      <c r="E2739" s="5" t="s">
        <v>5534</v>
      </c>
      <c r="F2739" s="5" t="s">
        <v>5535</v>
      </c>
      <c r="G2739" s="5" t="s">
        <v>12309</v>
      </c>
      <c r="H2739" s="5" t="s">
        <v>5</v>
      </c>
      <c r="I2739" s="5" t="s">
        <v>13894</v>
      </c>
      <c r="J2739" s="5" t="s">
        <v>14467</v>
      </c>
      <c r="K2739" s="5">
        <v>27568270</v>
      </c>
      <c r="L2739" s="5">
        <v>27568270</v>
      </c>
    </row>
    <row r="2740" spans="1:12" x14ac:dyDescent="0.2">
      <c r="A2740" s="5" t="s">
        <v>10052</v>
      </c>
      <c r="B2740" s="5" t="s">
        <v>10562</v>
      </c>
      <c r="D2740" s="5" t="s">
        <v>10577</v>
      </c>
      <c r="E2740" s="5" t="s">
        <v>10093</v>
      </c>
      <c r="F2740" s="5" t="s">
        <v>1355</v>
      </c>
      <c r="G2740" s="5" t="s">
        <v>12309</v>
      </c>
      <c r="H2740" s="5" t="s">
        <v>5</v>
      </c>
      <c r="I2740" s="5" t="s">
        <v>13894</v>
      </c>
      <c r="J2740" s="5" t="s">
        <v>14467</v>
      </c>
      <c r="K2740" s="5">
        <v>22001661</v>
      </c>
      <c r="L2740" s="5">
        <v>0</v>
      </c>
    </row>
    <row r="2741" spans="1:12" x14ac:dyDescent="0.2">
      <c r="A2741" s="5" t="s">
        <v>10053</v>
      </c>
      <c r="B2741" s="5" t="s">
        <v>8132</v>
      </c>
      <c r="D2741" s="5" t="s">
        <v>7122</v>
      </c>
      <c r="E2741" s="5" t="s">
        <v>5536</v>
      </c>
      <c r="F2741" s="5" t="s">
        <v>5537</v>
      </c>
      <c r="G2741" s="5" t="s">
        <v>12309</v>
      </c>
      <c r="H2741" s="5" t="s">
        <v>5</v>
      </c>
      <c r="I2741" s="5" t="s">
        <v>13894</v>
      </c>
      <c r="J2741" s="5" t="s">
        <v>5688</v>
      </c>
      <c r="K2741" s="5">
        <v>88426284</v>
      </c>
      <c r="L2741" s="5">
        <v>27590149</v>
      </c>
    </row>
    <row r="2742" spans="1:12" x14ac:dyDescent="0.2">
      <c r="A2742" s="5" t="s">
        <v>10054</v>
      </c>
      <c r="B2742" s="5" t="s">
        <v>10563</v>
      </c>
      <c r="D2742" s="5" t="s">
        <v>6830</v>
      </c>
      <c r="E2742" s="5" t="s">
        <v>5538</v>
      </c>
      <c r="F2742" s="5" t="s">
        <v>5539</v>
      </c>
      <c r="G2742" s="5" t="s">
        <v>12309</v>
      </c>
      <c r="H2742" s="5" t="s">
        <v>4</v>
      </c>
      <c r="I2742" s="5" t="s">
        <v>13894</v>
      </c>
      <c r="J2742" s="5" t="s">
        <v>13681</v>
      </c>
      <c r="K2742" s="5">
        <v>27561698</v>
      </c>
      <c r="L2742" s="5">
        <v>27561698</v>
      </c>
    </row>
    <row r="2743" spans="1:12" x14ac:dyDescent="0.2">
      <c r="A2743" s="5" t="s">
        <v>10055</v>
      </c>
      <c r="B2743" s="5" t="s">
        <v>10564</v>
      </c>
      <c r="D2743" s="5" t="s">
        <v>7777</v>
      </c>
      <c r="E2743" s="5" t="s">
        <v>7775</v>
      </c>
      <c r="F2743" s="5" t="s">
        <v>7776</v>
      </c>
      <c r="G2743" s="5" t="s">
        <v>12309</v>
      </c>
      <c r="H2743" s="5" t="s">
        <v>4</v>
      </c>
      <c r="I2743" s="5" t="s">
        <v>13894</v>
      </c>
      <c r="J2743" s="5" t="s">
        <v>12877</v>
      </c>
      <c r="K2743" s="5">
        <v>27561494</v>
      </c>
      <c r="L2743" s="5">
        <v>0</v>
      </c>
    </row>
    <row r="2744" spans="1:12" x14ac:dyDescent="0.2">
      <c r="A2744" s="5" t="s">
        <v>5324</v>
      </c>
      <c r="B2744" s="5" t="s">
        <v>1686</v>
      </c>
      <c r="D2744" s="5" t="s">
        <v>8157</v>
      </c>
      <c r="E2744" s="5" t="s">
        <v>10114</v>
      </c>
      <c r="F2744" s="5" t="s">
        <v>11627</v>
      </c>
      <c r="G2744" s="5" t="s">
        <v>12309</v>
      </c>
      <c r="H2744" s="5" t="s">
        <v>4</v>
      </c>
      <c r="I2744" s="5" t="s">
        <v>13894</v>
      </c>
      <c r="J2744" s="5" t="s">
        <v>11628</v>
      </c>
      <c r="K2744" s="5">
        <v>85864453</v>
      </c>
      <c r="L2744" s="5">
        <v>0</v>
      </c>
    </row>
    <row r="2745" spans="1:12" x14ac:dyDescent="0.2">
      <c r="A2745" s="5" t="s">
        <v>5287</v>
      </c>
      <c r="B2745" s="5" t="s">
        <v>7168</v>
      </c>
      <c r="D2745" s="5" t="s">
        <v>4683</v>
      </c>
      <c r="E2745" s="5" t="s">
        <v>10122</v>
      </c>
      <c r="F2745" s="5" t="s">
        <v>11636</v>
      </c>
      <c r="G2745" s="5" t="s">
        <v>12309</v>
      </c>
      <c r="H2745" s="5" t="s">
        <v>4</v>
      </c>
      <c r="I2745" s="5" t="s">
        <v>13894</v>
      </c>
      <c r="J2745" s="5" t="s">
        <v>14468</v>
      </c>
      <c r="K2745" s="5">
        <v>27561198</v>
      </c>
      <c r="L2745" s="5">
        <v>27561198</v>
      </c>
    </row>
    <row r="2746" spans="1:12" x14ac:dyDescent="0.2">
      <c r="A2746" s="5" t="s">
        <v>5053</v>
      </c>
      <c r="B2746" s="5" t="s">
        <v>5052</v>
      </c>
      <c r="D2746" s="5" t="s">
        <v>7012</v>
      </c>
      <c r="E2746" s="5" t="s">
        <v>5540</v>
      </c>
      <c r="F2746" s="5" t="s">
        <v>1263</v>
      </c>
      <c r="G2746" s="5" t="s">
        <v>12309</v>
      </c>
      <c r="H2746" s="5" t="s">
        <v>5</v>
      </c>
      <c r="I2746" s="5" t="s">
        <v>13894</v>
      </c>
      <c r="J2746" s="5" t="s">
        <v>5541</v>
      </c>
      <c r="K2746" s="5">
        <v>27590080</v>
      </c>
      <c r="L2746" s="5">
        <v>0</v>
      </c>
    </row>
    <row r="2747" spans="1:12" x14ac:dyDescent="0.2">
      <c r="A2747" s="5" t="s">
        <v>5057</v>
      </c>
      <c r="B2747" s="5" t="s">
        <v>4658</v>
      </c>
      <c r="D2747" s="5" t="s">
        <v>4531</v>
      </c>
      <c r="E2747" s="5" t="s">
        <v>9653</v>
      </c>
      <c r="F2747" s="5" t="s">
        <v>11196</v>
      </c>
      <c r="G2747" s="5" t="s">
        <v>3527</v>
      </c>
      <c r="H2747" s="5" t="s">
        <v>7</v>
      </c>
      <c r="I2747" s="5" t="s">
        <v>13894</v>
      </c>
      <c r="J2747" s="5" t="s">
        <v>11197</v>
      </c>
      <c r="K2747" s="5">
        <v>25311080</v>
      </c>
      <c r="L2747" s="5">
        <v>0</v>
      </c>
    </row>
    <row r="2748" spans="1:12" x14ac:dyDescent="0.2">
      <c r="A2748" s="5" t="s">
        <v>10056</v>
      </c>
      <c r="B2748" s="5" t="s">
        <v>8143</v>
      </c>
      <c r="D2748" s="5" t="s">
        <v>4088</v>
      </c>
      <c r="E2748" s="5" t="s">
        <v>10094</v>
      </c>
      <c r="F2748" s="5" t="s">
        <v>2975</v>
      </c>
      <c r="G2748" s="5" t="s">
        <v>12309</v>
      </c>
      <c r="H2748" s="5" t="s">
        <v>5</v>
      </c>
      <c r="I2748" s="5" t="s">
        <v>13894</v>
      </c>
      <c r="J2748" s="5" t="s">
        <v>13731</v>
      </c>
      <c r="K2748" s="5">
        <v>0</v>
      </c>
      <c r="L2748" s="5">
        <v>0</v>
      </c>
    </row>
    <row r="2749" spans="1:12" x14ac:dyDescent="0.2">
      <c r="A2749" s="5" t="s">
        <v>5356</v>
      </c>
      <c r="B2749" s="5" t="s">
        <v>2878</v>
      </c>
      <c r="D2749" s="5" t="s">
        <v>4129</v>
      </c>
      <c r="E2749" s="5" t="s">
        <v>5542</v>
      </c>
      <c r="F2749" s="5" t="s">
        <v>206</v>
      </c>
      <c r="G2749" s="5" t="s">
        <v>12309</v>
      </c>
      <c r="H2749" s="5" t="s">
        <v>5</v>
      </c>
      <c r="I2749" s="5" t="s">
        <v>13894</v>
      </c>
      <c r="J2749" s="5" t="s">
        <v>8947</v>
      </c>
      <c r="K2749" s="5">
        <v>85969565</v>
      </c>
      <c r="L2749" s="5">
        <v>0</v>
      </c>
    </row>
    <row r="2750" spans="1:12" x14ac:dyDescent="0.2">
      <c r="A2750" s="5" t="s">
        <v>10057</v>
      </c>
      <c r="B2750" s="5" t="s">
        <v>5086</v>
      </c>
      <c r="D2750" s="5" t="s">
        <v>7373</v>
      </c>
      <c r="E2750" s="5" t="s">
        <v>5543</v>
      </c>
      <c r="F2750" s="5" t="s">
        <v>9044</v>
      </c>
      <c r="G2750" s="5" t="s">
        <v>12309</v>
      </c>
      <c r="H2750" s="5" t="s">
        <v>5</v>
      </c>
      <c r="I2750" s="5" t="s">
        <v>13894</v>
      </c>
      <c r="J2750" s="5" t="s">
        <v>12878</v>
      </c>
      <c r="K2750" s="5">
        <v>0</v>
      </c>
      <c r="L2750" s="5">
        <v>0</v>
      </c>
    </row>
    <row r="2751" spans="1:12" x14ac:dyDescent="0.2">
      <c r="A2751" s="5" t="s">
        <v>5410</v>
      </c>
      <c r="B2751" s="5" t="s">
        <v>7222</v>
      </c>
      <c r="D2751" s="5" t="s">
        <v>3644</v>
      </c>
      <c r="E2751" s="5" t="s">
        <v>5544</v>
      </c>
      <c r="F2751" s="5" t="s">
        <v>5545</v>
      </c>
      <c r="G2751" s="5" t="s">
        <v>12387</v>
      </c>
      <c r="H2751" s="5" t="s">
        <v>7</v>
      </c>
      <c r="I2751" s="5" t="s">
        <v>13894</v>
      </c>
      <c r="J2751" s="5" t="s">
        <v>8500</v>
      </c>
      <c r="K2751" s="5">
        <v>0</v>
      </c>
      <c r="L2751" s="5">
        <v>0</v>
      </c>
    </row>
    <row r="2752" spans="1:12" x14ac:dyDescent="0.2">
      <c r="A2752" s="5" t="s">
        <v>10058</v>
      </c>
      <c r="B2752" s="5" t="s">
        <v>5072</v>
      </c>
      <c r="D2752" s="5" t="s">
        <v>7124</v>
      </c>
      <c r="E2752" s="5" t="s">
        <v>5546</v>
      </c>
      <c r="F2752" s="5" t="s">
        <v>1741</v>
      </c>
      <c r="G2752" s="5" t="s">
        <v>12309</v>
      </c>
      <c r="H2752" s="5" t="s">
        <v>5</v>
      </c>
      <c r="I2752" s="5" t="s">
        <v>13894</v>
      </c>
      <c r="J2752" s="5" t="s">
        <v>14469</v>
      </c>
      <c r="K2752" s="5">
        <v>85342715</v>
      </c>
      <c r="L2752" s="5">
        <v>0</v>
      </c>
    </row>
    <row r="2753" spans="1:12" x14ac:dyDescent="0.2">
      <c r="A2753" s="5" t="s">
        <v>5074</v>
      </c>
      <c r="B2753" s="5" t="s">
        <v>5073</v>
      </c>
      <c r="D2753" s="5" t="s">
        <v>3567</v>
      </c>
      <c r="E2753" s="5" t="s">
        <v>10116</v>
      </c>
      <c r="F2753" s="5" t="s">
        <v>45</v>
      </c>
      <c r="G2753" s="5" t="s">
        <v>12387</v>
      </c>
      <c r="H2753" s="5" t="s">
        <v>6</v>
      </c>
      <c r="I2753" s="5" t="s">
        <v>13894</v>
      </c>
      <c r="J2753" s="5" t="s">
        <v>11607</v>
      </c>
      <c r="K2753" s="5">
        <v>0</v>
      </c>
      <c r="L2753" s="5">
        <v>0</v>
      </c>
    </row>
    <row r="2754" spans="1:12" x14ac:dyDescent="0.2">
      <c r="A2754" s="5" t="s">
        <v>10059</v>
      </c>
      <c r="B2754" s="5" t="s">
        <v>5172</v>
      </c>
      <c r="D2754" s="5" t="s">
        <v>7125</v>
      </c>
      <c r="E2754" s="5" t="s">
        <v>5547</v>
      </c>
      <c r="F2754" s="5" t="s">
        <v>5548</v>
      </c>
      <c r="G2754" s="5" t="s">
        <v>12387</v>
      </c>
      <c r="H2754" s="5" t="s">
        <v>7</v>
      </c>
      <c r="I2754" s="5" t="s">
        <v>13894</v>
      </c>
      <c r="J2754" s="5" t="s">
        <v>14470</v>
      </c>
      <c r="K2754" s="5">
        <v>83280277</v>
      </c>
      <c r="L2754" s="5">
        <v>0</v>
      </c>
    </row>
    <row r="2755" spans="1:12" x14ac:dyDescent="0.2">
      <c r="A2755" s="5" t="s">
        <v>10060</v>
      </c>
      <c r="B2755" s="5" t="s">
        <v>10565</v>
      </c>
      <c r="D2755" s="5" t="s">
        <v>7302</v>
      </c>
      <c r="E2755" s="5" t="s">
        <v>5549</v>
      </c>
      <c r="F2755" s="5" t="s">
        <v>5550</v>
      </c>
      <c r="G2755" s="5" t="s">
        <v>12387</v>
      </c>
      <c r="H2755" s="5" t="s">
        <v>7</v>
      </c>
      <c r="I2755" s="5" t="s">
        <v>13894</v>
      </c>
      <c r="J2755" s="5" t="s">
        <v>14471</v>
      </c>
      <c r="K2755" s="5">
        <v>64370092</v>
      </c>
      <c r="L2755" s="5">
        <v>0</v>
      </c>
    </row>
    <row r="2756" spans="1:12" x14ac:dyDescent="0.2">
      <c r="A2756" s="5" t="s">
        <v>8866</v>
      </c>
      <c r="B2756" s="5" t="s">
        <v>5249</v>
      </c>
      <c r="D2756" s="5" t="s">
        <v>2511</v>
      </c>
      <c r="E2756" s="5" t="s">
        <v>5551</v>
      </c>
      <c r="F2756" s="5" t="s">
        <v>5552</v>
      </c>
      <c r="G2756" s="5" t="s">
        <v>12309</v>
      </c>
      <c r="H2756" s="5" t="s">
        <v>5</v>
      </c>
      <c r="I2756" s="5" t="s">
        <v>13894</v>
      </c>
      <c r="J2756" s="5" t="s">
        <v>13682</v>
      </c>
      <c r="K2756" s="5">
        <v>27590220</v>
      </c>
      <c r="L2756" s="5">
        <v>27590320</v>
      </c>
    </row>
    <row r="2757" spans="1:12" x14ac:dyDescent="0.2">
      <c r="A2757" s="5" t="s">
        <v>10061</v>
      </c>
      <c r="B2757" s="5" t="s">
        <v>5149</v>
      </c>
      <c r="D2757" s="5" t="s">
        <v>2283</v>
      </c>
      <c r="E2757" s="5" t="s">
        <v>5553</v>
      </c>
      <c r="F2757" s="5" t="s">
        <v>5554</v>
      </c>
      <c r="G2757" s="5" t="s">
        <v>12309</v>
      </c>
      <c r="H2757" s="5" t="s">
        <v>5</v>
      </c>
      <c r="I2757" s="5" t="s">
        <v>13894</v>
      </c>
      <c r="J2757" s="5" t="s">
        <v>14467</v>
      </c>
      <c r="K2757" s="5">
        <v>0</v>
      </c>
      <c r="L2757" s="5">
        <v>27590142</v>
      </c>
    </row>
    <row r="2758" spans="1:12" x14ac:dyDescent="0.2">
      <c r="A2758" s="5" t="s">
        <v>10062</v>
      </c>
      <c r="B2758" s="5" t="s">
        <v>3250</v>
      </c>
      <c r="D2758" s="5" t="s">
        <v>2322</v>
      </c>
      <c r="E2758" s="5" t="s">
        <v>5556</v>
      </c>
      <c r="F2758" s="5" t="s">
        <v>134</v>
      </c>
      <c r="G2758" s="5" t="s">
        <v>12309</v>
      </c>
      <c r="H2758" s="5" t="s">
        <v>5</v>
      </c>
      <c r="I2758" s="5" t="s">
        <v>13894</v>
      </c>
      <c r="J2758" s="5" t="s">
        <v>12219</v>
      </c>
      <c r="K2758" s="5">
        <v>27591422</v>
      </c>
      <c r="L2758" s="5">
        <v>27591422</v>
      </c>
    </row>
    <row r="2759" spans="1:12" x14ac:dyDescent="0.2">
      <c r="A2759" s="5" t="s">
        <v>5338</v>
      </c>
      <c r="B2759" s="5" t="s">
        <v>7172</v>
      </c>
      <c r="D2759" s="5" t="s">
        <v>6831</v>
      </c>
      <c r="E2759" s="5" t="s">
        <v>5557</v>
      </c>
      <c r="F2759" s="5" t="s">
        <v>3936</v>
      </c>
      <c r="G2759" s="5" t="s">
        <v>12309</v>
      </c>
      <c r="H2759" s="5" t="s">
        <v>5</v>
      </c>
      <c r="I2759" s="5" t="s">
        <v>13894</v>
      </c>
      <c r="J2759" s="5" t="s">
        <v>13245</v>
      </c>
      <c r="K2759" s="5">
        <v>27591255</v>
      </c>
      <c r="L2759" s="5">
        <v>0</v>
      </c>
    </row>
    <row r="2760" spans="1:12" x14ac:dyDescent="0.2">
      <c r="A2760" s="5" t="s">
        <v>7762</v>
      </c>
      <c r="B2760" s="5" t="s">
        <v>5253</v>
      </c>
      <c r="D2760" s="5" t="s">
        <v>7235</v>
      </c>
      <c r="E2760" s="5" t="s">
        <v>5558</v>
      </c>
      <c r="F2760" s="5" t="s">
        <v>5559</v>
      </c>
      <c r="G2760" s="5" t="s">
        <v>12309</v>
      </c>
      <c r="H2760" s="5" t="s">
        <v>5</v>
      </c>
      <c r="I2760" s="5" t="s">
        <v>13894</v>
      </c>
      <c r="J2760" s="5" t="s">
        <v>12932</v>
      </c>
      <c r="K2760" s="5">
        <v>27590203</v>
      </c>
      <c r="L2760" s="5">
        <v>27590203</v>
      </c>
    </row>
    <row r="2761" spans="1:12" x14ac:dyDescent="0.2">
      <c r="A2761" s="5" t="s">
        <v>10063</v>
      </c>
      <c r="B2761" s="5" t="s">
        <v>7578</v>
      </c>
      <c r="D2761" s="5" t="s">
        <v>4385</v>
      </c>
      <c r="E2761" s="5" t="s">
        <v>6744</v>
      </c>
      <c r="F2761" s="5" t="s">
        <v>6746</v>
      </c>
      <c r="G2761" s="5" t="s">
        <v>12309</v>
      </c>
      <c r="H2761" s="5" t="s">
        <v>5</v>
      </c>
      <c r="I2761" s="5" t="s">
        <v>13894</v>
      </c>
      <c r="J2761" s="5" t="s">
        <v>8995</v>
      </c>
      <c r="K2761" s="5">
        <v>88100467</v>
      </c>
      <c r="L2761" s="5">
        <v>0</v>
      </c>
    </row>
    <row r="2762" spans="1:12" x14ac:dyDescent="0.2">
      <c r="A2762" s="5" t="s">
        <v>10064</v>
      </c>
      <c r="B2762" s="5" t="s">
        <v>10566</v>
      </c>
      <c r="D2762" s="5" t="s">
        <v>4392</v>
      </c>
      <c r="E2762" s="5" t="s">
        <v>10125</v>
      </c>
      <c r="F2762" s="5" t="s">
        <v>188</v>
      </c>
      <c r="G2762" s="5" t="s">
        <v>12309</v>
      </c>
      <c r="H2762" s="5" t="s">
        <v>5</v>
      </c>
      <c r="I2762" s="5" t="s">
        <v>13894</v>
      </c>
      <c r="J2762" s="5" t="s">
        <v>11640</v>
      </c>
      <c r="K2762" s="5">
        <v>27590016</v>
      </c>
      <c r="L2762" s="5">
        <v>27590170</v>
      </c>
    </row>
    <row r="2763" spans="1:12" x14ac:dyDescent="0.2">
      <c r="A2763" s="5" t="s">
        <v>5406</v>
      </c>
      <c r="B2763" s="5" t="s">
        <v>5405</v>
      </c>
      <c r="D2763" s="5" t="s">
        <v>5560</v>
      </c>
      <c r="E2763" s="5" t="s">
        <v>5561</v>
      </c>
      <c r="F2763" s="5" t="s">
        <v>5562</v>
      </c>
      <c r="G2763" s="5" t="s">
        <v>12309</v>
      </c>
      <c r="H2763" s="5" t="s">
        <v>7</v>
      </c>
      <c r="I2763" s="5" t="s">
        <v>13894</v>
      </c>
      <c r="J2763" s="5" t="s">
        <v>13683</v>
      </c>
      <c r="K2763" s="5">
        <v>84403913</v>
      </c>
      <c r="L2763" s="5">
        <v>27687141</v>
      </c>
    </row>
    <row r="2764" spans="1:12" x14ac:dyDescent="0.2">
      <c r="A2764" s="5" t="s">
        <v>10065</v>
      </c>
      <c r="B2764" s="5" t="s">
        <v>2963</v>
      </c>
      <c r="D2764" s="5" t="s">
        <v>8161</v>
      </c>
      <c r="E2764" s="5" t="s">
        <v>10092</v>
      </c>
      <c r="F2764" s="5" t="s">
        <v>11597</v>
      </c>
      <c r="G2764" s="5" t="s">
        <v>12309</v>
      </c>
      <c r="H2764" s="5" t="s">
        <v>9</v>
      </c>
      <c r="I2764" s="5" t="s">
        <v>13894</v>
      </c>
      <c r="J2764" s="5" t="s">
        <v>13246</v>
      </c>
      <c r="K2764" s="5">
        <v>88705615</v>
      </c>
      <c r="L2764" s="5">
        <v>0</v>
      </c>
    </row>
    <row r="2765" spans="1:12" x14ac:dyDescent="0.2">
      <c r="A2765" s="5" t="s">
        <v>10066</v>
      </c>
      <c r="B2765" s="5" t="s">
        <v>10567</v>
      </c>
      <c r="D2765" s="5" t="s">
        <v>8163</v>
      </c>
      <c r="E2765" s="5" t="s">
        <v>10104</v>
      </c>
      <c r="F2765" s="5" t="s">
        <v>2679</v>
      </c>
      <c r="G2765" s="5" t="s">
        <v>12309</v>
      </c>
      <c r="H2765" s="5" t="s">
        <v>7</v>
      </c>
      <c r="I2765" s="5" t="s">
        <v>13894</v>
      </c>
      <c r="J2765" s="5" t="s">
        <v>13684</v>
      </c>
      <c r="K2765" s="5">
        <v>22002916</v>
      </c>
      <c r="L2765" s="5">
        <v>0</v>
      </c>
    </row>
    <row r="2766" spans="1:12" x14ac:dyDescent="0.2">
      <c r="A2766" s="5" t="s">
        <v>5085</v>
      </c>
      <c r="B2766" s="5" t="s">
        <v>7405</v>
      </c>
      <c r="D2766" s="5" t="s">
        <v>6832</v>
      </c>
      <c r="E2766" s="5" t="s">
        <v>5563</v>
      </c>
      <c r="F2766" s="5" t="s">
        <v>392</v>
      </c>
      <c r="G2766" s="5" t="s">
        <v>12309</v>
      </c>
      <c r="H2766" s="5" t="s">
        <v>7</v>
      </c>
      <c r="I2766" s="5" t="s">
        <v>13894</v>
      </c>
      <c r="J2766" s="5" t="s">
        <v>12879</v>
      </c>
      <c r="K2766" s="5">
        <v>41051006</v>
      </c>
      <c r="L2766" s="5">
        <v>0</v>
      </c>
    </row>
    <row r="2767" spans="1:12" x14ac:dyDescent="0.2">
      <c r="A2767" s="5" t="s">
        <v>10067</v>
      </c>
      <c r="B2767" s="5" t="s">
        <v>4374</v>
      </c>
      <c r="D2767" s="5" t="s">
        <v>5564</v>
      </c>
      <c r="E2767" s="5" t="s">
        <v>8872</v>
      </c>
      <c r="F2767" s="5" t="s">
        <v>2868</v>
      </c>
      <c r="G2767" s="5" t="s">
        <v>12309</v>
      </c>
      <c r="H2767" s="5" t="s">
        <v>7</v>
      </c>
      <c r="I2767" s="5" t="s">
        <v>13894</v>
      </c>
      <c r="J2767" s="5" t="s">
        <v>14472</v>
      </c>
      <c r="K2767" s="5">
        <v>22002924</v>
      </c>
      <c r="L2767" s="5">
        <v>0</v>
      </c>
    </row>
    <row r="2768" spans="1:12" x14ac:dyDescent="0.2">
      <c r="A2768" s="5" t="s">
        <v>10068</v>
      </c>
      <c r="B2768" s="5" t="s">
        <v>8865</v>
      </c>
      <c r="D2768" s="5" t="s">
        <v>7127</v>
      </c>
      <c r="E2768" s="5" t="s">
        <v>5565</v>
      </c>
      <c r="F2768" s="5" t="s">
        <v>692</v>
      </c>
      <c r="G2768" s="5" t="s">
        <v>12309</v>
      </c>
      <c r="H2768" s="5" t="s">
        <v>7</v>
      </c>
      <c r="I2768" s="5" t="s">
        <v>13894</v>
      </c>
      <c r="J2768" s="5" t="s">
        <v>13247</v>
      </c>
      <c r="K2768" s="5">
        <v>22002898</v>
      </c>
      <c r="L2768" s="5">
        <v>0</v>
      </c>
    </row>
    <row r="2769" spans="1:12" x14ac:dyDescent="0.2">
      <c r="A2769" s="5" t="s">
        <v>5215</v>
      </c>
      <c r="B2769" s="5" t="s">
        <v>5214</v>
      </c>
      <c r="D2769" s="5" t="s">
        <v>10579</v>
      </c>
      <c r="E2769" s="5" t="s">
        <v>10096</v>
      </c>
      <c r="F2769" s="5" t="s">
        <v>11600</v>
      </c>
      <c r="G2769" s="5" t="s">
        <v>12309</v>
      </c>
      <c r="H2769" s="5" t="s">
        <v>7</v>
      </c>
      <c r="I2769" s="5" t="s">
        <v>13894</v>
      </c>
      <c r="J2769" s="5" t="s">
        <v>14473</v>
      </c>
      <c r="K2769" s="5">
        <v>22002896</v>
      </c>
      <c r="L2769" s="5">
        <v>0</v>
      </c>
    </row>
    <row r="2770" spans="1:12" x14ac:dyDescent="0.2">
      <c r="A2770" s="5" t="s">
        <v>5301</v>
      </c>
      <c r="B2770" s="5" t="s">
        <v>1670</v>
      </c>
      <c r="D2770" s="5" t="s">
        <v>10590</v>
      </c>
      <c r="E2770" s="5" t="s">
        <v>10141</v>
      </c>
      <c r="F2770" s="5" t="s">
        <v>11654</v>
      </c>
      <c r="G2770" s="5" t="s">
        <v>5791</v>
      </c>
      <c r="H2770" s="5" t="s">
        <v>10</v>
      </c>
      <c r="I2770" s="5" t="s">
        <v>13894</v>
      </c>
      <c r="J2770" s="5" t="s">
        <v>14474</v>
      </c>
      <c r="K2770" s="5">
        <v>83064806</v>
      </c>
      <c r="L2770" s="5">
        <v>0</v>
      </c>
    </row>
    <row r="2771" spans="1:12" x14ac:dyDescent="0.2">
      <c r="A2771" s="5" t="s">
        <v>10069</v>
      </c>
      <c r="B2771" s="5" t="s">
        <v>4639</v>
      </c>
      <c r="D2771" s="5" t="s">
        <v>6833</v>
      </c>
      <c r="E2771" s="5" t="s">
        <v>5566</v>
      </c>
      <c r="F2771" s="5" t="s">
        <v>5567</v>
      </c>
      <c r="G2771" s="5" t="s">
        <v>12309</v>
      </c>
      <c r="H2771" s="5" t="s">
        <v>7</v>
      </c>
      <c r="I2771" s="5" t="s">
        <v>13894</v>
      </c>
      <c r="J2771" s="5" t="s">
        <v>8959</v>
      </c>
      <c r="K2771" s="5">
        <v>22002895</v>
      </c>
      <c r="L2771" s="5">
        <v>0</v>
      </c>
    </row>
    <row r="2772" spans="1:12" x14ac:dyDescent="0.2">
      <c r="A2772" s="5" t="s">
        <v>10070</v>
      </c>
      <c r="B2772" s="5" t="s">
        <v>2661</v>
      </c>
      <c r="D2772" s="5" t="s">
        <v>5568</v>
      </c>
      <c r="E2772" s="5" t="s">
        <v>5569</v>
      </c>
      <c r="F2772" s="5" t="s">
        <v>5570</v>
      </c>
      <c r="G2772" s="5" t="s">
        <v>12309</v>
      </c>
      <c r="H2772" s="5" t="s">
        <v>7</v>
      </c>
      <c r="I2772" s="5" t="s">
        <v>13894</v>
      </c>
      <c r="J2772" s="5" t="s">
        <v>5571</v>
      </c>
      <c r="K2772" s="5">
        <v>27689503</v>
      </c>
      <c r="L2772" s="5">
        <v>27689503</v>
      </c>
    </row>
    <row r="2773" spans="1:12" x14ac:dyDescent="0.2">
      <c r="A2773" s="5" t="s">
        <v>5259</v>
      </c>
      <c r="B2773" s="5" t="s">
        <v>5258</v>
      </c>
      <c r="D2773" s="5" t="s">
        <v>5572</v>
      </c>
      <c r="E2773" s="5" t="s">
        <v>5573</v>
      </c>
      <c r="F2773" s="5" t="s">
        <v>1456</v>
      </c>
      <c r="G2773" s="5" t="s">
        <v>12309</v>
      </c>
      <c r="H2773" s="5" t="s">
        <v>6</v>
      </c>
      <c r="I2773" s="5" t="s">
        <v>13894</v>
      </c>
      <c r="J2773" s="5" t="s">
        <v>14475</v>
      </c>
      <c r="K2773" s="5">
        <v>22001774</v>
      </c>
      <c r="L2773" s="5">
        <v>0</v>
      </c>
    </row>
    <row r="2774" spans="1:12" x14ac:dyDescent="0.2">
      <c r="A2774" s="5" t="s">
        <v>5416</v>
      </c>
      <c r="B2774" s="5" t="s">
        <v>6813</v>
      </c>
      <c r="D2774" s="5" t="s">
        <v>7102</v>
      </c>
      <c r="E2774" s="5" t="s">
        <v>5574</v>
      </c>
      <c r="F2774" s="5" t="s">
        <v>1927</v>
      </c>
      <c r="G2774" s="5" t="s">
        <v>12309</v>
      </c>
      <c r="H2774" s="5" t="s">
        <v>7</v>
      </c>
      <c r="I2774" s="5" t="s">
        <v>13894</v>
      </c>
      <c r="J2774" s="5" t="s">
        <v>8958</v>
      </c>
      <c r="K2774" s="5">
        <v>27683145</v>
      </c>
      <c r="L2774" s="5">
        <v>27683145</v>
      </c>
    </row>
    <row r="2775" spans="1:12" x14ac:dyDescent="0.2">
      <c r="A2775" s="5" t="s">
        <v>5088</v>
      </c>
      <c r="B2775" s="5" t="s">
        <v>5087</v>
      </c>
      <c r="D2775" s="5" t="s">
        <v>6834</v>
      </c>
      <c r="E2775" s="5" t="s">
        <v>5575</v>
      </c>
      <c r="F2775" s="5" t="s">
        <v>5576</v>
      </c>
      <c r="G2775" s="5" t="s">
        <v>12309</v>
      </c>
      <c r="H2775" s="5" t="s">
        <v>7</v>
      </c>
      <c r="I2775" s="5" t="s">
        <v>13894</v>
      </c>
      <c r="J2775" s="5" t="s">
        <v>5467</v>
      </c>
      <c r="K2775" s="5">
        <v>89972669</v>
      </c>
      <c r="L2775" s="5">
        <v>27687141</v>
      </c>
    </row>
    <row r="2776" spans="1:12" x14ac:dyDescent="0.2">
      <c r="A2776" s="5" t="s">
        <v>10071</v>
      </c>
      <c r="B2776" s="5" t="s">
        <v>2552</v>
      </c>
      <c r="D2776" s="5" t="s">
        <v>7299</v>
      </c>
      <c r="E2776" s="5" t="s">
        <v>5577</v>
      </c>
      <c r="F2776" s="5" t="s">
        <v>5421</v>
      </c>
      <c r="G2776" s="5" t="s">
        <v>12309</v>
      </c>
      <c r="H2776" s="5" t="s">
        <v>7</v>
      </c>
      <c r="I2776" s="5" t="s">
        <v>13894</v>
      </c>
      <c r="J2776" s="5" t="s">
        <v>14476</v>
      </c>
      <c r="K2776" s="5">
        <v>22002893</v>
      </c>
      <c r="L2776" s="5">
        <v>0</v>
      </c>
    </row>
    <row r="2777" spans="1:12" x14ac:dyDescent="0.2">
      <c r="A2777" s="5" t="s">
        <v>10072</v>
      </c>
      <c r="B2777" s="5" t="s">
        <v>5450</v>
      </c>
      <c r="D2777" s="5" t="s">
        <v>10584</v>
      </c>
      <c r="E2777" s="5" t="s">
        <v>10109</v>
      </c>
      <c r="F2777" s="5" t="s">
        <v>63</v>
      </c>
      <c r="G2777" s="5" t="s">
        <v>12309</v>
      </c>
      <c r="H2777" s="5" t="s">
        <v>7</v>
      </c>
      <c r="I2777" s="5" t="s">
        <v>13894</v>
      </c>
      <c r="J2777" s="5" t="s">
        <v>11621</v>
      </c>
      <c r="K2777" s="5">
        <v>87778998</v>
      </c>
      <c r="L2777" s="5">
        <v>0</v>
      </c>
    </row>
    <row r="2778" spans="1:12" x14ac:dyDescent="0.2">
      <c r="A2778" s="5" t="s">
        <v>10073</v>
      </c>
      <c r="B2778" s="5" t="s">
        <v>10568</v>
      </c>
      <c r="D2778" s="5" t="s">
        <v>7128</v>
      </c>
      <c r="E2778" s="5" t="s">
        <v>5578</v>
      </c>
      <c r="F2778" s="5" t="s">
        <v>104</v>
      </c>
      <c r="G2778" s="5" t="s">
        <v>12309</v>
      </c>
      <c r="H2778" s="5" t="s">
        <v>7</v>
      </c>
      <c r="I2778" s="5" t="s">
        <v>13894</v>
      </c>
      <c r="J2778" s="5" t="s">
        <v>12880</v>
      </c>
      <c r="K2778" s="5">
        <v>25541037</v>
      </c>
      <c r="L2778" s="5">
        <v>0</v>
      </c>
    </row>
    <row r="2779" spans="1:12" x14ac:dyDescent="0.2">
      <c r="A2779" s="5" t="s">
        <v>5263</v>
      </c>
      <c r="B2779" s="5" t="s">
        <v>7398</v>
      </c>
      <c r="D2779" s="5" t="s">
        <v>1790</v>
      </c>
      <c r="E2779" s="5" t="s">
        <v>5579</v>
      </c>
      <c r="F2779" s="5" t="s">
        <v>5580</v>
      </c>
      <c r="G2779" s="5" t="s">
        <v>12309</v>
      </c>
      <c r="H2779" s="5" t="s">
        <v>6</v>
      </c>
      <c r="I2779" s="5" t="s">
        <v>13894</v>
      </c>
      <c r="J2779" s="5" t="s">
        <v>5595</v>
      </c>
      <c r="K2779" s="5">
        <v>27686811</v>
      </c>
      <c r="L2779" s="5">
        <v>27686811</v>
      </c>
    </row>
    <row r="2780" spans="1:12" x14ac:dyDescent="0.2">
      <c r="A2780" s="5" t="s">
        <v>5442</v>
      </c>
      <c r="B2780" s="5" t="s">
        <v>2821</v>
      </c>
      <c r="D2780" s="5" t="s">
        <v>7013</v>
      </c>
      <c r="E2780" s="5" t="s">
        <v>5581</v>
      </c>
      <c r="F2780" s="5" t="s">
        <v>5582</v>
      </c>
      <c r="G2780" s="5" t="s">
        <v>12309</v>
      </c>
      <c r="H2780" s="5" t="s">
        <v>6</v>
      </c>
      <c r="I2780" s="5" t="s">
        <v>13894</v>
      </c>
      <c r="J2780" s="5" t="s">
        <v>8940</v>
      </c>
      <c r="K2780" s="5">
        <v>22001776</v>
      </c>
      <c r="L2780" s="5">
        <v>0</v>
      </c>
    </row>
    <row r="2781" spans="1:12" x14ac:dyDescent="0.2">
      <c r="A2781" s="5" t="s">
        <v>5312</v>
      </c>
      <c r="B2781" s="5" t="s">
        <v>786</v>
      </c>
      <c r="D2781" s="5" t="s">
        <v>6835</v>
      </c>
      <c r="E2781" s="5" t="s">
        <v>5583</v>
      </c>
      <c r="F2781" s="5" t="s">
        <v>1226</v>
      </c>
      <c r="G2781" s="5" t="s">
        <v>12309</v>
      </c>
      <c r="H2781" s="5" t="s">
        <v>6</v>
      </c>
      <c r="I2781" s="5" t="s">
        <v>13894</v>
      </c>
      <c r="J2781" s="5" t="s">
        <v>8502</v>
      </c>
      <c r="K2781" s="5">
        <v>22001771</v>
      </c>
      <c r="L2781" s="5">
        <v>0</v>
      </c>
    </row>
    <row r="2782" spans="1:12" x14ac:dyDescent="0.2">
      <c r="A2782" s="5" t="s">
        <v>5288</v>
      </c>
      <c r="B2782" s="5" t="s">
        <v>515</v>
      </c>
      <c r="D2782" s="5" t="s">
        <v>1223</v>
      </c>
      <c r="E2782" s="5" t="s">
        <v>5584</v>
      </c>
      <c r="F2782" s="5" t="s">
        <v>5138</v>
      </c>
      <c r="G2782" s="5" t="s">
        <v>12309</v>
      </c>
      <c r="H2782" s="5" t="s">
        <v>7</v>
      </c>
      <c r="I2782" s="5" t="s">
        <v>13894</v>
      </c>
      <c r="J2782" s="5" t="s">
        <v>8889</v>
      </c>
      <c r="K2782" s="5">
        <v>27691181</v>
      </c>
      <c r="L2782" s="5">
        <v>27691181</v>
      </c>
    </row>
    <row r="2783" spans="1:12" x14ac:dyDescent="0.2">
      <c r="A2783" s="5" t="s">
        <v>10074</v>
      </c>
      <c r="B2783" s="5" t="s">
        <v>10569</v>
      </c>
      <c r="D2783" s="5" t="s">
        <v>1464</v>
      </c>
      <c r="E2783" s="5" t="s">
        <v>5585</v>
      </c>
      <c r="F2783" s="5" t="s">
        <v>5586</v>
      </c>
      <c r="G2783" s="5" t="s">
        <v>12309</v>
      </c>
      <c r="H2783" s="5" t="s">
        <v>7</v>
      </c>
      <c r="I2783" s="5" t="s">
        <v>13894</v>
      </c>
      <c r="J2783" s="5" t="s">
        <v>12220</v>
      </c>
      <c r="K2783" s="5">
        <v>83681054</v>
      </c>
      <c r="L2783" s="5">
        <v>0</v>
      </c>
    </row>
    <row r="2784" spans="1:12" x14ac:dyDescent="0.2">
      <c r="A2784" s="5" t="s">
        <v>10075</v>
      </c>
      <c r="B2784" s="5" t="s">
        <v>5415</v>
      </c>
      <c r="D2784" s="5" t="s">
        <v>1166</v>
      </c>
      <c r="E2784" s="5" t="s">
        <v>5587</v>
      </c>
      <c r="F2784" s="5" t="s">
        <v>177</v>
      </c>
      <c r="G2784" s="5" t="s">
        <v>12309</v>
      </c>
      <c r="H2784" s="5" t="s">
        <v>6</v>
      </c>
      <c r="I2784" s="5" t="s">
        <v>13894</v>
      </c>
      <c r="J2784" s="5" t="s">
        <v>13685</v>
      </c>
      <c r="K2784" s="5">
        <v>0</v>
      </c>
      <c r="L2784" s="5">
        <v>0</v>
      </c>
    </row>
    <row r="2785" spans="1:12" x14ac:dyDescent="0.2">
      <c r="A2785" s="5" t="s">
        <v>10076</v>
      </c>
      <c r="B2785" s="5" t="s">
        <v>5223</v>
      </c>
      <c r="D2785" s="5" t="s">
        <v>1121</v>
      </c>
      <c r="E2785" s="5" t="s">
        <v>5588</v>
      </c>
      <c r="F2785" s="5" t="s">
        <v>162</v>
      </c>
      <c r="G2785" s="5" t="s">
        <v>12309</v>
      </c>
      <c r="H2785" s="5" t="s">
        <v>6</v>
      </c>
      <c r="I2785" s="5" t="s">
        <v>13894</v>
      </c>
      <c r="J2785" s="5" t="s">
        <v>9043</v>
      </c>
      <c r="K2785" s="5">
        <v>27689897</v>
      </c>
      <c r="L2785" s="5">
        <v>0</v>
      </c>
    </row>
    <row r="2786" spans="1:12" x14ac:dyDescent="0.2">
      <c r="A2786" s="5" t="s">
        <v>5218</v>
      </c>
      <c r="B2786" s="5" t="s">
        <v>5217</v>
      </c>
      <c r="D2786" s="5" t="s">
        <v>7044</v>
      </c>
      <c r="E2786" s="5" t="s">
        <v>5589</v>
      </c>
      <c r="F2786" s="5" t="s">
        <v>5590</v>
      </c>
      <c r="G2786" s="5" t="s">
        <v>12309</v>
      </c>
      <c r="H2786" s="5" t="s">
        <v>6</v>
      </c>
      <c r="I2786" s="5" t="s">
        <v>13894</v>
      </c>
      <c r="J2786" s="5" t="s">
        <v>8970</v>
      </c>
      <c r="K2786" s="5">
        <v>27685932</v>
      </c>
      <c r="L2786" s="5">
        <v>0</v>
      </c>
    </row>
    <row r="2787" spans="1:12" x14ac:dyDescent="0.2">
      <c r="A2787" s="5" t="s">
        <v>10077</v>
      </c>
      <c r="B2787" s="5" t="s">
        <v>5051</v>
      </c>
      <c r="D2787" s="5" t="s">
        <v>1540</v>
      </c>
      <c r="E2787" s="5" t="s">
        <v>5591</v>
      </c>
      <c r="F2787" s="5" t="s">
        <v>5592</v>
      </c>
      <c r="G2787" s="5" t="s">
        <v>12309</v>
      </c>
      <c r="H2787" s="5" t="s">
        <v>7</v>
      </c>
      <c r="I2787" s="5" t="s">
        <v>13894</v>
      </c>
      <c r="J2787" s="5" t="s">
        <v>8972</v>
      </c>
      <c r="K2787" s="5">
        <v>22064645</v>
      </c>
      <c r="L2787" s="5">
        <v>27687141</v>
      </c>
    </row>
    <row r="2788" spans="1:12" x14ac:dyDescent="0.2">
      <c r="A2788" s="5" t="s">
        <v>10078</v>
      </c>
      <c r="B2788" s="5" t="s">
        <v>3792</v>
      </c>
      <c r="D2788" s="5" t="s">
        <v>7101</v>
      </c>
      <c r="E2788" s="5" t="s">
        <v>5593</v>
      </c>
      <c r="F2788" s="5" t="s">
        <v>5594</v>
      </c>
      <c r="G2788" s="5" t="s">
        <v>12309</v>
      </c>
      <c r="H2788" s="5" t="s">
        <v>7</v>
      </c>
      <c r="I2788" s="5" t="s">
        <v>13894</v>
      </c>
      <c r="J2788" s="5" t="s">
        <v>13291</v>
      </c>
      <c r="K2788" s="5">
        <v>22001755</v>
      </c>
      <c r="L2788" s="5">
        <v>0</v>
      </c>
    </row>
    <row r="2789" spans="1:12" x14ac:dyDescent="0.2">
      <c r="A2789" s="5" t="s">
        <v>10079</v>
      </c>
      <c r="B2789" s="5" t="s">
        <v>5461</v>
      </c>
      <c r="D2789" s="5" t="s">
        <v>6948</v>
      </c>
      <c r="E2789" s="5" t="s">
        <v>5596</v>
      </c>
      <c r="F2789" s="5" t="s">
        <v>5597</v>
      </c>
      <c r="G2789" s="5" t="s">
        <v>12309</v>
      </c>
      <c r="H2789" s="5" t="s">
        <v>7</v>
      </c>
      <c r="I2789" s="5" t="s">
        <v>13894</v>
      </c>
      <c r="J2789" s="5" t="s">
        <v>8914</v>
      </c>
      <c r="K2789" s="5">
        <v>41051011</v>
      </c>
      <c r="L2789" s="5">
        <v>0</v>
      </c>
    </row>
    <row r="2790" spans="1:12" x14ac:dyDescent="0.2">
      <c r="A2790" s="5" t="s">
        <v>7581</v>
      </c>
      <c r="B2790" s="5" t="s">
        <v>1236</v>
      </c>
      <c r="D2790" s="5" t="s">
        <v>5598</v>
      </c>
      <c r="E2790" s="5" t="s">
        <v>5599</v>
      </c>
      <c r="F2790" s="5" t="s">
        <v>5600</v>
      </c>
      <c r="G2790" s="5" t="s">
        <v>12309</v>
      </c>
      <c r="H2790" s="5" t="s">
        <v>6</v>
      </c>
      <c r="I2790" s="5" t="s">
        <v>13894</v>
      </c>
      <c r="J2790" s="5" t="s">
        <v>8949</v>
      </c>
      <c r="K2790" s="5">
        <v>85647729</v>
      </c>
      <c r="L2790" s="5">
        <v>0</v>
      </c>
    </row>
    <row r="2791" spans="1:12" x14ac:dyDescent="0.2">
      <c r="A2791" s="5" t="s">
        <v>10080</v>
      </c>
      <c r="B2791" s="5" t="s">
        <v>5374</v>
      </c>
      <c r="D2791" s="5" t="s">
        <v>6836</v>
      </c>
      <c r="E2791" s="5" t="s">
        <v>5601</v>
      </c>
      <c r="F2791" s="5" t="s">
        <v>5602</v>
      </c>
      <c r="G2791" s="5" t="s">
        <v>12309</v>
      </c>
      <c r="H2791" s="5" t="s">
        <v>6</v>
      </c>
      <c r="I2791" s="5" t="s">
        <v>13894</v>
      </c>
      <c r="J2791" s="5" t="s">
        <v>7780</v>
      </c>
      <c r="K2791" s="5">
        <v>41051004</v>
      </c>
      <c r="L2791" s="5">
        <v>27685436</v>
      </c>
    </row>
    <row r="2792" spans="1:12" x14ac:dyDescent="0.2">
      <c r="A2792" s="5" t="s">
        <v>5044</v>
      </c>
      <c r="B2792" s="5" t="s">
        <v>3309</v>
      </c>
      <c r="D2792" s="5" t="s">
        <v>5603</v>
      </c>
      <c r="E2792" s="5" t="s">
        <v>5604</v>
      </c>
      <c r="F2792" s="5" t="s">
        <v>2804</v>
      </c>
      <c r="G2792" s="5" t="s">
        <v>12309</v>
      </c>
      <c r="H2792" s="5" t="s">
        <v>6</v>
      </c>
      <c r="I2792" s="5" t="s">
        <v>13894</v>
      </c>
      <c r="J2792" s="5" t="s">
        <v>13248</v>
      </c>
      <c r="K2792" s="5">
        <v>0</v>
      </c>
      <c r="L2792" s="5">
        <v>0</v>
      </c>
    </row>
    <row r="2793" spans="1:12" x14ac:dyDescent="0.2">
      <c r="A2793" s="5" t="s">
        <v>5660</v>
      </c>
      <c r="B2793" s="5" t="s">
        <v>4406</v>
      </c>
      <c r="D2793" s="5" t="s">
        <v>5605</v>
      </c>
      <c r="E2793" s="5" t="s">
        <v>5606</v>
      </c>
      <c r="F2793" s="5" t="s">
        <v>5607</v>
      </c>
      <c r="G2793" s="5" t="s">
        <v>12309</v>
      </c>
      <c r="H2793" s="5" t="s">
        <v>6</v>
      </c>
      <c r="I2793" s="5" t="s">
        <v>13894</v>
      </c>
      <c r="J2793" s="5" t="s">
        <v>14477</v>
      </c>
      <c r="K2793" s="5">
        <v>27658443</v>
      </c>
      <c r="L2793" s="5">
        <v>0</v>
      </c>
    </row>
    <row r="2794" spans="1:12" x14ac:dyDescent="0.2">
      <c r="A2794" s="5" t="s">
        <v>5556</v>
      </c>
      <c r="B2794" s="5" t="s">
        <v>2322</v>
      </c>
      <c r="D2794" s="5" t="s">
        <v>7781</v>
      </c>
      <c r="E2794" s="5" t="s">
        <v>5608</v>
      </c>
      <c r="F2794" s="5" t="s">
        <v>5609</v>
      </c>
      <c r="G2794" s="5" t="s">
        <v>12309</v>
      </c>
      <c r="H2794" s="5" t="s">
        <v>6</v>
      </c>
      <c r="I2794" s="5" t="s">
        <v>13894</v>
      </c>
      <c r="J2794" s="5" t="s">
        <v>7773</v>
      </c>
      <c r="K2794" s="5">
        <v>84453448</v>
      </c>
      <c r="L2794" s="5">
        <v>0</v>
      </c>
    </row>
    <row r="2795" spans="1:12" x14ac:dyDescent="0.2">
      <c r="A2795" s="5" t="s">
        <v>5716</v>
      </c>
      <c r="B2795" s="5" t="s">
        <v>5715</v>
      </c>
      <c r="D2795" s="5" t="s">
        <v>7014</v>
      </c>
      <c r="E2795" s="5" t="s">
        <v>5610</v>
      </c>
      <c r="F2795" s="5" t="s">
        <v>5611</v>
      </c>
      <c r="G2795" s="5" t="s">
        <v>12309</v>
      </c>
      <c r="H2795" s="5" t="s">
        <v>6</v>
      </c>
      <c r="I2795" s="5" t="s">
        <v>13894</v>
      </c>
      <c r="J2795" s="5" t="s">
        <v>14478</v>
      </c>
      <c r="K2795" s="5">
        <v>27689738</v>
      </c>
      <c r="L2795" s="5">
        <v>0</v>
      </c>
    </row>
    <row r="2796" spans="1:12" x14ac:dyDescent="0.2">
      <c r="A2796" s="5" t="s">
        <v>6357</v>
      </c>
      <c r="B2796" s="5" t="s">
        <v>7372</v>
      </c>
      <c r="D2796" s="5" t="s">
        <v>5612</v>
      </c>
      <c r="E2796" s="5" t="s">
        <v>5613</v>
      </c>
      <c r="F2796" s="5" t="s">
        <v>4941</v>
      </c>
      <c r="G2796" s="5" t="s">
        <v>12309</v>
      </c>
      <c r="H2796" s="5" t="s">
        <v>7</v>
      </c>
      <c r="I2796" s="5" t="s">
        <v>13894</v>
      </c>
      <c r="J2796" s="5" t="s">
        <v>14479</v>
      </c>
      <c r="K2796" s="5">
        <v>27688205</v>
      </c>
      <c r="L2796" s="5">
        <v>27688840</v>
      </c>
    </row>
    <row r="2797" spans="1:12" x14ac:dyDescent="0.2">
      <c r="A2797" s="5" t="s">
        <v>10081</v>
      </c>
      <c r="B2797" s="5" t="s">
        <v>10570</v>
      </c>
      <c r="D2797" s="5" t="s">
        <v>6838</v>
      </c>
      <c r="E2797" s="5" t="s">
        <v>10099</v>
      </c>
      <c r="F2797" s="5" t="s">
        <v>11604</v>
      </c>
      <c r="G2797" s="5" t="s">
        <v>12309</v>
      </c>
      <c r="H2797" s="5" t="s">
        <v>7</v>
      </c>
      <c r="I2797" s="5" t="s">
        <v>13894</v>
      </c>
      <c r="J2797" s="5" t="s">
        <v>13687</v>
      </c>
      <c r="K2797" s="5">
        <v>63658321</v>
      </c>
      <c r="L2797" s="5">
        <v>0</v>
      </c>
    </row>
    <row r="2798" spans="1:12" x14ac:dyDescent="0.2">
      <c r="A2798" s="5" t="s">
        <v>5719</v>
      </c>
      <c r="B2798" s="5" t="s">
        <v>5718</v>
      </c>
      <c r="D2798" s="5" t="s">
        <v>5614</v>
      </c>
      <c r="E2798" s="5" t="s">
        <v>5615</v>
      </c>
      <c r="F2798" s="5" t="s">
        <v>6691</v>
      </c>
      <c r="G2798" s="5" t="s">
        <v>12309</v>
      </c>
      <c r="H2798" s="5" t="s">
        <v>6</v>
      </c>
      <c r="I2798" s="5" t="s">
        <v>13894</v>
      </c>
      <c r="J2798" s="5" t="s">
        <v>8938</v>
      </c>
      <c r="K2798" s="5">
        <v>41051002</v>
      </c>
      <c r="L2798" s="5">
        <v>0</v>
      </c>
    </row>
    <row r="2799" spans="1:12" x14ac:dyDescent="0.2">
      <c r="A2799" s="5" t="s">
        <v>10082</v>
      </c>
      <c r="B2799" s="5" t="s">
        <v>5638</v>
      </c>
      <c r="D2799" s="5" t="s">
        <v>6840</v>
      </c>
      <c r="E2799" s="5" t="s">
        <v>5616</v>
      </c>
      <c r="F2799" s="5" t="s">
        <v>307</v>
      </c>
      <c r="G2799" s="5" t="s">
        <v>12309</v>
      </c>
      <c r="H2799" s="5" t="s">
        <v>7</v>
      </c>
      <c r="I2799" s="5" t="s">
        <v>13894</v>
      </c>
      <c r="J2799" s="5" t="s">
        <v>12737</v>
      </c>
      <c r="K2799" s="5">
        <v>27691179</v>
      </c>
      <c r="L2799" s="5">
        <v>27691179</v>
      </c>
    </row>
    <row r="2800" spans="1:12" x14ac:dyDescent="0.2">
      <c r="A2800" s="5" t="s">
        <v>10083</v>
      </c>
      <c r="B2800" s="5" t="s">
        <v>10571</v>
      </c>
      <c r="D2800" s="5" t="s">
        <v>8169</v>
      </c>
      <c r="E2800" s="5" t="s">
        <v>9659</v>
      </c>
      <c r="F2800" s="5" t="s">
        <v>7867</v>
      </c>
      <c r="G2800" s="5" t="s">
        <v>3527</v>
      </c>
      <c r="H2800" s="5" t="s">
        <v>13</v>
      </c>
      <c r="I2800" s="5" t="s">
        <v>13894</v>
      </c>
      <c r="J2800" s="5" t="s">
        <v>11203</v>
      </c>
      <c r="K2800" s="5">
        <v>87561661</v>
      </c>
      <c r="L2800" s="5">
        <v>0</v>
      </c>
    </row>
    <row r="2801" spans="1:12" x14ac:dyDescent="0.2">
      <c r="A2801" s="5" t="s">
        <v>5656</v>
      </c>
      <c r="B2801" s="5" t="s">
        <v>5396</v>
      </c>
      <c r="D2801" s="5" t="s">
        <v>2717</v>
      </c>
      <c r="E2801" s="5" t="s">
        <v>10108</v>
      </c>
      <c r="F2801" s="5" t="s">
        <v>11619</v>
      </c>
      <c r="G2801" s="5" t="s">
        <v>12309</v>
      </c>
      <c r="H2801" s="5" t="s">
        <v>7</v>
      </c>
      <c r="I2801" s="5" t="s">
        <v>13894</v>
      </c>
      <c r="J2801" s="5" t="s">
        <v>11620</v>
      </c>
      <c r="K2801" s="5">
        <v>88123004</v>
      </c>
      <c r="L2801" s="5">
        <v>0</v>
      </c>
    </row>
    <row r="2802" spans="1:12" x14ac:dyDescent="0.2">
      <c r="A2802" s="5" t="s">
        <v>6264</v>
      </c>
      <c r="B2802" s="5" t="s">
        <v>7198</v>
      </c>
      <c r="D2802" s="5" t="s">
        <v>2676</v>
      </c>
      <c r="E2802" s="5" t="s">
        <v>5617</v>
      </c>
      <c r="F2802" s="5" t="s">
        <v>12482</v>
      </c>
      <c r="G2802" s="5" t="s">
        <v>12309</v>
      </c>
      <c r="H2802" s="5" t="s">
        <v>6</v>
      </c>
      <c r="I2802" s="5" t="s">
        <v>13894</v>
      </c>
      <c r="J2802" s="5" t="s">
        <v>7774</v>
      </c>
      <c r="K2802" s="5">
        <v>27658228</v>
      </c>
      <c r="L2802" s="5">
        <v>0</v>
      </c>
    </row>
    <row r="2803" spans="1:12" x14ac:dyDescent="0.2">
      <c r="A2803" s="5" t="s">
        <v>7765</v>
      </c>
      <c r="B2803" s="5" t="s">
        <v>7766</v>
      </c>
      <c r="D2803" s="5" t="s">
        <v>3779</v>
      </c>
      <c r="E2803" s="5" t="s">
        <v>5618</v>
      </c>
      <c r="F2803" s="5" t="s">
        <v>2820</v>
      </c>
      <c r="G2803" s="5" t="s">
        <v>12309</v>
      </c>
      <c r="H2803" s="5" t="s">
        <v>6</v>
      </c>
      <c r="I2803" s="5" t="s">
        <v>13894</v>
      </c>
      <c r="J2803" s="5" t="s">
        <v>12882</v>
      </c>
      <c r="K2803" s="5">
        <v>88346954</v>
      </c>
      <c r="L2803" s="5">
        <v>0</v>
      </c>
    </row>
    <row r="2804" spans="1:12" x14ac:dyDescent="0.2">
      <c r="A2804" s="5" t="s">
        <v>6130</v>
      </c>
      <c r="B2804" s="5" t="s">
        <v>7119</v>
      </c>
      <c r="D2804" s="5" t="s">
        <v>7007</v>
      </c>
      <c r="E2804" s="5" t="s">
        <v>5619</v>
      </c>
      <c r="F2804" s="5" t="s">
        <v>2750</v>
      </c>
      <c r="G2804" s="5" t="s">
        <v>12309</v>
      </c>
      <c r="H2804" s="5" t="s">
        <v>6</v>
      </c>
      <c r="I2804" s="5" t="s">
        <v>13894</v>
      </c>
      <c r="J2804" s="5" t="s">
        <v>5620</v>
      </c>
      <c r="K2804" s="5">
        <v>22005313</v>
      </c>
      <c r="L2804" s="5">
        <v>0</v>
      </c>
    </row>
    <row r="2805" spans="1:12" x14ac:dyDescent="0.2">
      <c r="A2805" s="5" t="s">
        <v>6353</v>
      </c>
      <c r="B2805" s="5" t="s">
        <v>7374</v>
      </c>
      <c r="D2805" s="5" t="s">
        <v>3018</v>
      </c>
      <c r="E2805" s="5" t="s">
        <v>5621</v>
      </c>
      <c r="F2805" s="5" t="s">
        <v>5622</v>
      </c>
      <c r="G2805" s="5" t="s">
        <v>12309</v>
      </c>
      <c r="H2805" s="5" t="s">
        <v>6</v>
      </c>
      <c r="I2805" s="5" t="s">
        <v>13894</v>
      </c>
      <c r="J2805" s="5" t="s">
        <v>8913</v>
      </c>
      <c r="K2805" s="5">
        <v>27658380</v>
      </c>
      <c r="L2805" s="5">
        <v>27658380</v>
      </c>
    </row>
    <row r="2806" spans="1:12" x14ac:dyDescent="0.2">
      <c r="A2806" s="5" t="s">
        <v>6070</v>
      </c>
      <c r="B2806" s="5" t="s">
        <v>7126</v>
      </c>
      <c r="D2806" s="5" t="s">
        <v>3145</v>
      </c>
      <c r="E2806" s="5" t="s">
        <v>5623</v>
      </c>
      <c r="F2806" s="5" t="s">
        <v>5624</v>
      </c>
      <c r="G2806" s="5" t="s">
        <v>12309</v>
      </c>
      <c r="H2806" s="5" t="s">
        <v>9</v>
      </c>
      <c r="I2806" s="5" t="s">
        <v>13894</v>
      </c>
      <c r="J2806" s="5" t="s">
        <v>5625</v>
      </c>
      <c r="K2806" s="5">
        <v>27654053</v>
      </c>
      <c r="L2806" s="5">
        <v>27654053</v>
      </c>
    </row>
    <row r="2807" spans="1:12" x14ac:dyDescent="0.2">
      <c r="A2807" s="5" t="s">
        <v>10084</v>
      </c>
      <c r="B2807" s="5" t="s">
        <v>10572</v>
      </c>
      <c r="D2807" s="5" t="s">
        <v>2925</v>
      </c>
      <c r="E2807" s="5" t="s">
        <v>5626</v>
      </c>
      <c r="F2807" s="5" t="s">
        <v>1216</v>
      </c>
      <c r="G2807" s="5" t="s">
        <v>12309</v>
      </c>
      <c r="H2807" s="5" t="s">
        <v>9</v>
      </c>
      <c r="I2807" s="5" t="s">
        <v>13894</v>
      </c>
      <c r="J2807" s="5" t="s">
        <v>14480</v>
      </c>
      <c r="K2807" s="5">
        <v>0</v>
      </c>
      <c r="L2807" s="5">
        <v>0</v>
      </c>
    </row>
    <row r="2808" spans="1:12" x14ac:dyDescent="0.2">
      <c r="A2808" s="5" t="s">
        <v>6071</v>
      </c>
      <c r="B2808" s="5" t="s">
        <v>7078</v>
      </c>
      <c r="D2808" s="5" t="s">
        <v>2901</v>
      </c>
      <c r="E2808" s="5" t="s">
        <v>5628</v>
      </c>
      <c r="F2808" s="5" t="s">
        <v>7015</v>
      </c>
      <c r="G2808" s="5" t="s">
        <v>12309</v>
      </c>
      <c r="H2808" s="5" t="s">
        <v>9</v>
      </c>
      <c r="I2808" s="5" t="s">
        <v>13894</v>
      </c>
      <c r="J2808" s="5" t="s">
        <v>14481</v>
      </c>
      <c r="K2808" s="5">
        <v>27601531</v>
      </c>
      <c r="L2808" s="5">
        <v>27601531</v>
      </c>
    </row>
    <row r="2809" spans="1:12" x14ac:dyDescent="0.2">
      <c r="A2809" s="5" t="s">
        <v>5684</v>
      </c>
      <c r="B2809" s="5" t="s">
        <v>4550</v>
      </c>
      <c r="D2809" s="5" t="s">
        <v>2761</v>
      </c>
      <c r="E2809" s="5" t="s">
        <v>5630</v>
      </c>
      <c r="F2809" s="5" t="s">
        <v>8937</v>
      </c>
      <c r="G2809" s="5" t="s">
        <v>12309</v>
      </c>
      <c r="H2809" s="5" t="s">
        <v>9</v>
      </c>
      <c r="I2809" s="5" t="s">
        <v>13894</v>
      </c>
      <c r="J2809" s="5" t="s">
        <v>8997</v>
      </c>
      <c r="K2809" s="5">
        <v>27651101</v>
      </c>
      <c r="L2809" s="5">
        <v>27651101</v>
      </c>
    </row>
    <row r="2810" spans="1:12" x14ac:dyDescent="0.2">
      <c r="A2810" s="5" t="s">
        <v>10085</v>
      </c>
      <c r="B2810" s="5" t="s">
        <v>8176</v>
      </c>
      <c r="D2810" s="5" t="s">
        <v>6841</v>
      </c>
      <c r="E2810" s="5" t="s">
        <v>5631</v>
      </c>
      <c r="F2810" s="5" t="s">
        <v>5632</v>
      </c>
      <c r="G2810" s="5" t="s">
        <v>12309</v>
      </c>
      <c r="H2810" s="5" t="s">
        <v>9</v>
      </c>
      <c r="I2810" s="5" t="s">
        <v>13894</v>
      </c>
      <c r="J2810" s="5" t="s">
        <v>8925</v>
      </c>
      <c r="K2810" s="5">
        <v>0</v>
      </c>
      <c r="L2810" s="5">
        <v>0</v>
      </c>
    </row>
    <row r="2811" spans="1:12" x14ac:dyDescent="0.2">
      <c r="A2811" s="5" t="s">
        <v>5551</v>
      </c>
      <c r="B2811" s="5" t="s">
        <v>2511</v>
      </c>
      <c r="D2811" s="5" t="s">
        <v>8170</v>
      </c>
      <c r="E2811" s="5" t="s">
        <v>8261</v>
      </c>
      <c r="F2811" s="5" t="s">
        <v>768</v>
      </c>
      <c r="G2811" s="5" t="s">
        <v>12309</v>
      </c>
      <c r="H2811" s="5" t="s">
        <v>9</v>
      </c>
      <c r="I2811" s="5" t="s">
        <v>13894</v>
      </c>
      <c r="J2811" s="5" t="s">
        <v>12238</v>
      </c>
      <c r="K2811" s="5">
        <v>0</v>
      </c>
      <c r="L2811" s="5">
        <v>0</v>
      </c>
    </row>
    <row r="2812" spans="1:12" x14ac:dyDescent="0.2">
      <c r="A2812" s="5" t="s">
        <v>6354</v>
      </c>
      <c r="B2812" s="5" t="s">
        <v>7194</v>
      </c>
      <c r="D2812" s="5" t="s">
        <v>218</v>
      </c>
      <c r="E2812" s="5" t="s">
        <v>5633</v>
      </c>
      <c r="F2812" s="5" t="s">
        <v>5627</v>
      </c>
      <c r="G2812" s="5" t="s">
        <v>12309</v>
      </c>
      <c r="H2812" s="5" t="s">
        <v>9</v>
      </c>
      <c r="I2812" s="5" t="s">
        <v>13894</v>
      </c>
      <c r="J2812" s="5" t="s">
        <v>14482</v>
      </c>
      <c r="K2812" s="5">
        <v>88750764</v>
      </c>
      <c r="L2812" s="5">
        <v>0</v>
      </c>
    </row>
    <row r="2813" spans="1:12" x14ac:dyDescent="0.2">
      <c r="A2813" s="5" t="s">
        <v>5686</v>
      </c>
      <c r="B2813" s="5" t="s">
        <v>6848</v>
      </c>
      <c r="D2813" s="5" t="s">
        <v>7080</v>
      </c>
      <c r="E2813" s="5" t="s">
        <v>5634</v>
      </c>
      <c r="F2813" s="5" t="s">
        <v>4272</v>
      </c>
      <c r="G2813" s="5" t="s">
        <v>12309</v>
      </c>
      <c r="H2813" s="5" t="s">
        <v>9</v>
      </c>
      <c r="I2813" s="5" t="s">
        <v>13894</v>
      </c>
      <c r="J2813" s="5" t="s">
        <v>12881</v>
      </c>
      <c r="K2813" s="5">
        <v>22001760</v>
      </c>
      <c r="L2813" s="5">
        <v>0</v>
      </c>
    </row>
    <row r="2814" spans="1:12" x14ac:dyDescent="0.2">
      <c r="A2814" s="5" t="s">
        <v>6133</v>
      </c>
      <c r="B2814" s="5" t="s">
        <v>6973</v>
      </c>
      <c r="D2814" s="5" t="s">
        <v>1730</v>
      </c>
      <c r="E2814" s="5" t="s">
        <v>5635</v>
      </c>
      <c r="F2814" s="5" t="s">
        <v>228</v>
      </c>
      <c r="G2814" s="5" t="s">
        <v>12309</v>
      </c>
      <c r="H2814" s="5" t="s">
        <v>9</v>
      </c>
      <c r="I2814" s="5" t="s">
        <v>13894</v>
      </c>
      <c r="J2814" s="5" t="s">
        <v>8928</v>
      </c>
      <c r="K2814" s="5">
        <v>27652287</v>
      </c>
      <c r="L2814" s="5">
        <v>0</v>
      </c>
    </row>
    <row r="2815" spans="1:12" x14ac:dyDescent="0.2">
      <c r="A2815" s="5" t="s">
        <v>6135</v>
      </c>
      <c r="B2815" s="5" t="s">
        <v>7077</v>
      </c>
      <c r="D2815" s="5" t="s">
        <v>10586</v>
      </c>
      <c r="E2815" s="5" t="s">
        <v>10120</v>
      </c>
      <c r="F2815" s="5" t="s">
        <v>211</v>
      </c>
      <c r="G2815" s="5" t="s">
        <v>12309</v>
      </c>
      <c r="H2815" s="5" t="s">
        <v>9</v>
      </c>
      <c r="I2815" s="5" t="s">
        <v>13894</v>
      </c>
      <c r="J2815" s="5" t="s">
        <v>11634</v>
      </c>
      <c r="K2815" s="5">
        <v>0</v>
      </c>
      <c r="L2815" s="5">
        <v>0</v>
      </c>
    </row>
    <row r="2816" spans="1:12" x14ac:dyDescent="0.2">
      <c r="A2816" s="5" t="s">
        <v>6132</v>
      </c>
      <c r="B2816" s="5" t="s">
        <v>7191</v>
      </c>
      <c r="D2816" s="5" t="s">
        <v>5471</v>
      </c>
      <c r="E2816" s="5" t="s">
        <v>5636</v>
      </c>
      <c r="F2816" s="5" t="s">
        <v>5637</v>
      </c>
      <c r="G2816" s="5" t="s">
        <v>12309</v>
      </c>
      <c r="H2816" s="5" t="s">
        <v>9</v>
      </c>
      <c r="I2816" s="5" t="s">
        <v>13894</v>
      </c>
      <c r="J2816" s="5" t="s">
        <v>14483</v>
      </c>
      <c r="K2816" s="5">
        <v>27651825</v>
      </c>
      <c r="L2816" s="5">
        <v>27651825</v>
      </c>
    </row>
    <row r="2817" spans="1:12" x14ac:dyDescent="0.2">
      <c r="A2817" s="5" t="s">
        <v>6140</v>
      </c>
      <c r="B2817" s="5" t="s">
        <v>7195</v>
      </c>
      <c r="D2817" s="5" t="s">
        <v>5638</v>
      </c>
      <c r="E2817" s="5" t="s">
        <v>10082</v>
      </c>
      <c r="F2817" s="5" t="s">
        <v>11584</v>
      </c>
      <c r="G2817" s="5" t="s">
        <v>12309</v>
      </c>
      <c r="H2817" s="5" t="s">
        <v>9</v>
      </c>
      <c r="I2817" s="5" t="s">
        <v>13894</v>
      </c>
      <c r="J2817" s="5" t="s">
        <v>14484</v>
      </c>
      <c r="K2817" s="5">
        <v>27651295</v>
      </c>
      <c r="L2817" s="5">
        <v>0</v>
      </c>
    </row>
    <row r="2818" spans="1:12" x14ac:dyDescent="0.2">
      <c r="A2818" s="5" t="s">
        <v>6199</v>
      </c>
      <c r="B2818" s="5" t="s">
        <v>7389</v>
      </c>
      <c r="D2818" s="5" t="s">
        <v>10575</v>
      </c>
      <c r="E2818" s="5" t="s">
        <v>10089</v>
      </c>
      <c r="F2818" s="5" t="s">
        <v>5639</v>
      </c>
      <c r="G2818" s="5" t="s">
        <v>12309</v>
      </c>
      <c r="H2818" s="5" t="s">
        <v>9</v>
      </c>
      <c r="I2818" s="5" t="s">
        <v>13894</v>
      </c>
      <c r="J2818" s="5" t="s">
        <v>14485</v>
      </c>
      <c r="K2818" s="5">
        <v>22001763</v>
      </c>
      <c r="L2818" s="5">
        <v>27654219</v>
      </c>
    </row>
    <row r="2819" spans="1:12" x14ac:dyDescent="0.2">
      <c r="A2819" s="5" t="s">
        <v>6195</v>
      </c>
      <c r="B2819" s="5" t="s">
        <v>7280</v>
      </c>
      <c r="D2819" s="5" t="s">
        <v>5555</v>
      </c>
      <c r="E2819" s="5" t="s">
        <v>5640</v>
      </c>
      <c r="F2819" s="5" t="s">
        <v>5641</v>
      </c>
      <c r="G2819" s="5" t="s">
        <v>12309</v>
      </c>
      <c r="H2819" s="5" t="s">
        <v>9</v>
      </c>
      <c r="I2819" s="5" t="s">
        <v>13894</v>
      </c>
      <c r="J2819" s="5" t="s">
        <v>8939</v>
      </c>
      <c r="K2819" s="5">
        <v>27654065</v>
      </c>
      <c r="L2819" s="5">
        <v>0</v>
      </c>
    </row>
    <row r="2820" spans="1:12" x14ac:dyDescent="0.2">
      <c r="A2820" s="5" t="s">
        <v>6196</v>
      </c>
      <c r="B2820" s="5" t="s">
        <v>7390</v>
      </c>
      <c r="D2820" s="5" t="s">
        <v>5400</v>
      </c>
      <c r="E2820" s="5" t="s">
        <v>10110</v>
      </c>
      <c r="F2820" s="5" t="s">
        <v>3089</v>
      </c>
      <c r="G2820" s="5" t="s">
        <v>12309</v>
      </c>
      <c r="H2820" s="5" t="s">
        <v>9</v>
      </c>
      <c r="I2820" s="5" t="s">
        <v>13894</v>
      </c>
      <c r="J2820" s="5" t="s">
        <v>12883</v>
      </c>
      <c r="K2820" s="5">
        <v>89750183</v>
      </c>
      <c r="L2820" s="5">
        <v>0</v>
      </c>
    </row>
    <row r="2821" spans="1:12" x14ac:dyDescent="0.2">
      <c r="A2821" s="5" t="s">
        <v>10086</v>
      </c>
      <c r="B2821" s="5" t="s">
        <v>10573</v>
      </c>
      <c r="D2821" s="5" t="s">
        <v>5369</v>
      </c>
      <c r="E2821" s="5" t="s">
        <v>10118</v>
      </c>
      <c r="F2821" s="5" t="s">
        <v>11630</v>
      </c>
      <c r="G2821" s="5" t="s">
        <v>12309</v>
      </c>
      <c r="H2821" s="5" t="s">
        <v>9</v>
      </c>
      <c r="I2821" s="5" t="s">
        <v>13894</v>
      </c>
      <c r="J2821" s="5" t="s">
        <v>11631</v>
      </c>
      <c r="K2821" s="5">
        <v>22001754</v>
      </c>
      <c r="L2821" s="5">
        <v>0</v>
      </c>
    </row>
    <row r="2822" spans="1:12" x14ac:dyDescent="0.2">
      <c r="A2822" s="5" t="s">
        <v>6200</v>
      </c>
      <c r="B2822" s="5" t="s">
        <v>7121</v>
      </c>
      <c r="D2822" s="5" t="s">
        <v>5642</v>
      </c>
      <c r="E2822" s="5" t="s">
        <v>10119</v>
      </c>
      <c r="F2822" s="5" t="s">
        <v>11632</v>
      </c>
      <c r="G2822" s="5" t="s">
        <v>12309</v>
      </c>
      <c r="H2822" s="5" t="s">
        <v>9</v>
      </c>
      <c r="I2822" s="5" t="s">
        <v>13894</v>
      </c>
      <c r="J2822" s="5" t="s">
        <v>11633</v>
      </c>
      <c r="K2822" s="5">
        <v>22001768</v>
      </c>
      <c r="L2822" s="5">
        <v>0</v>
      </c>
    </row>
    <row r="2823" spans="1:12" x14ac:dyDescent="0.2">
      <c r="A2823" s="5" t="s">
        <v>6223</v>
      </c>
      <c r="B2823" s="5" t="s">
        <v>7075</v>
      </c>
      <c r="D2823" s="5" t="s">
        <v>5643</v>
      </c>
      <c r="E2823" s="5" t="s">
        <v>10123</v>
      </c>
      <c r="F2823" s="5" t="s">
        <v>11637</v>
      </c>
      <c r="G2823" s="5" t="s">
        <v>12309</v>
      </c>
      <c r="H2823" s="5" t="s">
        <v>9</v>
      </c>
      <c r="I2823" s="5" t="s">
        <v>13894</v>
      </c>
      <c r="J2823" s="5" t="s">
        <v>11638</v>
      </c>
      <c r="K2823" s="5">
        <v>27651214</v>
      </c>
      <c r="L2823" s="5">
        <v>0</v>
      </c>
    </row>
    <row r="2824" spans="1:12" x14ac:dyDescent="0.2">
      <c r="A2824" s="5" t="s">
        <v>6356</v>
      </c>
      <c r="B2824" s="5" t="s">
        <v>7192</v>
      </c>
      <c r="D2824" s="5" t="s">
        <v>5644</v>
      </c>
      <c r="E2824" s="5" t="s">
        <v>5645</v>
      </c>
      <c r="F2824" s="5" t="s">
        <v>5646</v>
      </c>
      <c r="G2824" s="5" t="s">
        <v>12387</v>
      </c>
      <c r="H2824" s="5" t="s">
        <v>4</v>
      </c>
      <c r="I2824" s="5" t="s">
        <v>13894</v>
      </c>
      <c r="J2824" s="5" t="s">
        <v>12884</v>
      </c>
      <c r="K2824" s="5">
        <v>0</v>
      </c>
      <c r="L2824" s="5">
        <v>0</v>
      </c>
    </row>
    <row r="2825" spans="1:12" x14ac:dyDescent="0.2">
      <c r="A2825" s="5" t="s">
        <v>6201</v>
      </c>
      <c r="B2825" s="5" t="s">
        <v>7123</v>
      </c>
      <c r="D2825" s="5" t="s">
        <v>5647</v>
      </c>
      <c r="E2825" s="5" t="s">
        <v>5648</v>
      </c>
      <c r="F2825" s="5" t="s">
        <v>5649</v>
      </c>
      <c r="G2825" s="5" t="s">
        <v>12387</v>
      </c>
      <c r="H2825" s="5" t="s">
        <v>3</v>
      </c>
      <c r="I2825" s="5" t="s">
        <v>13894</v>
      </c>
      <c r="J2825" s="5" t="s">
        <v>13688</v>
      </c>
      <c r="K2825" s="5">
        <v>83478598</v>
      </c>
      <c r="L2825" s="5">
        <v>0</v>
      </c>
    </row>
    <row r="2826" spans="1:12" x14ac:dyDescent="0.2">
      <c r="A2826" s="5" t="s">
        <v>10087</v>
      </c>
      <c r="B2826" s="5" t="s">
        <v>10574</v>
      </c>
      <c r="D2826" s="5" t="s">
        <v>3682</v>
      </c>
      <c r="E2826" s="5" t="s">
        <v>8868</v>
      </c>
      <c r="F2826" s="5" t="s">
        <v>9098</v>
      </c>
      <c r="G2826" s="5" t="s">
        <v>12387</v>
      </c>
      <c r="H2826" s="5" t="s">
        <v>4</v>
      </c>
      <c r="I2826" s="5" t="s">
        <v>13894</v>
      </c>
      <c r="J2826" s="5" t="s">
        <v>14486</v>
      </c>
      <c r="K2826" s="5">
        <v>86559727</v>
      </c>
      <c r="L2826" s="5">
        <v>0</v>
      </c>
    </row>
    <row r="2827" spans="1:12" x14ac:dyDescent="0.2">
      <c r="A2827" s="5" t="s">
        <v>10088</v>
      </c>
      <c r="B2827" s="5" t="s">
        <v>6902</v>
      </c>
      <c r="D2827" s="5" t="s">
        <v>1524</v>
      </c>
      <c r="E2827" s="5" t="s">
        <v>5650</v>
      </c>
      <c r="F2827" s="5" t="s">
        <v>5651</v>
      </c>
      <c r="G2827" s="5" t="s">
        <v>12387</v>
      </c>
      <c r="H2827" s="5" t="s">
        <v>5</v>
      </c>
      <c r="I2827" s="5" t="s">
        <v>13894</v>
      </c>
      <c r="J2827" s="5" t="s">
        <v>5652</v>
      </c>
      <c r="K2827" s="5">
        <v>85127225</v>
      </c>
      <c r="L2827" s="5">
        <v>0</v>
      </c>
    </row>
    <row r="2828" spans="1:12" x14ac:dyDescent="0.2">
      <c r="A2828" s="5" t="s">
        <v>5519</v>
      </c>
      <c r="B2828" s="5" t="s">
        <v>5518</v>
      </c>
      <c r="D2828" s="5" t="s">
        <v>6949</v>
      </c>
      <c r="E2828" s="5" t="s">
        <v>5653</v>
      </c>
      <c r="F2828" s="5" t="s">
        <v>5654</v>
      </c>
      <c r="G2828" s="5" t="s">
        <v>12387</v>
      </c>
      <c r="H2828" s="5" t="s">
        <v>3</v>
      </c>
      <c r="I2828" s="5" t="s">
        <v>13894</v>
      </c>
      <c r="J2828" s="5" t="s">
        <v>12222</v>
      </c>
      <c r="K2828" s="5">
        <v>85085196</v>
      </c>
      <c r="L2828" s="5">
        <v>0</v>
      </c>
    </row>
    <row r="2829" spans="1:12" x14ac:dyDescent="0.2">
      <c r="A2829" s="5" t="s">
        <v>5663</v>
      </c>
      <c r="B2829" s="5" t="s">
        <v>4073</v>
      </c>
      <c r="D2829" s="5" t="s">
        <v>7387</v>
      </c>
      <c r="E2829" s="5" t="s">
        <v>5655</v>
      </c>
      <c r="F2829" s="5" t="s">
        <v>7388</v>
      </c>
      <c r="G2829" s="5" t="s">
        <v>12387</v>
      </c>
      <c r="H2829" s="5" t="s">
        <v>3</v>
      </c>
      <c r="I2829" s="5" t="s">
        <v>13894</v>
      </c>
      <c r="J2829" s="5" t="s">
        <v>8503</v>
      </c>
      <c r="K2829" s="5">
        <v>27511908</v>
      </c>
      <c r="L2829" s="5">
        <v>27511908</v>
      </c>
    </row>
    <row r="2830" spans="1:12" x14ac:dyDescent="0.2">
      <c r="A2830" s="5" t="s">
        <v>5507</v>
      </c>
      <c r="B2830" s="5" t="s">
        <v>4878</v>
      </c>
      <c r="D2830" s="5" t="s">
        <v>5396</v>
      </c>
      <c r="E2830" s="5" t="s">
        <v>5656</v>
      </c>
      <c r="F2830" s="5" t="s">
        <v>5657</v>
      </c>
      <c r="G2830" s="5" t="s">
        <v>12387</v>
      </c>
      <c r="H2830" s="5" t="s">
        <v>4</v>
      </c>
      <c r="I2830" s="5" t="s">
        <v>13894</v>
      </c>
      <c r="J2830" s="5" t="s">
        <v>8504</v>
      </c>
      <c r="K2830" s="5">
        <v>27100492</v>
      </c>
      <c r="L2830" s="5">
        <v>27100492</v>
      </c>
    </row>
    <row r="2831" spans="1:12" x14ac:dyDescent="0.2">
      <c r="A2831" s="5" t="s">
        <v>5465</v>
      </c>
      <c r="B2831" s="5" t="s">
        <v>7120</v>
      </c>
      <c r="D2831" s="5" t="s">
        <v>4284</v>
      </c>
      <c r="E2831" s="5" t="s">
        <v>5658</v>
      </c>
      <c r="F2831" s="5" t="s">
        <v>5659</v>
      </c>
      <c r="G2831" s="5" t="s">
        <v>12387</v>
      </c>
      <c r="H2831" s="5" t="s">
        <v>3</v>
      </c>
      <c r="I2831" s="5" t="s">
        <v>13894</v>
      </c>
      <c r="J2831" s="5" t="s">
        <v>6260</v>
      </c>
      <c r="K2831" s="5">
        <v>27510334</v>
      </c>
      <c r="L2831" s="5">
        <v>27511907</v>
      </c>
    </row>
    <row r="2832" spans="1:12" x14ac:dyDescent="0.2">
      <c r="A2832" s="5" t="s">
        <v>5509</v>
      </c>
      <c r="B2832" s="5" t="s">
        <v>3730</v>
      </c>
      <c r="D2832" s="5" t="s">
        <v>4406</v>
      </c>
      <c r="E2832" s="5" t="s">
        <v>5660</v>
      </c>
      <c r="F2832" s="5" t="s">
        <v>5661</v>
      </c>
      <c r="G2832" s="5" t="s">
        <v>12387</v>
      </c>
      <c r="H2832" s="5" t="s">
        <v>6</v>
      </c>
      <c r="I2832" s="5" t="s">
        <v>13894</v>
      </c>
      <c r="J2832" s="5" t="s">
        <v>13689</v>
      </c>
      <c r="K2832" s="5">
        <v>0</v>
      </c>
      <c r="L2832" s="5">
        <v>0</v>
      </c>
    </row>
    <row r="2833" spans="1:12" x14ac:dyDescent="0.2">
      <c r="A2833" s="5" t="s">
        <v>5526</v>
      </c>
      <c r="B2833" s="5" t="s">
        <v>6829</v>
      </c>
      <c r="D2833" s="5" t="s">
        <v>5662</v>
      </c>
      <c r="E2833" s="5" t="s">
        <v>8792</v>
      </c>
      <c r="F2833" s="5" t="s">
        <v>8793</v>
      </c>
      <c r="G2833" s="5" t="s">
        <v>12387</v>
      </c>
      <c r="H2833" s="5" t="s">
        <v>4</v>
      </c>
      <c r="I2833" s="5" t="s">
        <v>13894</v>
      </c>
      <c r="J2833" s="5" t="s">
        <v>11610</v>
      </c>
      <c r="K2833" s="5">
        <v>86971241</v>
      </c>
      <c r="L2833" s="5">
        <v>0</v>
      </c>
    </row>
    <row r="2834" spans="1:12" x14ac:dyDescent="0.2">
      <c r="A2834" s="5" t="s">
        <v>5588</v>
      </c>
      <c r="B2834" s="5" t="s">
        <v>1121</v>
      </c>
      <c r="D2834" s="5" t="s">
        <v>4073</v>
      </c>
      <c r="E2834" s="5" t="s">
        <v>5663</v>
      </c>
      <c r="F2834" s="5" t="s">
        <v>5664</v>
      </c>
      <c r="G2834" s="5" t="s">
        <v>12387</v>
      </c>
      <c r="H2834" s="5" t="s">
        <v>3</v>
      </c>
      <c r="I2834" s="5" t="s">
        <v>13894</v>
      </c>
      <c r="J2834" s="5" t="s">
        <v>12285</v>
      </c>
      <c r="K2834" s="5">
        <v>84242199</v>
      </c>
      <c r="L2834" s="5">
        <v>0</v>
      </c>
    </row>
    <row r="2835" spans="1:12" x14ac:dyDescent="0.2">
      <c r="A2835" s="5" t="s">
        <v>5573</v>
      </c>
      <c r="B2835" s="5" t="s">
        <v>5572</v>
      </c>
      <c r="D2835" s="5" t="s">
        <v>729</v>
      </c>
      <c r="E2835" s="5" t="s">
        <v>5665</v>
      </c>
      <c r="F2835" s="5" t="s">
        <v>5666</v>
      </c>
      <c r="G2835" s="5" t="s">
        <v>12387</v>
      </c>
      <c r="H2835" s="5" t="s">
        <v>4</v>
      </c>
      <c r="I2835" s="5" t="s">
        <v>13894</v>
      </c>
      <c r="J2835" s="5" t="s">
        <v>5667</v>
      </c>
      <c r="K2835" s="5">
        <v>85271831</v>
      </c>
      <c r="L2835" s="5">
        <v>0</v>
      </c>
    </row>
    <row r="2836" spans="1:12" x14ac:dyDescent="0.2">
      <c r="A2836" s="5" t="s">
        <v>10089</v>
      </c>
      <c r="B2836" s="5" t="s">
        <v>10575</v>
      </c>
      <c r="D2836" s="5" t="s">
        <v>5668</v>
      </c>
      <c r="E2836" s="5" t="s">
        <v>10098</v>
      </c>
      <c r="F2836" s="5" t="s">
        <v>11602</v>
      </c>
      <c r="G2836" s="5" t="s">
        <v>12387</v>
      </c>
      <c r="H2836" s="5" t="s">
        <v>6</v>
      </c>
      <c r="I2836" s="5" t="s">
        <v>13894</v>
      </c>
      <c r="J2836" s="5" t="s">
        <v>11603</v>
      </c>
      <c r="K2836" s="5">
        <v>87052850</v>
      </c>
      <c r="L2836" s="5">
        <v>0</v>
      </c>
    </row>
    <row r="2837" spans="1:12" x14ac:dyDescent="0.2">
      <c r="A2837" s="5" t="s">
        <v>5721</v>
      </c>
      <c r="B2837" s="5" t="s">
        <v>7008</v>
      </c>
      <c r="D2837" s="5" t="s">
        <v>6843</v>
      </c>
      <c r="E2837" s="5" t="s">
        <v>5669</v>
      </c>
      <c r="F2837" s="5" t="s">
        <v>5670</v>
      </c>
      <c r="G2837" s="5" t="s">
        <v>12387</v>
      </c>
      <c r="H2837" s="5" t="s">
        <v>5</v>
      </c>
      <c r="I2837" s="5" t="s">
        <v>13894</v>
      </c>
      <c r="J2837" s="5" t="s">
        <v>9056</v>
      </c>
      <c r="K2837" s="5">
        <v>84390726</v>
      </c>
      <c r="L2837" s="5">
        <v>0</v>
      </c>
    </row>
    <row r="2838" spans="1:12" x14ac:dyDescent="0.2">
      <c r="A2838" s="5" t="s">
        <v>10090</v>
      </c>
      <c r="B2838" s="5" t="s">
        <v>1059</v>
      </c>
      <c r="D2838" s="5" t="s">
        <v>5671</v>
      </c>
      <c r="E2838" s="5" t="s">
        <v>5672</v>
      </c>
      <c r="F2838" s="5" t="s">
        <v>5673</v>
      </c>
      <c r="G2838" s="5" t="s">
        <v>12387</v>
      </c>
      <c r="H2838" s="5" t="s">
        <v>5</v>
      </c>
      <c r="I2838" s="5" t="s">
        <v>13894</v>
      </c>
      <c r="J2838" s="5" t="s">
        <v>8505</v>
      </c>
      <c r="K2838" s="5">
        <v>87585401</v>
      </c>
      <c r="L2838" s="5">
        <v>0</v>
      </c>
    </row>
    <row r="2839" spans="1:12" x14ac:dyDescent="0.2">
      <c r="A2839" s="5" t="s">
        <v>5692</v>
      </c>
      <c r="B2839" s="5" t="s">
        <v>5691</v>
      </c>
      <c r="D2839" s="5" t="s">
        <v>6845</v>
      </c>
      <c r="E2839" s="5" t="s">
        <v>5674</v>
      </c>
      <c r="F2839" s="5" t="s">
        <v>5675</v>
      </c>
      <c r="G2839" s="5" t="s">
        <v>12387</v>
      </c>
      <c r="H2839" s="5" t="s">
        <v>4</v>
      </c>
      <c r="I2839" s="5" t="s">
        <v>13894</v>
      </c>
      <c r="J2839" s="5" t="s">
        <v>12885</v>
      </c>
      <c r="K2839" s="5">
        <v>0</v>
      </c>
      <c r="L2839" s="5">
        <v>0</v>
      </c>
    </row>
    <row r="2840" spans="1:12" x14ac:dyDescent="0.2">
      <c r="A2840" s="5" t="s">
        <v>5724</v>
      </c>
      <c r="B2840" s="5" t="s">
        <v>4748</v>
      </c>
      <c r="D2840" s="5" t="s">
        <v>6846</v>
      </c>
      <c r="E2840" s="5" t="s">
        <v>5676</v>
      </c>
      <c r="F2840" s="5" t="s">
        <v>5677</v>
      </c>
      <c r="G2840" s="5" t="s">
        <v>12387</v>
      </c>
      <c r="H2840" s="5" t="s">
        <v>3</v>
      </c>
      <c r="I2840" s="5" t="s">
        <v>13894</v>
      </c>
      <c r="J2840" s="5" t="s">
        <v>8506</v>
      </c>
      <c r="K2840" s="5">
        <v>27511914</v>
      </c>
      <c r="L2840" s="5">
        <v>27511914</v>
      </c>
    </row>
    <row r="2841" spans="1:12" x14ac:dyDescent="0.2">
      <c r="A2841" s="5" t="s">
        <v>5674</v>
      </c>
      <c r="B2841" s="5" t="s">
        <v>6845</v>
      </c>
      <c r="D2841" s="5" t="s">
        <v>5678</v>
      </c>
      <c r="E2841" s="5" t="s">
        <v>9982</v>
      </c>
      <c r="F2841" s="5" t="s">
        <v>11504</v>
      </c>
      <c r="G2841" s="5" t="s">
        <v>116</v>
      </c>
      <c r="H2841" s="5" t="s">
        <v>5</v>
      </c>
      <c r="I2841" s="5" t="s">
        <v>13894</v>
      </c>
      <c r="J2841" s="5" t="s">
        <v>12886</v>
      </c>
      <c r="K2841" s="5">
        <v>27355041</v>
      </c>
      <c r="L2841" s="5">
        <v>27355041</v>
      </c>
    </row>
    <row r="2842" spans="1:12" x14ac:dyDescent="0.2">
      <c r="A2842" s="5" t="s">
        <v>5569</v>
      </c>
      <c r="B2842" s="5" t="s">
        <v>5568</v>
      </c>
      <c r="D2842" s="5" t="s">
        <v>5679</v>
      </c>
      <c r="E2842" s="5" t="s">
        <v>5680</v>
      </c>
      <c r="F2842" s="5" t="s">
        <v>4942</v>
      </c>
      <c r="G2842" s="5" t="s">
        <v>12387</v>
      </c>
      <c r="H2842" s="5" t="s">
        <v>5</v>
      </c>
      <c r="I2842" s="5" t="s">
        <v>13894</v>
      </c>
      <c r="J2842" s="5" t="s">
        <v>5681</v>
      </c>
      <c r="K2842" s="5">
        <v>88150158</v>
      </c>
      <c r="L2842" s="5">
        <v>0</v>
      </c>
    </row>
    <row r="2843" spans="1:12" x14ac:dyDescent="0.2">
      <c r="A2843" s="5" t="s">
        <v>5584</v>
      </c>
      <c r="B2843" s="5" t="s">
        <v>1223</v>
      </c>
      <c r="D2843" s="5" t="s">
        <v>3886</v>
      </c>
      <c r="E2843" s="5" t="s">
        <v>5682</v>
      </c>
      <c r="F2843" s="5" t="s">
        <v>5683</v>
      </c>
      <c r="G2843" s="5" t="s">
        <v>12387</v>
      </c>
      <c r="H2843" s="5" t="s">
        <v>4</v>
      </c>
      <c r="I2843" s="5" t="s">
        <v>13894</v>
      </c>
      <c r="J2843" s="5" t="s">
        <v>8507</v>
      </c>
      <c r="K2843" s="5">
        <v>0</v>
      </c>
      <c r="L2843" s="5">
        <v>0</v>
      </c>
    </row>
    <row r="2844" spans="1:12" x14ac:dyDescent="0.2">
      <c r="A2844" s="5" t="s">
        <v>5589</v>
      </c>
      <c r="B2844" s="5" t="s">
        <v>7044</v>
      </c>
      <c r="D2844" s="5" t="s">
        <v>3927</v>
      </c>
      <c r="E2844" s="5" t="s">
        <v>10124</v>
      </c>
      <c r="F2844" s="5" t="s">
        <v>11639</v>
      </c>
      <c r="G2844" s="5" t="s">
        <v>12387</v>
      </c>
      <c r="H2844" s="5" t="s">
        <v>4</v>
      </c>
      <c r="I2844" s="5" t="s">
        <v>13894</v>
      </c>
      <c r="J2844" s="5" t="s">
        <v>12223</v>
      </c>
      <c r="K2844" s="5">
        <v>86696144</v>
      </c>
      <c r="L2844" s="5">
        <v>0</v>
      </c>
    </row>
    <row r="2845" spans="1:12" x14ac:dyDescent="0.2">
      <c r="A2845" s="5" t="s">
        <v>5499</v>
      </c>
      <c r="B2845" s="5" t="s">
        <v>1130</v>
      </c>
      <c r="D2845" s="5" t="s">
        <v>4550</v>
      </c>
      <c r="E2845" s="5" t="s">
        <v>5684</v>
      </c>
      <c r="F2845" s="5" t="s">
        <v>5685</v>
      </c>
      <c r="G2845" s="5" t="s">
        <v>12309</v>
      </c>
      <c r="H2845" s="5" t="s">
        <v>12</v>
      </c>
      <c r="I2845" s="5" t="s">
        <v>13894</v>
      </c>
      <c r="J2845" s="5" t="s">
        <v>14487</v>
      </c>
      <c r="K2845" s="5">
        <v>27541901</v>
      </c>
      <c r="L2845" s="5">
        <v>0</v>
      </c>
    </row>
    <row r="2846" spans="1:12" x14ac:dyDescent="0.2">
      <c r="A2846" s="5" t="s">
        <v>5523</v>
      </c>
      <c r="B2846" s="5" t="s">
        <v>7396</v>
      </c>
      <c r="D2846" s="5" t="s">
        <v>6848</v>
      </c>
      <c r="E2846" s="5" t="s">
        <v>5686</v>
      </c>
      <c r="F2846" s="5" t="s">
        <v>5687</v>
      </c>
      <c r="G2846" s="5" t="s">
        <v>12309</v>
      </c>
      <c r="H2846" s="5" t="s">
        <v>12</v>
      </c>
      <c r="I2846" s="5" t="s">
        <v>13894</v>
      </c>
      <c r="J2846" s="5" t="s">
        <v>6014</v>
      </c>
      <c r="K2846" s="5">
        <v>27510908</v>
      </c>
      <c r="L2846" s="5">
        <v>0</v>
      </c>
    </row>
    <row r="2847" spans="1:12" x14ac:dyDescent="0.2">
      <c r="A2847" s="5" t="s">
        <v>6003</v>
      </c>
      <c r="B2847" s="5" t="s">
        <v>6900</v>
      </c>
      <c r="D2847" s="5" t="s">
        <v>5689</v>
      </c>
      <c r="E2847" s="5" t="s">
        <v>10105</v>
      </c>
      <c r="F2847" s="5" t="s">
        <v>11612</v>
      </c>
      <c r="G2847" s="5" t="s">
        <v>12309</v>
      </c>
      <c r="H2847" s="5" t="s">
        <v>12</v>
      </c>
      <c r="I2847" s="5" t="s">
        <v>13894</v>
      </c>
      <c r="J2847" s="5" t="s">
        <v>11613</v>
      </c>
      <c r="K2847" s="5">
        <v>0</v>
      </c>
      <c r="L2847" s="5">
        <v>0</v>
      </c>
    </row>
    <row r="2848" spans="1:12" x14ac:dyDescent="0.2">
      <c r="A2848" s="5" t="s">
        <v>5561</v>
      </c>
      <c r="B2848" s="5" t="s">
        <v>5560</v>
      </c>
      <c r="D2848" s="5" t="s">
        <v>5691</v>
      </c>
      <c r="E2848" s="5" t="s">
        <v>5692</v>
      </c>
      <c r="F2848" s="5" t="s">
        <v>14488</v>
      </c>
      <c r="G2848" s="5" t="s">
        <v>12309</v>
      </c>
      <c r="H2848" s="5" t="s">
        <v>12</v>
      </c>
      <c r="I2848" s="5" t="s">
        <v>13894</v>
      </c>
      <c r="J2848" s="5" t="s">
        <v>12224</v>
      </c>
      <c r="K2848" s="5">
        <v>27551119</v>
      </c>
      <c r="L2848" s="5">
        <v>0</v>
      </c>
    </row>
    <row r="2849" spans="1:12" x14ac:dyDescent="0.2">
      <c r="A2849" s="5" t="s">
        <v>5703</v>
      </c>
      <c r="B2849" s="5" t="s">
        <v>6950</v>
      </c>
      <c r="D2849" s="5" t="s">
        <v>6850</v>
      </c>
      <c r="E2849" s="5" t="s">
        <v>5693</v>
      </c>
      <c r="F2849" s="5" t="s">
        <v>4005</v>
      </c>
      <c r="G2849" s="5" t="s">
        <v>12309</v>
      </c>
      <c r="H2849" s="5" t="s">
        <v>12</v>
      </c>
      <c r="I2849" s="5" t="s">
        <v>13894</v>
      </c>
      <c r="J2849" s="5" t="s">
        <v>13250</v>
      </c>
      <c r="K2849" s="5">
        <v>27503049</v>
      </c>
      <c r="L2849" s="5">
        <v>27503049</v>
      </c>
    </row>
    <row r="2850" spans="1:12" x14ac:dyDescent="0.2">
      <c r="A2850" s="5" t="s">
        <v>6901</v>
      </c>
      <c r="B2850" s="5" t="s">
        <v>6825</v>
      </c>
      <c r="D2850" s="5" t="s">
        <v>6851</v>
      </c>
      <c r="E2850" s="5" t="s">
        <v>5695</v>
      </c>
      <c r="F2850" s="5" t="s">
        <v>5696</v>
      </c>
      <c r="G2850" s="5" t="s">
        <v>12309</v>
      </c>
      <c r="H2850" s="5" t="s">
        <v>12</v>
      </c>
      <c r="I2850" s="5" t="s">
        <v>13894</v>
      </c>
      <c r="J2850" s="5" t="s">
        <v>13251</v>
      </c>
      <c r="K2850" s="5">
        <v>27568023</v>
      </c>
      <c r="L2850" s="5">
        <v>27568023</v>
      </c>
    </row>
    <row r="2851" spans="1:12" x14ac:dyDescent="0.2">
      <c r="A2851" s="5" t="s">
        <v>10091</v>
      </c>
      <c r="B2851" s="5" t="s">
        <v>10576</v>
      </c>
      <c r="D2851" s="5" t="s">
        <v>5698</v>
      </c>
      <c r="E2851" s="5" t="s">
        <v>5699</v>
      </c>
      <c r="F2851" s="5" t="s">
        <v>4813</v>
      </c>
      <c r="G2851" s="5" t="s">
        <v>12309</v>
      </c>
      <c r="H2851" s="5" t="s">
        <v>12</v>
      </c>
      <c r="I2851" s="5" t="s">
        <v>13894</v>
      </c>
      <c r="J2851" s="5" t="s">
        <v>14489</v>
      </c>
      <c r="K2851" s="5">
        <v>27599053</v>
      </c>
      <c r="L2851" s="5">
        <v>27599053</v>
      </c>
    </row>
    <row r="2852" spans="1:12" x14ac:dyDescent="0.2">
      <c r="A2852" s="5" t="s">
        <v>10092</v>
      </c>
      <c r="B2852" s="5" t="s">
        <v>8161</v>
      </c>
      <c r="D2852" s="5" t="s">
        <v>6852</v>
      </c>
      <c r="E2852" s="5" t="s">
        <v>5700</v>
      </c>
      <c r="F2852" s="5" t="s">
        <v>5701</v>
      </c>
      <c r="G2852" s="5" t="s">
        <v>12309</v>
      </c>
      <c r="H2852" s="5" t="s">
        <v>12</v>
      </c>
      <c r="I2852" s="5" t="s">
        <v>13894</v>
      </c>
      <c r="J2852" s="5" t="s">
        <v>6202</v>
      </c>
      <c r="K2852" s="5">
        <v>27510426</v>
      </c>
      <c r="L2852" s="5">
        <v>0</v>
      </c>
    </row>
    <row r="2853" spans="1:12" x14ac:dyDescent="0.2">
      <c r="A2853" s="5" t="s">
        <v>10093</v>
      </c>
      <c r="B2853" s="5" t="s">
        <v>10577</v>
      </c>
      <c r="D2853" s="5" t="s">
        <v>8174</v>
      </c>
      <c r="E2853" s="5" t="s">
        <v>10111</v>
      </c>
      <c r="F2853" s="5" t="s">
        <v>11622</v>
      </c>
      <c r="G2853" s="5" t="s">
        <v>12309</v>
      </c>
      <c r="H2853" s="5" t="s">
        <v>12</v>
      </c>
      <c r="I2853" s="5" t="s">
        <v>13894</v>
      </c>
      <c r="J2853" s="5" t="s">
        <v>12887</v>
      </c>
      <c r="K2853" s="5">
        <v>27541902</v>
      </c>
      <c r="L2853" s="5">
        <v>0</v>
      </c>
    </row>
    <row r="2854" spans="1:12" x14ac:dyDescent="0.2">
      <c r="A2854" s="5" t="s">
        <v>5557</v>
      </c>
      <c r="B2854" s="5" t="s">
        <v>6831</v>
      </c>
      <c r="D2854" s="5" t="s">
        <v>6950</v>
      </c>
      <c r="E2854" s="5" t="s">
        <v>5703</v>
      </c>
      <c r="F2854" s="5" t="s">
        <v>5690</v>
      </c>
      <c r="G2854" s="5" t="s">
        <v>12309</v>
      </c>
      <c r="H2854" s="5" t="s">
        <v>12</v>
      </c>
      <c r="I2854" s="5" t="s">
        <v>13894</v>
      </c>
      <c r="J2854" s="5" t="s">
        <v>7779</v>
      </c>
      <c r="K2854" s="5">
        <v>27550234</v>
      </c>
      <c r="L2854" s="5">
        <v>27550234</v>
      </c>
    </row>
    <row r="2855" spans="1:12" x14ac:dyDescent="0.2">
      <c r="A2855" s="5" t="s">
        <v>10094</v>
      </c>
      <c r="B2855" s="5" t="s">
        <v>4088</v>
      </c>
      <c r="D2855" s="5" t="s">
        <v>4224</v>
      </c>
      <c r="E2855" s="5" t="s">
        <v>5704</v>
      </c>
      <c r="F2855" s="5" t="s">
        <v>5705</v>
      </c>
      <c r="G2855" s="5" t="s">
        <v>12309</v>
      </c>
      <c r="H2855" s="5" t="s">
        <v>12</v>
      </c>
      <c r="I2855" s="5" t="s">
        <v>13894</v>
      </c>
      <c r="J2855" s="5" t="s">
        <v>8509</v>
      </c>
      <c r="K2855" s="5">
        <v>27542293</v>
      </c>
      <c r="L2855" s="5">
        <v>27541196</v>
      </c>
    </row>
    <row r="2856" spans="1:12" x14ac:dyDescent="0.2">
      <c r="A2856" s="5" t="s">
        <v>10095</v>
      </c>
      <c r="B2856" s="5" t="s">
        <v>10578</v>
      </c>
      <c r="D2856" s="5" t="s">
        <v>5706</v>
      </c>
      <c r="E2856" s="5" t="s">
        <v>5707</v>
      </c>
      <c r="F2856" s="5" t="s">
        <v>5708</v>
      </c>
      <c r="G2856" s="5" t="s">
        <v>12309</v>
      </c>
      <c r="H2856" s="5" t="s">
        <v>12</v>
      </c>
      <c r="I2856" s="5" t="s">
        <v>13894</v>
      </c>
      <c r="J2856" s="5" t="s">
        <v>8916</v>
      </c>
      <c r="K2856" s="5">
        <v>27542038</v>
      </c>
      <c r="L2856" s="5">
        <v>27542038</v>
      </c>
    </row>
    <row r="2857" spans="1:12" x14ac:dyDescent="0.2">
      <c r="A2857" s="5" t="s">
        <v>10096</v>
      </c>
      <c r="B2857" s="5" t="s">
        <v>10579</v>
      </c>
      <c r="D2857" s="5" t="s">
        <v>8176</v>
      </c>
      <c r="E2857" s="5" t="s">
        <v>10085</v>
      </c>
      <c r="F2857" s="5" t="s">
        <v>45</v>
      </c>
      <c r="G2857" s="5" t="s">
        <v>12309</v>
      </c>
      <c r="H2857" s="5" t="s">
        <v>12</v>
      </c>
      <c r="I2857" s="5" t="s">
        <v>13894</v>
      </c>
      <c r="J2857" s="5" t="s">
        <v>13690</v>
      </c>
      <c r="K2857" s="5">
        <v>88226442</v>
      </c>
      <c r="L2857" s="5">
        <v>0</v>
      </c>
    </row>
    <row r="2858" spans="1:12" x14ac:dyDescent="0.2">
      <c r="A2858" s="5" t="s">
        <v>10097</v>
      </c>
      <c r="B2858" s="5" t="s">
        <v>10580</v>
      </c>
      <c r="D2858" s="5" t="s">
        <v>10576</v>
      </c>
      <c r="E2858" s="5" t="s">
        <v>10091</v>
      </c>
      <c r="F2858" s="5" t="s">
        <v>13253</v>
      </c>
      <c r="G2858" s="5" t="s">
        <v>12309</v>
      </c>
      <c r="H2858" s="5" t="s">
        <v>12</v>
      </c>
      <c r="I2858" s="5" t="s">
        <v>13894</v>
      </c>
      <c r="J2858" s="5" t="s">
        <v>11596</v>
      </c>
      <c r="K2858" s="5">
        <v>21029280</v>
      </c>
      <c r="L2858" s="5">
        <v>0</v>
      </c>
    </row>
    <row r="2859" spans="1:12" x14ac:dyDescent="0.2">
      <c r="A2859" s="5" t="s">
        <v>5543</v>
      </c>
      <c r="B2859" s="5" t="s">
        <v>7373</v>
      </c>
      <c r="D2859" s="5" t="s">
        <v>7770</v>
      </c>
      <c r="E2859" s="5" t="s">
        <v>7768</v>
      </c>
      <c r="F2859" s="5" t="s">
        <v>5582</v>
      </c>
      <c r="G2859" s="5" t="s">
        <v>12309</v>
      </c>
      <c r="H2859" s="5" t="s">
        <v>12</v>
      </c>
      <c r="I2859" s="5" t="s">
        <v>13894</v>
      </c>
      <c r="J2859" s="5" t="s">
        <v>13254</v>
      </c>
      <c r="K2859" s="5">
        <v>27551183</v>
      </c>
      <c r="L2859" s="5">
        <v>0</v>
      </c>
    </row>
    <row r="2860" spans="1:12" x14ac:dyDescent="0.2">
      <c r="A2860" s="5" t="s">
        <v>5645</v>
      </c>
      <c r="B2860" s="5" t="s">
        <v>5644</v>
      </c>
      <c r="D2860" s="5" t="s">
        <v>407</v>
      </c>
      <c r="E2860" s="5" t="s">
        <v>10103</v>
      </c>
      <c r="F2860" s="5" t="s">
        <v>11611</v>
      </c>
      <c r="G2860" s="5" t="s">
        <v>12309</v>
      </c>
      <c r="H2860" s="5" t="s">
        <v>12</v>
      </c>
      <c r="I2860" s="5" t="s">
        <v>13894</v>
      </c>
      <c r="J2860" s="5" t="s">
        <v>12225</v>
      </c>
      <c r="K2860" s="5">
        <v>27551138</v>
      </c>
      <c r="L2860" s="5">
        <v>27551138</v>
      </c>
    </row>
    <row r="2861" spans="1:12" x14ac:dyDescent="0.2">
      <c r="A2861" s="5" t="s">
        <v>10098</v>
      </c>
      <c r="B2861" s="5" t="s">
        <v>5668</v>
      </c>
      <c r="D2861" s="5" t="s">
        <v>6854</v>
      </c>
      <c r="E2861" s="5" t="s">
        <v>5710</v>
      </c>
      <c r="F2861" s="5" t="s">
        <v>3130</v>
      </c>
      <c r="G2861" s="5" t="s">
        <v>12309</v>
      </c>
      <c r="H2861" s="5" t="s">
        <v>12</v>
      </c>
      <c r="I2861" s="5" t="s">
        <v>13894</v>
      </c>
      <c r="J2861" s="5" t="s">
        <v>5711</v>
      </c>
      <c r="K2861" s="5">
        <v>27502159</v>
      </c>
      <c r="L2861" s="5">
        <v>0</v>
      </c>
    </row>
    <row r="2862" spans="1:12" x14ac:dyDescent="0.2">
      <c r="A2862" s="5" t="s">
        <v>870</v>
      </c>
      <c r="B2862" s="5" t="s">
        <v>869</v>
      </c>
      <c r="D2862" s="5" t="s">
        <v>7045</v>
      </c>
      <c r="E2862" s="5" t="s">
        <v>5712</v>
      </c>
      <c r="F2862" s="5" t="s">
        <v>2950</v>
      </c>
      <c r="G2862" s="5" t="s">
        <v>12309</v>
      </c>
      <c r="H2862" s="5" t="s">
        <v>12</v>
      </c>
      <c r="I2862" s="5" t="s">
        <v>13894</v>
      </c>
      <c r="J2862" s="5" t="s">
        <v>8941</v>
      </c>
      <c r="K2862" s="5">
        <v>27510519</v>
      </c>
      <c r="L2862" s="5">
        <v>27519519</v>
      </c>
    </row>
    <row r="2863" spans="1:12" x14ac:dyDescent="0.2">
      <c r="A2863" s="5" t="s">
        <v>10099</v>
      </c>
      <c r="B2863" s="5" t="s">
        <v>6838</v>
      </c>
      <c r="D2863" s="5" t="s">
        <v>6951</v>
      </c>
      <c r="E2863" s="5" t="s">
        <v>5713</v>
      </c>
      <c r="F2863" s="5" t="s">
        <v>5714</v>
      </c>
      <c r="G2863" s="5" t="s">
        <v>12309</v>
      </c>
      <c r="H2863" s="5" t="s">
        <v>12</v>
      </c>
      <c r="I2863" s="5" t="s">
        <v>13894</v>
      </c>
      <c r="J2863" s="5" t="s">
        <v>8508</v>
      </c>
      <c r="K2863" s="5">
        <v>27511201</v>
      </c>
      <c r="L2863" s="5">
        <v>27511201</v>
      </c>
    </row>
    <row r="2864" spans="1:12" x14ac:dyDescent="0.2">
      <c r="A2864" s="5" t="s">
        <v>10100</v>
      </c>
      <c r="B2864" s="5" t="s">
        <v>10581</v>
      </c>
      <c r="D2864" s="5" t="s">
        <v>5715</v>
      </c>
      <c r="E2864" s="5" t="s">
        <v>5716</v>
      </c>
      <c r="F2864" s="5" t="s">
        <v>5717</v>
      </c>
      <c r="G2864" s="5" t="s">
        <v>12309</v>
      </c>
      <c r="H2864" s="5" t="s">
        <v>13</v>
      </c>
      <c r="I2864" s="5" t="s">
        <v>13894</v>
      </c>
      <c r="J2864" s="5" t="s">
        <v>8510</v>
      </c>
      <c r="K2864" s="5">
        <v>27185469</v>
      </c>
      <c r="L2864" s="5">
        <v>27185469</v>
      </c>
    </row>
    <row r="2865" spans="1:12" x14ac:dyDescent="0.2">
      <c r="A2865" s="5" t="s">
        <v>5676</v>
      </c>
      <c r="B2865" s="5" t="s">
        <v>6846</v>
      </c>
      <c r="D2865" s="5" t="s">
        <v>5718</v>
      </c>
      <c r="E2865" s="5" t="s">
        <v>5719</v>
      </c>
      <c r="F2865" s="5" t="s">
        <v>5720</v>
      </c>
      <c r="G2865" s="5" t="s">
        <v>12309</v>
      </c>
      <c r="H2865" s="5" t="s">
        <v>13</v>
      </c>
      <c r="I2865" s="5" t="s">
        <v>13894</v>
      </c>
      <c r="J2865" s="5" t="s">
        <v>13691</v>
      </c>
      <c r="K2865" s="5">
        <v>22001879</v>
      </c>
      <c r="L2865" s="5">
        <v>22001879</v>
      </c>
    </row>
    <row r="2866" spans="1:12" x14ac:dyDescent="0.2">
      <c r="A2866" s="5" t="s">
        <v>5621</v>
      </c>
      <c r="B2866" s="5" t="s">
        <v>3018</v>
      </c>
      <c r="D2866" s="5" t="s">
        <v>7008</v>
      </c>
      <c r="E2866" s="5" t="s">
        <v>5721</v>
      </c>
      <c r="F2866" s="5" t="s">
        <v>5722</v>
      </c>
      <c r="G2866" s="5" t="s">
        <v>12309</v>
      </c>
      <c r="H2866" s="5" t="s">
        <v>13</v>
      </c>
      <c r="I2866" s="5" t="s">
        <v>13894</v>
      </c>
      <c r="J2866" s="5" t="s">
        <v>5723</v>
      </c>
      <c r="K2866" s="5">
        <v>27184442</v>
      </c>
      <c r="L2866" s="5">
        <v>27184442</v>
      </c>
    </row>
    <row r="2867" spans="1:12" x14ac:dyDescent="0.2">
      <c r="A2867" s="5" t="s">
        <v>5648</v>
      </c>
      <c r="B2867" s="5" t="s">
        <v>5647</v>
      </c>
      <c r="D2867" s="5" t="s">
        <v>4748</v>
      </c>
      <c r="E2867" s="5" t="s">
        <v>5724</v>
      </c>
      <c r="F2867" s="5" t="s">
        <v>5725</v>
      </c>
      <c r="G2867" s="5" t="s">
        <v>12309</v>
      </c>
      <c r="H2867" s="5" t="s">
        <v>13</v>
      </c>
      <c r="I2867" s="5" t="s">
        <v>13894</v>
      </c>
      <c r="J2867" s="5" t="s">
        <v>9039</v>
      </c>
      <c r="K2867" s="5">
        <v>27978478</v>
      </c>
      <c r="L2867" s="5">
        <v>27978478</v>
      </c>
    </row>
    <row r="2868" spans="1:12" x14ac:dyDescent="0.2">
      <c r="A2868" s="5" t="s">
        <v>5585</v>
      </c>
      <c r="B2868" s="5" t="s">
        <v>1464</v>
      </c>
      <c r="D2868" s="5" t="s">
        <v>7236</v>
      </c>
      <c r="E2868" s="5" t="s">
        <v>5726</v>
      </c>
      <c r="F2868" s="5" t="s">
        <v>5727</v>
      </c>
      <c r="G2868" s="5" t="s">
        <v>12309</v>
      </c>
      <c r="H2868" s="5" t="s">
        <v>13</v>
      </c>
      <c r="I2868" s="5" t="s">
        <v>13894</v>
      </c>
      <c r="J2868" s="5" t="s">
        <v>9013</v>
      </c>
      <c r="K2868" s="5">
        <v>27185271</v>
      </c>
      <c r="L2868" s="5">
        <v>27185271</v>
      </c>
    </row>
    <row r="2869" spans="1:12" x14ac:dyDescent="0.2">
      <c r="A2869" s="5" t="s">
        <v>5514</v>
      </c>
      <c r="B2869" s="5" t="s">
        <v>5281</v>
      </c>
      <c r="D2869" s="5" t="s">
        <v>5237</v>
      </c>
      <c r="E2869" s="5" t="s">
        <v>5728</v>
      </c>
      <c r="F2869" s="5" t="s">
        <v>8929</v>
      </c>
      <c r="G2869" s="5" t="s">
        <v>12309</v>
      </c>
      <c r="H2869" s="5" t="s">
        <v>10</v>
      </c>
      <c r="I2869" s="5" t="s">
        <v>13894</v>
      </c>
      <c r="J2869" s="5" t="s">
        <v>11609</v>
      </c>
      <c r="K2869" s="5">
        <v>22001655</v>
      </c>
      <c r="L2869" s="5">
        <v>0</v>
      </c>
    </row>
    <row r="2870" spans="1:12" x14ac:dyDescent="0.2">
      <c r="A2870" s="5" t="s">
        <v>5386</v>
      </c>
      <c r="B2870" s="5" t="s">
        <v>5264</v>
      </c>
      <c r="D2870" s="5" t="s">
        <v>5729</v>
      </c>
      <c r="E2870" s="5" t="s">
        <v>5730</v>
      </c>
      <c r="F2870" s="5" t="s">
        <v>5731</v>
      </c>
      <c r="G2870" s="5" t="s">
        <v>12309</v>
      </c>
      <c r="H2870" s="5" t="s">
        <v>13</v>
      </c>
      <c r="I2870" s="5" t="s">
        <v>13894</v>
      </c>
      <c r="J2870" s="5" t="s">
        <v>9057</v>
      </c>
      <c r="K2870" s="5">
        <v>27185547</v>
      </c>
      <c r="L2870" s="5">
        <v>27185547</v>
      </c>
    </row>
    <row r="2871" spans="1:12" x14ac:dyDescent="0.2">
      <c r="A2871" s="5" t="s">
        <v>5367</v>
      </c>
      <c r="B2871" s="5" t="s">
        <v>5366</v>
      </c>
      <c r="D2871" s="5" t="s">
        <v>5732</v>
      </c>
      <c r="E2871" s="5" t="s">
        <v>5733</v>
      </c>
      <c r="F2871" s="5" t="s">
        <v>8950</v>
      </c>
      <c r="G2871" s="5" t="s">
        <v>12309</v>
      </c>
      <c r="H2871" s="5" t="s">
        <v>13</v>
      </c>
      <c r="I2871" s="5" t="s">
        <v>13894</v>
      </c>
      <c r="J2871" s="5" t="s">
        <v>5734</v>
      </c>
      <c r="K2871" s="5">
        <v>27186016</v>
      </c>
      <c r="L2871" s="5">
        <v>27186016</v>
      </c>
    </row>
    <row r="2872" spans="1:12" x14ac:dyDescent="0.2">
      <c r="A2872" s="5" t="s">
        <v>5398</v>
      </c>
      <c r="B2872" s="5" t="s">
        <v>6811</v>
      </c>
      <c r="D2872" s="5" t="s">
        <v>5340</v>
      </c>
      <c r="E2872" s="5" t="s">
        <v>5735</v>
      </c>
      <c r="F2872" s="5" t="s">
        <v>2927</v>
      </c>
      <c r="G2872" s="5" t="s">
        <v>12309</v>
      </c>
      <c r="H2872" s="5" t="s">
        <v>10</v>
      </c>
      <c r="I2872" s="5" t="s">
        <v>13894</v>
      </c>
      <c r="J2872" s="5" t="s">
        <v>8976</v>
      </c>
      <c r="K2872" s="5">
        <v>87575724</v>
      </c>
      <c r="L2872" s="5">
        <v>0</v>
      </c>
    </row>
    <row r="2873" spans="1:12" x14ac:dyDescent="0.2">
      <c r="A2873" s="5" t="s">
        <v>10101</v>
      </c>
      <c r="B2873" s="5" t="s">
        <v>3335</v>
      </c>
      <c r="D2873" s="5" t="s">
        <v>5736</v>
      </c>
      <c r="E2873" s="5" t="s">
        <v>5737</v>
      </c>
      <c r="F2873" s="5" t="s">
        <v>5738</v>
      </c>
      <c r="G2873" s="5" t="s">
        <v>12309</v>
      </c>
      <c r="H2873" s="5" t="s">
        <v>13</v>
      </c>
      <c r="I2873" s="5" t="s">
        <v>13894</v>
      </c>
      <c r="J2873" s="5" t="s">
        <v>5739</v>
      </c>
      <c r="K2873" s="5">
        <v>27978231</v>
      </c>
      <c r="L2873" s="5">
        <v>27978231</v>
      </c>
    </row>
    <row r="2874" spans="1:12" x14ac:dyDescent="0.2">
      <c r="A2874" s="5" t="s">
        <v>10102</v>
      </c>
      <c r="B2874" s="5" t="s">
        <v>651</v>
      </c>
      <c r="D2874" s="5" t="s">
        <v>7137</v>
      </c>
      <c r="E2874" s="5" t="s">
        <v>5740</v>
      </c>
      <c r="F2874" s="5" t="s">
        <v>5741</v>
      </c>
      <c r="G2874" s="5" t="s">
        <v>12309</v>
      </c>
      <c r="H2874" s="5" t="s">
        <v>13</v>
      </c>
      <c r="I2874" s="5" t="s">
        <v>13894</v>
      </c>
      <c r="J2874" s="5" t="s">
        <v>8511</v>
      </c>
      <c r="K2874" s="5">
        <v>22001852</v>
      </c>
      <c r="L2874" s="5">
        <v>22001852</v>
      </c>
    </row>
    <row r="2875" spans="1:12" x14ac:dyDescent="0.2">
      <c r="A2875" s="5" t="s">
        <v>5542</v>
      </c>
      <c r="B2875" s="5" t="s">
        <v>4129</v>
      </c>
      <c r="D2875" s="5" t="s">
        <v>10580</v>
      </c>
      <c r="E2875" s="5" t="s">
        <v>10097</v>
      </c>
      <c r="F2875" s="5" t="s">
        <v>11601</v>
      </c>
      <c r="G2875" s="5" t="s">
        <v>12309</v>
      </c>
      <c r="H2875" s="5" t="s">
        <v>13</v>
      </c>
      <c r="I2875" s="5" t="s">
        <v>13894</v>
      </c>
      <c r="J2875" s="5" t="s">
        <v>14490</v>
      </c>
      <c r="K2875" s="5">
        <v>85272855</v>
      </c>
      <c r="L2875" s="5">
        <v>0</v>
      </c>
    </row>
    <row r="2876" spans="1:12" x14ac:dyDescent="0.2">
      <c r="A2876" s="5" t="s">
        <v>6194</v>
      </c>
      <c r="B2876" s="5" t="s">
        <v>7193</v>
      </c>
      <c r="D2876" s="5" t="s">
        <v>6977</v>
      </c>
      <c r="E2876" s="5" t="s">
        <v>5742</v>
      </c>
      <c r="F2876" s="5" t="s">
        <v>5743</v>
      </c>
      <c r="G2876" s="5" t="s">
        <v>12309</v>
      </c>
      <c r="H2876" s="5" t="s">
        <v>13</v>
      </c>
      <c r="I2876" s="5" t="s">
        <v>13894</v>
      </c>
      <c r="J2876" s="5" t="s">
        <v>8924</v>
      </c>
      <c r="K2876" s="5">
        <v>27181800</v>
      </c>
      <c r="L2876" s="5">
        <v>27181800</v>
      </c>
    </row>
    <row r="2877" spans="1:12" x14ac:dyDescent="0.2">
      <c r="A2877" s="5" t="s">
        <v>5534</v>
      </c>
      <c r="B2877" s="5" t="s">
        <v>5533</v>
      </c>
      <c r="D2877" s="5" t="s">
        <v>5744</v>
      </c>
      <c r="E2877" s="5" t="s">
        <v>5745</v>
      </c>
      <c r="F2877" s="5" t="s">
        <v>147</v>
      </c>
      <c r="G2877" s="5" t="s">
        <v>12309</v>
      </c>
      <c r="H2877" s="5" t="s">
        <v>13</v>
      </c>
      <c r="I2877" s="5" t="s">
        <v>13894</v>
      </c>
      <c r="J2877" s="5" t="s">
        <v>8512</v>
      </c>
      <c r="K2877" s="5">
        <v>83100099</v>
      </c>
      <c r="L2877" s="5">
        <v>0</v>
      </c>
    </row>
    <row r="2878" spans="1:12" x14ac:dyDescent="0.2">
      <c r="A2878" s="5" t="s">
        <v>5587</v>
      </c>
      <c r="B2878" s="5" t="s">
        <v>1166</v>
      </c>
      <c r="D2878" s="5" t="s">
        <v>6855</v>
      </c>
      <c r="E2878" s="5" t="s">
        <v>5746</v>
      </c>
      <c r="F2878" s="5" t="s">
        <v>5747</v>
      </c>
      <c r="G2878" s="5" t="s">
        <v>12309</v>
      </c>
      <c r="H2878" s="5" t="s">
        <v>10</v>
      </c>
      <c r="I2878" s="5" t="s">
        <v>13894</v>
      </c>
      <c r="J2878" s="5" t="s">
        <v>8952</v>
      </c>
      <c r="K2878" s="5">
        <v>27977126</v>
      </c>
      <c r="L2878" s="5">
        <v>0</v>
      </c>
    </row>
    <row r="2879" spans="1:12" x14ac:dyDescent="0.2">
      <c r="A2879" s="5" t="s">
        <v>5726</v>
      </c>
      <c r="B2879" s="5" t="s">
        <v>7236</v>
      </c>
      <c r="D2879" s="5" t="s">
        <v>3903</v>
      </c>
      <c r="E2879" s="5" t="s">
        <v>5748</v>
      </c>
      <c r="F2879" s="5" t="s">
        <v>2518</v>
      </c>
      <c r="G2879" s="5" t="s">
        <v>12309</v>
      </c>
      <c r="H2879" s="5" t="s">
        <v>13</v>
      </c>
      <c r="I2879" s="5" t="s">
        <v>13894</v>
      </c>
      <c r="J2879" s="5" t="s">
        <v>8953</v>
      </c>
      <c r="K2879" s="5">
        <v>27978492</v>
      </c>
      <c r="L2879" s="5">
        <v>27978492</v>
      </c>
    </row>
    <row r="2880" spans="1:12" x14ac:dyDescent="0.2">
      <c r="A2880" s="5" t="s">
        <v>5513</v>
      </c>
      <c r="B2880" s="5" t="s">
        <v>6827</v>
      </c>
      <c r="D2880" s="5" t="s">
        <v>5749</v>
      </c>
      <c r="E2880" s="5" t="s">
        <v>5750</v>
      </c>
      <c r="F2880" s="5" t="s">
        <v>104</v>
      </c>
      <c r="G2880" s="5" t="s">
        <v>12309</v>
      </c>
      <c r="H2880" s="5" t="s">
        <v>13</v>
      </c>
      <c r="I2880" s="5" t="s">
        <v>13894</v>
      </c>
      <c r="J2880" s="5" t="s">
        <v>11629</v>
      </c>
      <c r="K2880" s="5">
        <v>22002901</v>
      </c>
      <c r="L2880" s="5">
        <v>0</v>
      </c>
    </row>
    <row r="2881" spans="1:12" x14ac:dyDescent="0.2">
      <c r="A2881" s="5" t="s">
        <v>5669</v>
      </c>
      <c r="B2881" s="5" t="s">
        <v>6843</v>
      </c>
      <c r="D2881" s="5" t="s">
        <v>5751</v>
      </c>
      <c r="E2881" s="5" t="s">
        <v>5752</v>
      </c>
      <c r="F2881" s="5" t="s">
        <v>4308</v>
      </c>
      <c r="G2881" s="5" t="s">
        <v>12309</v>
      </c>
      <c r="H2881" s="5" t="s">
        <v>10</v>
      </c>
      <c r="I2881" s="5" t="s">
        <v>13894</v>
      </c>
      <c r="J2881" s="5" t="s">
        <v>13692</v>
      </c>
      <c r="K2881" s="5">
        <v>22005780</v>
      </c>
      <c r="L2881" s="5">
        <v>0</v>
      </c>
    </row>
    <row r="2882" spans="1:12" x14ac:dyDescent="0.2">
      <c r="A2882" s="5" t="s">
        <v>5672</v>
      </c>
      <c r="B2882" s="5" t="s">
        <v>5671</v>
      </c>
      <c r="D2882" s="5" t="s">
        <v>6952</v>
      </c>
      <c r="E2882" s="5" t="s">
        <v>5754</v>
      </c>
      <c r="F2882" s="5" t="s">
        <v>5755</v>
      </c>
      <c r="G2882" s="5" t="s">
        <v>12309</v>
      </c>
      <c r="H2882" s="5" t="s">
        <v>13</v>
      </c>
      <c r="I2882" s="5" t="s">
        <v>13894</v>
      </c>
      <c r="J2882" s="5" t="s">
        <v>5694</v>
      </c>
      <c r="K2882" s="5">
        <v>27001347</v>
      </c>
      <c r="L2882" s="5">
        <v>0</v>
      </c>
    </row>
    <row r="2883" spans="1:12" x14ac:dyDescent="0.2">
      <c r="A2883" s="5" t="s">
        <v>5728</v>
      </c>
      <c r="B2883" s="5" t="s">
        <v>5237</v>
      </c>
      <c r="D2883" s="5" t="s">
        <v>5756</v>
      </c>
      <c r="E2883" s="5" t="s">
        <v>5757</v>
      </c>
      <c r="F2883" s="5" t="s">
        <v>5758</v>
      </c>
      <c r="G2883" s="5" t="s">
        <v>12309</v>
      </c>
      <c r="H2883" s="5" t="s">
        <v>10</v>
      </c>
      <c r="I2883" s="5" t="s">
        <v>13894</v>
      </c>
      <c r="J2883" s="5" t="s">
        <v>13686</v>
      </c>
      <c r="K2883" s="5">
        <v>27977244</v>
      </c>
      <c r="L2883" s="5">
        <v>0</v>
      </c>
    </row>
    <row r="2884" spans="1:12" x14ac:dyDescent="0.2">
      <c r="A2884" s="5" t="s">
        <v>5544</v>
      </c>
      <c r="B2884" s="5" t="s">
        <v>3644</v>
      </c>
      <c r="D2884" s="5" t="s">
        <v>3934</v>
      </c>
      <c r="E2884" s="5" t="s">
        <v>5759</v>
      </c>
      <c r="F2884" s="5" t="s">
        <v>661</v>
      </c>
      <c r="G2884" s="5" t="s">
        <v>12309</v>
      </c>
      <c r="H2884" s="5" t="s">
        <v>13</v>
      </c>
      <c r="I2884" s="5" t="s">
        <v>13894</v>
      </c>
      <c r="J2884" s="5" t="s">
        <v>12889</v>
      </c>
      <c r="K2884" s="5">
        <v>27186003</v>
      </c>
      <c r="L2884" s="5">
        <v>0</v>
      </c>
    </row>
    <row r="2885" spans="1:12" x14ac:dyDescent="0.2">
      <c r="A2885" s="5" t="s">
        <v>8792</v>
      </c>
      <c r="B2885" s="5" t="s">
        <v>5662</v>
      </c>
      <c r="D2885" s="5" t="s">
        <v>6856</v>
      </c>
      <c r="E2885" s="5" t="s">
        <v>5760</v>
      </c>
      <c r="F2885" s="5" t="s">
        <v>2897</v>
      </c>
      <c r="G2885" s="5" t="s">
        <v>12309</v>
      </c>
      <c r="H2885" s="5" t="s">
        <v>13</v>
      </c>
      <c r="I2885" s="5" t="s">
        <v>13894</v>
      </c>
      <c r="J2885" s="5" t="s">
        <v>12917</v>
      </c>
      <c r="K2885" s="5">
        <v>27181318</v>
      </c>
      <c r="L2885" s="5">
        <v>27181318</v>
      </c>
    </row>
    <row r="2886" spans="1:12" x14ac:dyDescent="0.2">
      <c r="A2886" s="5" t="s">
        <v>5615</v>
      </c>
      <c r="B2886" s="5" t="s">
        <v>5614</v>
      </c>
      <c r="D2886" s="5" t="s">
        <v>4336</v>
      </c>
      <c r="E2886" s="5" t="s">
        <v>5761</v>
      </c>
      <c r="F2886" s="5" t="s">
        <v>8917</v>
      </c>
      <c r="G2886" s="5" t="s">
        <v>12309</v>
      </c>
      <c r="H2886" s="5" t="s">
        <v>13</v>
      </c>
      <c r="I2886" s="5" t="s">
        <v>13894</v>
      </c>
      <c r="J2886" s="5" t="s">
        <v>8918</v>
      </c>
      <c r="K2886" s="5">
        <v>27186851</v>
      </c>
      <c r="L2886" s="5">
        <v>27184597</v>
      </c>
    </row>
    <row r="2887" spans="1:12" x14ac:dyDescent="0.2">
      <c r="A2887" s="5" t="s">
        <v>5704</v>
      </c>
      <c r="B2887" s="5" t="s">
        <v>4224</v>
      </c>
      <c r="D2887" s="5" t="s">
        <v>10578</v>
      </c>
      <c r="E2887" s="5" t="s">
        <v>10095</v>
      </c>
      <c r="F2887" s="5" t="s">
        <v>11598</v>
      </c>
      <c r="G2887" s="5" t="s">
        <v>12309</v>
      </c>
      <c r="H2887" s="5" t="s">
        <v>13</v>
      </c>
      <c r="I2887" s="5" t="s">
        <v>13894</v>
      </c>
      <c r="J2887" s="5" t="s">
        <v>11599</v>
      </c>
      <c r="K2887" s="5">
        <v>0</v>
      </c>
      <c r="L2887" s="5">
        <v>0</v>
      </c>
    </row>
    <row r="2888" spans="1:12" x14ac:dyDescent="0.2">
      <c r="A2888" s="5" t="s">
        <v>5581</v>
      </c>
      <c r="B2888" s="5" t="s">
        <v>7013</v>
      </c>
      <c r="D2888" s="5" t="s">
        <v>6857</v>
      </c>
      <c r="E2888" s="5" t="s">
        <v>5762</v>
      </c>
      <c r="F2888" s="5" t="s">
        <v>5763</v>
      </c>
      <c r="G2888" s="5" t="s">
        <v>12309</v>
      </c>
      <c r="H2888" s="5" t="s">
        <v>13</v>
      </c>
      <c r="I2888" s="5" t="s">
        <v>13894</v>
      </c>
      <c r="J2888" s="5" t="s">
        <v>14491</v>
      </c>
      <c r="K2888" s="5">
        <v>27186247</v>
      </c>
      <c r="L2888" s="5">
        <v>27186247</v>
      </c>
    </row>
    <row r="2889" spans="1:12" x14ac:dyDescent="0.2">
      <c r="A2889" s="5" t="s">
        <v>10103</v>
      </c>
      <c r="B2889" s="5" t="s">
        <v>407</v>
      </c>
      <c r="D2889" s="5" t="s">
        <v>5764</v>
      </c>
      <c r="E2889" s="5" t="s">
        <v>5765</v>
      </c>
      <c r="F2889" s="5" t="s">
        <v>5766</v>
      </c>
      <c r="G2889" s="5" t="s">
        <v>12309</v>
      </c>
      <c r="H2889" s="5" t="s">
        <v>13</v>
      </c>
      <c r="I2889" s="5" t="s">
        <v>13894</v>
      </c>
      <c r="J2889" s="5" t="s">
        <v>857</v>
      </c>
      <c r="K2889" s="5">
        <v>27184715</v>
      </c>
      <c r="L2889" s="5">
        <v>27184715</v>
      </c>
    </row>
    <row r="2890" spans="1:12" x14ac:dyDescent="0.2">
      <c r="A2890" s="5" t="s">
        <v>5761</v>
      </c>
      <c r="B2890" s="5" t="s">
        <v>4336</v>
      </c>
      <c r="D2890" s="5" t="s">
        <v>4102</v>
      </c>
      <c r="E2890" s="5" t="s">
        <v>5767</v>
      </c>
      <c r="F2890" s="5" t="s">
        <v>45</v>
      </c>
      <c r="G2890" s="5" t="s">
        <v>12309</v>
      </c>
      <c r="H2890" s="5" t="s">
        <v>13</v>
      </c>
      <c r="I2890" s="5" t="s">
        <v>13894</v>
      </c>
      <c r="J2890" s="5" t="s">
        <v>12226</v>
      </c>
      <c r="K2890" s="5">
        <v>27184025</v>
      </c>
      <c r="L2890" s="5">
        <v>0</v>
      </c>
    </row>
    <row r="2891" spans="1:12" x14ac:dyDescent="0.2">
      <c r="A2891" s="5" t="s">
        <v>6227</v>
      </c>
      <c r="B2891" s="5" t="s">
        <v>7199</v>
      </c>
      <c r="D2891" s="5" t="s">
        <v>5768</v>
      </c>
      <c r="E2891" s="5" t="s">
        <v>5769</v>
      </c>
      <c r="F2891" s="5" t="s">
        <v>5639</v>
      </c>
      <c r="G2891" s="5" t="s">
        <v>12309</v>
      </c>
      <c r="H2891" s="5" t="s">
        <v>13</v>
      </c>
      <c r="I2891" s="5" t="s">
        <v>13894</v>
      </c>
      <c r="J2891" s="5" t="s">
        <v>8993</v>
      </c>
      <c r="K2891" s="5">
        <v>88121873</v>
      </c>
      <c r="L2891" s="5">
        <v>0</v>
      </c>
    </row>
    <row r="2892" spans="1:12" x14ac:dyDescent="0.2">
      <c r="A2892" s="5" t="s">
        <v>5730</v>
      </c>
      <c r="B2892" s="5" t="s">
        <v>5729</v>
      </c>
      <c r="D2892" s="5" t="s">
        <v>4997</v>
      </c>
      <c r="E2892" s="5" t="s">
        <v>5770</v>
      </c>
      <c r="F2892" s="5" t="s">
        <v>2716</v>
      </c>
      <c r="G2892" s="5" t="s">
        <v>5791</v>
      </c>
      <c r="H2892" s="5" t="s">
        <v>3</v>
      </c>
      <c r="I2892" s="5" t="s">
        <v>13894</v>
      </c>
      <c r="J2892" s="5" t="s">
        <v>12227</v>
      </c>
      <c r="K2892" s="5">
        <v>27111047</v>
      </c>
      <c r="L2892" s="5">
        <v>27111047</v>
      </c>
    </row>
    <row r="2893" spans="1:12" x14ac:dyDescent="0.2">
      <c r="A2893" s="5" t="s">
        <v>10104</v>
      </c>
      <c r="B2893" s="5" t="s">
        <v>8163</v>
      </c>
      <c r="D2893" s="5" t="s">
        <v>6859</v>
      </c>
      <c r="E2893" s="5" t="s">
        <v>5771</v>
      </c>
      <c r="F2893" s="5" t="s">
        <v>5772</v>
      </c>
      <c r="G2893" s="5" t="s">
        <v>5791</v>
      </c>
      <c r="H2893" s="5" t="s">
        <v>7</v>
      </c>
      <c r="I2893" s="5" t="s">
        <v>13894</v>
      </c>
      <c r="J2893" s="5" t="s">
        <v>11647</v>
      </c>
      <c r="K2893" s="5">
        <v>24636069</v>
      </c>
      <c r="L2893" s="5">
        <v>27639903</v>
      </c>
    </row>
    <row r="2894" spans="1:12" x14ac:dyDescent="0.2">
      <c r="A2894" s="5" t="s">
        <v>7768</v>
      </c>
      <c r="B2894" s="5" t="s">
        <v>7770</v>
      </c>
      <c r="D2894" s="5" t="s">
        <v>7272</v>
      </c>
      <c r="E2894" s="5" t="s">
        <v>5773</v>
      </c>
      <c r="F2894" s="5" t="s">
        <v>1263</v>
      </c>
      <c r="G2894" s="5" t="s">
        <v>5791</v>
      </c>
      <c r="H2894" s="5" t="s">
        <v>3</v>
      </c>
      <c r="I2894" s="5" t="s">
        <v>13894</v>
      </c>
      <c r="J2894" s="5" t="s">
        <v>12228</v>
      </c>
      <c r="K2894" s="5">
        <v>27112508</v>
      </c>
      <c r="L2894" s="5">
        <v>0</v>
      </c>
    </row>
    <row r="2895" spans="1:12" x14ac:dyDescent="0.2">
      <c r="A2895" s="5" t="s">
        <v>5695</v>
      </c>
      <c r="B2895" s="5" t="s">
        <v>6851</v>
      </c>
      <c r="D2895" s="5" t="s">
        <v>5774</v>
      </c>
      <c r="E2895" s="5" t="s">
        <v>5775</v>
      </c>
      <c r="F2895" s="5" t="s">
        <v>2625</v>
      </c>
      <c r="G2895" s="5" t="s">
        <v>5791</v>
      </c>
      <c r="H2895" s="5" t="s">
        <v>3</v>
      </c>
      <c r="I2895" s="5" t="s">
        <v>13894</v>
      </c>
      <c r="J2895" s="5" t="s">
        <v>5848</v>
      </c>
      <c r="K2895" s="5">
        <v>27104410</v>
      </c>
      <c r="L2895" s="5">
        <v>27104410</v>
      </c>
    </row>
    <row r="2896" spans="1:12" x14ac:dyDescent="0.2">
      <c r="A2896" s="5" t="s">
        <v>2895</v>
      </c>
      <c r="B2896" s="5" t="s">
        <v>1853</v>
      </c>
      <c r="D2896" s="5" t="s">
        <v>5776</v>
      </c>
      <c r="E2896" s="5" t="s">
        <v>5777</v>
      </c>
      <c r="F2896" s="5" t="s">
        <v>1402</v>
      </c>
      <c r="G2896" s="5" t="s">
        <v>5791</v>
      </c>
      <c r="H2896" s="5" t="s">
        <v>3</v>
      </c>
      <c r="I2896" s="5" t="s">
        <v>13894</v>
      </c>
      <c r="J2896" s="5" t="s">
        <v>5778</v>
      </c>
      <c r="K2896" s="5">
        <v>27110196</v>
      </c>
      <c r="L2896" s="5">
        <v>27105437</v>
      </c>
    </row>
    <row r="2897" spans="1:12" x14ac:dyDescent="0.2">
      <c r="A2897" s="5" t="s">
        <v>5472</v>
      </c>
      <c r="B2897" s="5" t="s">
        <v>7006</v>
      </c>
      <c r="D2897" s="5" t="s">
        <v>4946</v>
      </c>
      <c r="E2897" s="5" t="s">
        <v>5779</v>
      </c>
      <c r="F2897" s="5" t="s">
        <v>960</v>
      </c>
      <c r="G2897" s="5" t="s">
        <v>5791</v>
      </c>
      <c r="H2897" s="5" t="s">
        <v>4</v>
      </c>
      <c r="I2897" s="5" t="s">
        <v>13894</v>
      </c>
      <c r="J2897" s="5" t="s">
        <v>12229</v>
      </c>
      <c r="K2897" s="5">
        <v>27630053</v>
      </c>
      <c r="L2897" s="5">
        <v>27630003</v>
      </c>
    </row>
    <row r="2898" spans="1:12" x14ac:dyDescent="0.2">
      <c r="A2898" s="5" t="s">
        <v>5733</v>
      </c>
      <c r="B2898" s="5" t="s">
        <v>5732</v>
      </c>
      <c r="D2898" s="5" t="s">
        <v>2278</v>
      </c>
      <c r="E2898" s="5" t="s">
        <v>5780</v>
      </c>
      <c r="F2898" s="5" t="s">
        <v>134</v>
      </c>
      <c r="G2898" s="5" t="s">
        <v>5791</v>
      </c>
      <c r="H2898" s="5" t="s">
        <v>3</v>
      </c>
      <c r="I2898" s="5" t="s">
        <v>13894</v>
      </c>
      <c r="J2898" s="5" t="s">
        <v>8526</v>
      </c>
      <c r="K2898" s="5">
        <v>27103980</v>
      </c>
      <c r="L2898" s="5">
        <v>27103980</v>
      </c>
    </row>
    <row r="2899" spans="1:12" x14ac:dyDescent="0.2">
      <c r="A2899" s="5" t="s">
        <v>5760</v>
      </c>
      <c r="B2899" s="5" t="s">
        <v>6856</v>
      </c>
      <c r="D2899" s="5" t="s">
        <v>2309</v>
      </c>
      <c r="E2899" s="5" t="s">
        <v>5781</v>
      </c>
      <c r="F2899" s="5" t="s">
        <v>2383</v>
      </c>
      <c r="G2899" s="5" t="s">
        <v>5791</v>
      </c>
      <c r="H2899" s="5" t="s">
        <v>3</v>
      </c>
      <c r="I2899" s="5" t="s">
        <v>13894</v>
      </c>
      <c r="J2899" s="5" t="s">
        <v>7787</v>
      </c>
      <c r="K2899" s="5">
        <v>27100857</v>
      </c>
      <c r="L2899" s="5">
        <v>27100857</v>
      </c>
    </row>
    <row r="2900" spans="1:12" x14ac:dyDescent="0.2">
      <c r="A2900" s="5" t="s">
        <v>5500</v>
      </c>
      <c r="B2900" s="5" t="s">
        <v>1163</v>
      </c>
      <c r="D2900" s="5" t="s">
        <v>5782</v>
      </c>
      <c r="E2900" s="5" t="s">
        <v>5783</v>
      </c>
      <c r="F2900" s="5" t="s">
        <v>5784</v>
      </c>
      <c r="G2900" s="5" t="s">
        <v>5791</v>
      </c>
      <c r="H2900" s="5" t="s">
        <v>4</v>
      </c>
      <c r="I2900" s="5" t="s">
        <v>13894</v>
      </c>
      <c r="J2900" s="5" t="s">
        <v>5785</v>
      </c>
      <c r="K2900" s="5">
        <v>27632424</v>
      </c>
      <c r="L2900" s="5">
        <v>27632424</v>
      </c>
    </row>
    <row r="2901" spans="1:12" x14ac:dyDescent="0.2">
      <c r="A2901" s="5" t="s">
        <v>5583</v>
      </c>
      <c r="B2901" s="5" t="s">
        <v>6835</v>
      </c>
      <c r="D2901" s="5" t="s">
        <v>4331</v>
      </c>
      <c r="E2901" s="5" t="s">
        <v>5786</v>
      </c>
      <c r="F2901" s="5" t="s">
        <v>5787</v>
      </c>
      <c r="G2901" s="5" t="s">
        <v>5791</v>
      </c>
      <c r="H2901" s="5" t="s">
        <v>3</v>
      </c>
      <c r="I2901" s="5" t="s">
        <v>13894</v>
      </c>
      <c r="J2901" s="5" t="s">
        <v>12230</v>
      </c>
      <c r="K2901" s="5">
        <v>27636653</v>
      </c>
      <c r="L2901" s="5">
        <v>27636653</v>
      </c>
    </row>
    <row r="2902" spans="1:12" x14ac:dyDescent="0.2">
      <c r="A2902" s="5" t="s">
        <v>5528</v>
      </c>
      <c r="B2902" s="5" t="s">
        <v>5407</v>
      </c>
      <c r="D2902" s="5" t="s">
        <v>6862</v>
      </c>
      <c r="E2902" s="5" t="s">
        <v>5788</v>
      </c>
      <c r="F2902" s="5" t="s">
        <v>5789</v>
      </c>
      <c r="G2902" s="5" t="s">
        <v>5791</v>
      </c>
      <c r="H2902" s="5" t="s">
        <v>3</v>
      </c>
      <c r="I2902" s="5" t="s">
        <v>13894</v>
      </c>
      <c r="J2902" s="5" t="s">
        <v>13693</v>
      </c>
      <c r="K2902" s="5">
        <v>27102065</v>
      </c>
      <c r="L2902" s="5">
        <v>27102065</v>
      </c>
    </row>
    <row r="2903" spans="1:12" x14ac:dyDescent="0.2">
      <c r="A2903" s="5" t="s">
        <v>5710</v>
      </c>
      <c r="B2903" s="5" t="s">
        <v>6854</v>
      </c>
      <c r="D2903" s="5" t="s">
        <v>6864</v>
      </c>
      <c r="E2903" s="5" t="s">
        <v>5790</v>
      </c>
      <c r="F2903" s="5" t="s">
        <v>5966</v>
      </c>
      <c r="G2903" s="5" t="s">
        <v>5791</v>
      </c>
      <c r="H2903" s="5" t="s">
        <v>3</v>
      </c>
      <c r="I2903" s="5" t="s">
        <v>13894</v>
      </c>
      <c r="J2903" s="5" t="s">
        <v>12617</v>
      </c>
      <c r="K2903" s="5">
        <v>27100934</v>
      </c>
      <c r="L2903" s="5">
        <v>27100934</v>
      </c>
    </row>
    <row r="2904" spans="1:12" x14ac:dyDescent="0.2">
      <c r="A2904" s="5" t="s">
        <v>6072</v>
      </c>
      <c r="B2904" s="5" t="s">
        <v>7011</v>
      </c>
      <c r="D2904" s="5" t="s">
        <v>8795</v>
      </c>
      <c r="E2904" s="5" t="s">
        <v>10142</v>
      </c>
      <c r="F2904" s="5" t="s">
        <v>11655</v>
      </c>
      <c r="G2904" s="5" t="s">
        <v>5791</v>
      </c>
      <c r="H2904" s="5" t="s">
        <v>3</v>
      </c>
      <c r="I2904" s="5" t="s">
        <v>13894</v>
      </c>
      <c r="J2904" s="5" t="s">
        <v>9070</v>
      </c>
      <c r="K2904" s="5">
        <v>27104183</v>
      </c>
      <c r="L2904" s="5">
        <v>27105591</v>
      </c>
    </row>
    <row r="2905" spans="1:12" x14ac:dyDescent="0.2">
      <c r="A2905" s="5" t="s">
        <v>5536</v>
      </c>
      <c r="B2905" s="5" t="s">
        <v>7122</v>
      </c>
      <c r="D2905" s="5" t="s">
        <v>6866</v>
      </c>
      <c r="E2905" s="5" t="s">
        <v>5792</v>
      </c>
      <c r="F2905" s="5" t="s">
        <v>5793</v>
      </c>
      <c r="G2905" s="5" t="s">
        <v>12387</v>
      </c>
      <c r="H2905" s="5" t="s">
        <v>7</v>
      </c>
      <c r="I2905" s="5" t="s">
        <v>13894</v>
      </c>
      <c r="J2905" s="5" t="s">
        <v>9033</v>
      </c>
      <c r="K2905" s="5">
        <v>84598539</v>
      </c>
      <c r="L2905" s="5">
        <v>0</v>
      </c>
    </row>
    <row r="2906" spans="1:12" x14ac:dyDescent="0.2">
      <c r="A2906" s="5" t="s">
        <v>5735</v>
      </c>
      <c r="B2906" s="5" t="s">
        <v>5340</v>
      </c>
      <c r="D2906" s="5" t="s">
        <v>2903</v>
      </c>
      <c r="E2906" s="5" t="s">
        <v>5794</v>
      </c>
      <c r="F2906" s="5" t="s">
        <v>644</v>
      </c>
      <c r="G2906" s="5" t="s">
        <v>5791</v>
      </c>
      <c r="H2906" s="5" t="s">
        <v>7</v>
      </c>
      <c r="I2906" s="5" t="s">
        <v>13894</v>
      </c>
      <c r="J2906" s="5" t="s">
        <v>12890</v>
      </c>
      <c r="K2906" s="5">
        <v>27638015</v>
      </c>
      <c r="L2906" s="5">
        <v>27638015</v>
      </c>
    </row>
    <row r="2907" spans="1:12" x14ac:dyDescent="0.2">
      <c r="A2907" s="5" t="s">
        <v>5665</v>
      </c>
      <c r="B2907" s="5" t="s">
        <v>729</v>
      </c>
      <c r="D2907" s="5" t="s">
        <v>2948</v>
      </c>
      <c r="E2907" s="5" t="s">
        <v>5795</v>
      </c>
      <c r="F2907" s="5" t="s">
        <v>5796</v>
      </c>
      <c r="G2907" s="5" t="s">
        <v>5791</v>
      </c>
      <c r="H2907" s="5" t="s">
        <v>3</v>
      </c>
      <c r="I2907" s="5" t="s">
        <v>13894</v>
      </c>
      <c r="J2907" s="5" t="s">
        <v>5797</v>
      </c>
      <c r="K2907" s="5">
        <v>27638033</v>
      </c>
      <c r="L2907" s="5">
        <v>27638033</v>
      </c>
    </row>
    <row r="2908" spans="1:12" x14ac:dyDescent="0.2">
      <c r="A2908" s="5" t="s">
        <v>5737</v>
      </c>
      <c r="B2908" s="5" t="s">
        <v>5736</v>
      </c>
      <c r="D2908" s="5" t="s">
        <v>3060</v>
      </c>
      <c r="E2908" s="5" t="s">
        <v>5798</v>
      </c>
      <c r="F2908" s="5" t="s">
        <v>5799</v>
      </c>
      <c r="G2908" s="5" t="s">
        <v>5791</v>
      </c>
      <c r="H2908" s="5" t="s">
        <v>4</v>
      </c>
      <c r="I2908" s="5" t="s">
        <v>13894</v>
      </c>
      <c r="J2908" s="5" t="s">
        <v>5800</v>
      </c>
      <c r="K2908" s="5">
        <v>44092773</v>
      </c>
      <c r="L2908" s="5">
        <v>0</v>
      </c>
    </row>
    <row r="2909" spans="1:12" x14ac:dyDescent="0.2">
      <c r="A2909" s="5" t="s">
        <v>5740</v>
      </c>
      <c r="B2909" s="5" t="s">
        <v>7137</v>
      </c>
      <c r="D2909" s="5" t="s">
        <v>2911</v>
      </c>
      <c r="E2909" s="5" t="s">
        <v>5801</v>
      </c>
      <c r="F2909" s="5" t="s">
        <v>5802</v>
      </c>
      <c r="G2909" s="5" t="s">
        <v>5791</v>
      </c>
      <c r="H2909" s="5" t="s">
        <v>4</v>
      </c>
      <c r="I2909" s="5" t="s">
        <v>13894</v>
      </c>
      <c r="J2909" s="5" t="s">
        <v>11165</v>
      </c>
      <c r="K2909" s="5">
        <v>27632192</v>
      </c>
      <c r="L2909" s="5">
        <v>27632192</v>
      </c>
    </row>
    <row r="2910" spans="1:12" x14ac:dyDescent="0.2">
      <c r="A2910" s="5" t="s">
        <v>10105</v>
      </c>
      <c r="B2910" s="5" t="s">
        <v>5689</v>
      </c>
      <c r="D2910" s="5" t="s">
        <v>5036</v>
      </c>
      <c r="E2910" s="5" t="s">
        <v>5803</v>
      </c>
      <c r="F2910" s="5" t="s">
        <v>358</v>
      </c>
      <c r="G2910" s="5" t="s">
        <v>5791</v>
      </c>
      <c r="H2910" s="5" t="s">
        <v>12</v>
      </c>
      <c r="I2910" s="5" t="s">
        <v>13894</v>
      </c>
      <c r="J2910" s="5" t="s">
        <v>13694</v>
      </c>
      <c r="K2910" s="5">
        <v>44090953</v>
      </c>
      <c r="L2910" s="5">
        <v>0</v>
      </c>
    </row>
    <row r="2911" spans="1:12" x14ac:dyDescent="0.2">
      <c r="A2911" s="5" t="s">
        <v>5693</v>
      </c>
      <c r="B2911" s="5" t="s">
        <v>6850</v>
      </c>
      <c r="D2911" s="5" t="s">
        <v>5804</v>
      </c>
      <c r="E2911" s="5" t="s">
        <v>10138</v>
      </c>
      <c r="F2911" s="5" t="s">
        <v>11652</v>
      </c>
      <c r="G2911" s="5" t="s">
        <v>5791</v>
      </c>
      <c r="H2911" s="5" t="s">
        <v>12</v>
      </c>
      <c r="I2911" s="5" t="s">
        <v>13894</v>
      </c>
      <c r="J2911" s="5" t="s">
        <v>14492</v>
      </c>
      <c r="K2911" s="5">
        <v>44090954</v>
      </c>
      <c r="L2911" s="5">
        <v>0</v>
      </c>
    </row>
    <row r="2912" spans="1:12" x14ac:dyDescent="0.2">
      <c r="A2912" s="5" t="s">
        <v>5623</v>
      </c>
      <c r="B2912" s="5" t="s">
        <v>3145</v>
      </c>
      <c r="D2912" s="5" t="s">
        <v>5805</v>
      </c>
      <c r="E2912" s="5" t="s">
        <v>10139</v>
      </c>
      <c r="F2912" s="5" t="s">
        <v>13695</v>
      </c>
      <c r="G2912" s="5" t="s">
        <v>5791</v>
      </c>
      <c r="H2912" s="5" t="s">
        <v>12</v>
      </c>
      <c r="I2912" s="5" t="s">
        <v>13894</v>
      </c>
      <c r="J2912" s="5" t="s">
        <v>13261</v>
      </c>
      <c r="K2912" s="5">
        <v>44090955</v>
      </c>
      <c r="L2912" s="5">
        <v>0</v>
      </c>
    </row>
    <row r="2913" spans="1:12" x14ac:dyDescent="0.2">
      <c r="A2913" s="5" t="s">
        <v>6261</v>
      </c>
      <c r="B2913" s="5" t="s">
        <v>7081</v>
      </c>
      <c r="D2913" s="5" t="s">
        <v>7262</v>
      </c>
      <c r="E2913" s="5" t="s">
        <v>5806</v>
      </c>
      <c r="F2913" s="5" t="s">
        <v>3012</v>
      </c>
      <c r="G2913" s="5" t="s">
        <v>5791</v>
      </c>
      <c r="H2913" s="5" t="s">
        <v>12</v>
      </c>
      <c r="I2913" s="5" t="s">
        <v>13894</v>
      </c>
      <c r="J2913" s="5" t="s">
        <v>14493</v>
      </c>
      <c r="K2913" s="5">
        <v>44090956</v>
      </c>
      <c r="L2913" s="5">
        <v>0</v>
      </c>
    </row>
    <row r="2914" spans="1:12" x14ac:dyDescent="0.2">
      <c r="A2914" s="5" t="s">
        <v>5792</v>
      </c>
      <c r="B2914" s="5" t="s">
        <v>6866</v>
      </c>
      <c r="D2914" s="5" t="s">
        <v>5807</v>
      </c>
      <c r="E2914" s="5" t="s">
        <v>5808</v>
      </c>
      <c r="F2914" s="5" t="s">
        <v>3929</v>
      </c>
      <c r="G2914" s="5" t="s">
        <v>5791</v>
      </c>
      <c r="H2914" s="5" t="s">
        <v>12</v>
      </c>
      <c r="I2914" s="5" t="s">
        <v>13894</v>
      </c>
      <c r="J2914" s="5" t="s">
        <v>14494</v>
      </c>
      <c r="K2914" s="5">
        <v>44090959</v>
      </c>
      <c r="L2914" s="5">
        <v>0</v>
      </c>
    </row>
    <row r="2915" spans="1:12" x14ac:dyDescent="0.2">
      <c r="A2915" s="5" t="s">
        <v>5616</v>
      </c>
      <c r="B2915" s="5" t="s">
        <v>6840</v>
      </c>
      <c r="D2915" s="5" t="s">
        <v>5809</v>
      </c>
      <c r="E2915" s="5" t="s">
        <v>5810</v>
      </c>
      <c r="F2915" s="5" t="s">
        <v>5811</v>
      </c>
      <c r="G2915" s="5" t="s">
        <v>5791</v>
      </c>
      <c r="H2915" s="5" t="s">
        <v>4</v>
      </c>
      <c r="I2915" s="5" t="s">
        <v>13894</v>
      </c>
      <c r="J2915" s="5" t="s">
        <v>8513</v>
      </c>
      <c r="K2915" s="5">
        <v>44092274</v>
      </c>
      <c r="L2915" s="5">
        <v>0</v>
      </c>
    </row>
    <row r="2916" spans="1:12" x14ac:dyDescent="0.2">
      <c r="A2916" s="5" t="s">
        <v>5563</v>
      </c>
      <c r="B2916" s="5" t="s">
        <v>6832</v>
      </c>
      <c r="D2916" s="5" t="s">
        <v>5270</v>
      </c>
      <c r="E2916" s="5" t="s">
        <v>5812</v>
      </c>
      <c r="F2916" s="5" t="s">
        <v>1156</v>
      </c>
      <c r="G2916" s="5" t="s">
        <v>5791</v>
      </c>
      <c r="H2916" s="5" t="s">
        <v>4</v>
      </c>
      <c r="I2916" s="5" t="s">
        <v>13894</v>
      </c>
      <c r="J2916" s="5" t="s">
        <v>8514</v>
      </c>
      <c r="K2916" s="5">
        <v>27625058</v>
      </c>
      <c r="L2916" s="5">
        <v>27625085</v>
      </c>
    </row>
    <row r="2917" spans="1:12" x14ac:dyDescent="0.2">
      <c r="A2917" s="5" t="s">
        <v>5591</v>
      </c>
      <c r="B2917" s="5" t="s">
        <v>1540</v>
      </c>
      <c r="D2917" s="5" t="s">
        <v>3694</v>
      </c>
      <c r="E2917" s="5" t="s">
        <v>5813</v>
      </c>
      <c r="F2917" s="5" t="s">
        <v>590</v>
      </c>
      <c r="G2917" s="5" t="s">
        <v>5791</v>
      </c>
      <c r="H2917" s="5" t="s">
        <v>4</v>
      </c>
      <c r="I2917" s="5" t="s">
        <v>13894</v>
      </c>
      <c r="J2917" s="5" t="s">
        <v>12891</v>
      </c>
      <c r="K2917" s="5">
        <v>27625365</v>
      </c>
      <c r="L2917" s="5">
        <v>0</v>
      </c>
    </row>
    <row r="2918" spans="1:12" x14ac:dyDescent="0.2">
      <c r="A2918" s="5" t="s">
        <v>5593</v>
      </c>
      <c r="B2918" s="5" t="s">
        <v>7101</v>
      </c>
      <c r="D2918" s="5" t="s">
        <v>7064</v>
      </c>
      <c r="E2918" s="5" t="s">
        <v>5814</v>
      </c>
      <c r="F2918" s="5" t="s">
        <v>5815</v>
      </c>
      <c r="G2918" s="5" t="s">
        <v>5791</v>
      </c>
      <c r="H2918" s="5" t="s">
        <v>12</v>
      </c>
      <c r="I2918" s="5" t="s">
        <v>13894</v>
      </c>
      <c r="J2918" s="5" t="s">
        <v>9006</v>
      </c>
      <c r="K2918" s="5">
        <v>44090958</v>
      </c>
      <c r="L2918" s="5">
        <v>0</v>
      </c>
    </row>
    <row r="2919" spans="1:12" x14ac:dyDescent="0.2">
      <c r="A2919" s="5" t="s">
        <v>10106</v>
      </c>
      <c r="B2919" s="5" t="s">
        <v>10582</v>
      </c>
      <c r="D2919" s="5" t="s">
        <v>5123</v>
      </c>
      <c r="E2919" s="5" t="s">
        <v>5816</v>
      </c>
      <c r="F2919" s="5" t="s">
        <v>5817</v>
      </c>
      <c r="G2919" s="5" t="s">
        <v>5791</v>
      </c>
      <c r="H2919" s="5" t="s">
        <v>4</v>
      </c>
      <c r="I2919" s="5" t="s">
        <v>13894</v>
      </c>
      <c r="J2919" s="5" t="s">
        <v>14495</v>
      </c>
      <c r="K2919" s="5">
        <v>27670529</v>
      </c>
      <c r="L2919" s="5">
        <v>0</v>
      </c>
    </row>
    <row r="2920" spans="1:12" x14ac:dyDescent="0.2">
      <c r="A2920" s="5" t="s">
        <v>5742</v>
      </c>
      <c r="B2920" s="5" t="s">
        <v>6977</v>
      </c>
      <c r="D2920" s="5" t="s">
        <v>2866</v>
      </c>
      <c r="E2920" s="5" t="s">
        <v>5818</v>
      </c>
      <c r="F2920" s="5" t="s">
        <v>1105</v>
      </c>
      <c r="G2920" s="5" t="s">
        <v>5791</v>
      </c>
      <c r="H2920" s="5" t="s">
        <v>4</v>
      </c>
      <c r="I2920" s="5" t="s">
        <v>13894</v>
      </c>
      <c r="J2920" s="5" t="s">
        <v>13319</v>
      </c>
      <c r="K2920" s="5">
        <v>87296085</v>
      </c>
      <c r="L2920" s="5">
        <v>27625045</v>
      </c>
    </row>
    <row r="2921" spans="1:12" x14ac:dyDescent="0.2">
      <c r="A2921" s="5" t="s">
        <v>5658</v>
      </c>
      <c r="B2921" s="5" t="s">
        <v>4284</v>
      </c>
      <c r="D2921" s="5" t="s">
        <v>2968</v>
      </c>
      <c r="E2921" s="5" t="s">
        <v>5819</v>
      </c>
      <c r="F2921" s="5" t="s">
        <v>5820</v>
      </c>
      <c r="G2921" s="5" t="s">
        <v>5791</v>
      </c>
      <c r="H2921" s="5" t="s">
        <v>12</v>
      </c>
      <c r="I2921" s="5" t="s">
        <v>13894</v>
      </c>
      <c r="J2921" s="5" t="s">
        <v>11653</v>
      </c>
      <c r="K2921" s="5">
        <v>27625392</v>
      </c>
      <c r="L2921" s="5">
        <v>0</v>
      </c>
    </row>
    <row r="2922" spans="1:12" x14ac:dyDescent="0.2">
      <c r="A2922" s="5" t="s">
        <v>5707</v>
      </c>
      <c r="B2922" s="5" t="s">
        <v>5706</v>
      </c>
      <c r="D2922" s="5" t="s">
        <v>6868</v>
      </c>
      <c r="E2922" s="5" t="s">
        <v>5821</v>
      </c>
      <c r="F2922" s="5" t="s">
        <v>5822</v>
      </c>
      <c r="G2922" s="5" t="s">
        <v>5791</v>
      </c>
      <c r="H2922" s="5" t="s">
        <v>4</v>
      </c>
      <c r="I2922" s="5" t="s">
        <v>13894</v>
      </c>
      <c r="J2922" s="5" t="s">
        <v>14496</v>
      </c>
      <c r="K2922" s="5">
        <v>27677967</v>
      </c>
      <c r="L2922" s="5">
        <v>0</v>
      </c>
    </row>
    <row r="2923" spans="1:12" x14ac:dyDescent="0.2">
      <c r="A2923" s="5" t="s">
        <v>5745</v>
      </c>
      <c r="B2923" s="5" t="s">
        <v>5744</v>
      </c>
      <c r="D2923" s="5" t="s">
        <v>7103</v>
      </c>
      <c r="E2923" s="5" t="s">
        <v>5823</v>
      </c>
      <c r="F2923" s="5" t="s">
        <v>1346</v>
      </c>
      <c r="G2923" s="5" t="s">
        <v>5791</v>
      </c>
      <c r="H2923" s="5" t="s">
        <v>12</v>
      </c>
      <c r="I2923" s="5" t="s">
        <v>13894</v>
      </c>
      <c r="J2923" s="5" t="s">
        <v>8563</v>
      </c>
      <c r="K2923" s="5">
        <v>44090957</v>
      </c>
      <c r="L2923" s="5">
        <v>0</v>
      </c>
    </row>
    <row r="2924" spans="1:12" x14ac:dyDescent="0.2">
      <c r="A2924" s="5" t="s">
        <v>5501</v>
      </c>
      <c r="B2924" s="5" t="s">
        <v>6823</v>
      </c>
      <c r="D2924" s="5" t="s">
        <v>5709</v>
      </c>
      <c r="E2924" s="5" t="s">
        <v>5824</v>
      </c>
      <c r="F2924" s="5" t="s">
        <v>5825</v>
      </c>
      <c r="G2924" s="5" t="s">
        <v>5791</v>
      </c>
      <c r="H2924" s="5" t="s">
        <v>12</v>
      </c>
      <c r="I2924" s="5" t="s">
        <v>13894</v>
      </c>
      <c r="J2924" s="5" t="s">
        <v>13760</v>
      </c>
      <c r="K2924" s="5">
        <v>27625380</v>
      </c>
      <c r="L2924" s="5">
        <v>0</v>
      </c>
    </row>
    <row r="2925" spans="1:12" x14ac:dyDescent="0.2">
      <c r="A2925" s="5" t="s">
        <v>5493</v>
      </c>
      <c r="B2925" s="5" t="s">
        <v>676</v>
      </c>
      <c r="D2925" s="5" t="s">
        <v>5826</v>
      </c>
      <c r="E2925" s="5" t="s">
        <v>5827</v>
      </c>
      <c r="F2925" s="5" t="s">
        <v>5828</v>
      </c>
      <c r="G2925" s="5" t="s">
        <v>5791</v>
      </c>
      <c r="H2925" s="5" t="s">
        <v>12</v>
      </c>
      <c r="I2925" s="5" t="s">
        <v>13894</v>
      </c>
      <c r="J2925" s="5" t="s">
        <v>8515</v>
      </c>
      <c r="K2925" s="5">
        <v>22064635</v>
      </c>
      <c r="L2925" s="5">
        <v>0</v>
      </c>
    </row>
    <row r="2926" spans="1:12" x14ac:dyDescent="0.2">
      <c r="A2926" s="5" t="s">
        <v>5476</v>
      </c>
      <c r="B2926" s="5" t="s">
        <v>7004</v>
      </c>
      <c r="D2926" s="5" t="s">
        <v>6953</v>
      </c>
      <c r="E2926" s="5" t="s">
        <v>5829</v>
      </c>
      <c r="F2926" s="5" t="s">
        <v>497</v>
      </c>
      <c r="G2926" s="5" t="s">
        <v>5791</v>
      </c>
      <c r="H2926" s="5" t="s">
        <v>4</v>
      </c>
      <c r="I2926" s="5" t="s">
        <v>13894</v>
      </c>
      <c r="J2926" s="5" t="s">
        <v>14497</v>
      </c>
      <c r="K2926" s="5">
        <v>44092778</v>
      </c>
      <c r="L2926" s="5">
        <v>27671108</v>
      </c>
    </row>
    <row r="2927" spans="1:12" x14ac:dyDescent="0.2">
      <c r="A2927" s="5" t="s">
        <v>10107</v>
      </c>
      <c r="B2927" s="5" t="s">
        <v>10583</v>
      </c>
      <c r="D2927" s="5" t="s">
        <v>6869</v>
      </c>
      <c r="E2927" s="5" t="s">
        <v>5830</v>
      </c>
      <c r="F2927" s="5" t="s">
        <v>5831</v>
      </c>
      <c r="G2927" s="5" t="s">
        <v>5791</v>
      </c>
      <c r="H2927" s="5" t="s">
        <v>4</v>
      </c>
      <c r="I2927" s="5" t="s">
        <v>13894</v>
      </c>
      <c r="J2927" s="5" t="s">
        <v>14498</v>
      </c>
      <c r="K2927" s="5">
        <v>27633116</v>
      </c>
      <c r="L2927" s="5">
        <v>27633116</v>
      </c>
    </row>
    <row r="2928" spans="1:12" x14ac:dyDescent="0.2">
      <c r="A2928" s="5" t="s">
        <v>5484</v>
      </c>
      <c r="B2928" s="5" t="s">
        <v>3427</v>
      </c>
      <c r="D2928" s="5" t="s">
        <v>3699</v>
      </c>
      <c r="E2928" s="5" t="s">
        <v>10128</v>
      </c>
      <c r="F2928" s="5" t="s">
        <v>11642</v>
      </c>
      <c r="G2928" s="5" t="s">
        <v>5791</v>
      </c>
      <c r="H2928" s="5" t="s">
        <v>12</v>
      </c>
      <c r="I2928" s="5" t="s">
        <v>13894</v>
      </c>
      <c r="J2928" s="5" t="s">
        <v>13699</v>
      </c>
      <c r="K2928" s="5">
        <v>44090952</v>
      </c>
      <c r="L2928" s="5">
        <v>0</v>
      </c>
    </row>
    <row r="2929" spans="1:12" x14ac:dyDescent="0.2">
      <c r="A2929" s="5" t="s">
        <v>5633</v>
      </c>
      <c r="B2929" s="5" t="s">
        <v>218</v>
      </c>
      <c r="D2929" s="5" t="s">
        <v>5832</v>
      </c>
      <c r="E2929" s="5" t="s">
        <v>5833</v>
      </c>
      <c r="F2929" s="5" t="s">
        <v>5834</v>
      </c>
      <c r="G2929" s="5" t="s">
        <v>5791</v>
      </c>
      <c r="H2929" s="5" t="s">
        <v>4</v>
      </c>
      <c r="I2929" s="5" t="s">
        <v>13894</v>
      </c>
      <c r="J2929" s="5" t="s">
        <v>14499</v>
      </c>
      <c r="K2929" s="5">
        <v>27632090</v>
      </c>
      <c r="L2929" s="5">
        <v>0</v>
      </c>
    </row>
    <row r="2930" spans="1:12" x14ac:dyDescent="0.2">
      <c r="A2930" s="5" t="s">
        <v>2957</v>
      </c>
      <c r="B2930" s="5" t="s">
        <v>2956</v>
      </c>
      <c r="D2930" s="5" t="s">
        <v>4450</v>
      </c>
      <c r="E2930" s="5" t="s">
        <v>6837</v>
      </c>
      <c r="F2930" s="5" t="s">
        <v>6839</v>
      </c>
      <c r="G2930" s="5" t="s">
        <v>5791</v>
      </c>
      <c r="H2930" s="5" t="s">
        <v>12</v>
      </c>
      <c r="I2930" s="5" t="s">
        <v>13894</v>
      </c>
      <c r="J2930" s="5" t="s">
        <v>13255</v>
      </c>
      <c r="K2930" s="5">
        <v>83536711</v>
      </c>
      <c r="L2930" s="5">
        <v>0</v>
      </c>
    </row>
    <row r="2931" spans="1:12" x14ac:dyDescent="0.2">
      <c r="A2931" s="5" t="s">
        <v>5496</v>
      </c>
      <c r="B2931" s="5" t="s">
        <v>948</v>
      </c>
      <c r="D2931" s="5" t="s">
        <v>5835</v>
      </c>
      <c r="E2931" s="5" t="s">
        <v>5836</v>
      </c>
      <c r="F2931" s="5" t="s">
        <v>7788</v>
      </c>
      <c r="G2931" s="5" t="s">
        <v>12354</v>
      </c>
      <c r="H2931" s="5" t="s">
        <v>7</v>
      </c>
      <c r="I2931" s="5" t="s">
        <v>13894</v>
      </c>
      <c r="J2931" s="5" t="s">
        <v>6741</v>
      </c>
      <c r="K2931" s="5">
        <v>22065675</v>
      </c>
      <c r="L2931" s="5">
        <v>0</v>
      </c>
    </row>
    <row r="2932" spans="1:12" x14ac:dyDescent="0.2">
      <c r="A2932" s="5" t="s">
        <v>5577</v>
      </c>
      <c r="B2932" s="5" t="s">
        <v>7299</v>
      </c>
      <c r="D2932" s="5" t="s">
        <v>6872</v>
      </c>
      <c r="E2932" s="5" t="s">
        <v>5837</v>
      </c>
      <c r="F2932" s="5" t="s">
        <v>5838</v>
      </c>
      <c r="G2932" s="5" t="s">
        <v>5791</v>
      </c>
      <c r="H2932" s="5" t="s">
        <v>4</v>
      </c>
      <c r="I2932" s="5" t="s">
        <v>13894</v>
      </c>
      <c r="J2932" s="5" t="s">
        <v>14500</v>
      </c>
      <c r="K2932" s="5">
        <v>27671467</v>
      </c>
      <c r="L2932" s="5">
        <v>27671468</v>
      </c>
    </row>
    <row r="2933" spans="1:12" x14ac:dyDescent="0.2">
      <c r="A2933" s="5" t="s">
        <v>5610</v>
      </c>
      <c r="B2933" s="5" t="s">
        <v>7014</v>
      </c>
      <c r="D2933" s="5" t="s">
        <v>5839</v>
      </c>
      <c r="E2933" s="5" t="s">
        <v>10148</v>
      </c>
      <c r="F2933" s="5" t="s">
        <v>11658</v>
      </c>
      <c r="G2933" s="5" t="s">
        <v>5791</v>
      </c>
      <c r="H2933" s="5" t="s">
        <v>9</v>
      </c>
      <c r="I2933" s="5" t="s">
        <v>13894</v>
      </c>
      <c r="J2933" s="5" t="s">
        <v>11659</v>
      </c>
      <c r="K2933" s="5">
        <v>44020280</v>
      </c>
      <c r="L2933" s="5">
        <v>0</v>
      </c>
    </row>
    <row r="2934" spans="1:12" x14ac:dyDescent="0.2">
      <c r="A2934" s="5" t="s">
        <v>5613</v>
      </c>
      <c r="B2934" s="5" t="s">
        <v>5612</v>
      </c>
      <c r="D2934" s="5" t="s">
        <v>5840</v>
      </c>
      <c r="E2934" s="5" t="s">
        <v>10150</v>
      </c>
      <c r="F2934" s="5" t="s">
        <v>4483</v>
      </c>
      <c r="G2934" s="5" t="s">
        <v>5791</v>
      </c>
      <c r="H2934" s="5" t="s">
        <v>12</v>
      </c>
      <c r="I2934" s="5" t="s">
        <v>13894</v>
      </c>
      <c r="J2934" s="5" t="s">
        <v>13256</v>
      </c>
      <c r="K2934" s="5">
        <v>44090960</v>
      </c>
      <c r="L2934" s="5">
        <v>0</v>
      </c>
    </row>
    <row r="2935" spans="1:12" x14ac:dyDescent="0.2">
      <c r="A2935" s="5" t="s">
        <v>5630</v>
      </c>
      <c r="B2935" s="5" t="s">
        <v>2761</v>
      </c>
      <c r="D2935" s="5" t="s">
        <v>5841</v>
      </c>
      <c r="E2935" s="5" t="s">
        <v>8262</v>
      </c>
      <c r="F2935" s="5" t="s">
        <v>8516</v>
      </c>
      <c r="G2935" s="5" t="s">
        <v>5791</v>
      </c>
      <c r="H2935" s="5" t="s">
        <v>12</v>
      </c>
      <c r="I2935" s="5" t="s">
        <v>13894</v>
      </c>
      <c r="J2935" s="5" t="s">
        <v>12231</v>
      </c>
      <c r="K2935" s="5">
        <v>22064527</v>
      </c>
      <c r="L2935" s="5">
        <v>0</v>
      </c>
    </row>
    <row r="2936" spans="1:12" x14ac:dyDescent="0.2">
      <c r="A2936" s="5" t="s">
        <v>7771</v>
      </c>
      <c r="B2936" s="5" t="s">
        <v>7772</v>
      </c>
      <c r="D2936" s="5" t="s">
        <v>6954</v>
      </c>
      <c r="E2936" s="5" t="s">
        <v>5842</v>
      </c>
      <c r="F2936" s="5" t="s">
        <v>5843</v>
      </c>
      <c r="G2936" s="5" t="s">
        <v>5791</v>
      </c>
      <c r="H2936" s="5" t="s">
        <v>5</v>
      </c>
      <c r="I2936" s="5" t="s">
        <v>13894</v>
      </c>
      <c r="J2936" s="5" t="s">
        <v>8919</v>
      </c>
      <c r="K2936" s="5">
        <v>27674863</v>
      </c>
      <c r="L2936" s="5">
        <v>0</v>
      </c>
    </row>
    <row r="2937" spans="1:12" x14ac:dyDescent="0.2">
      <c r="A2937" s="5" t="s">
        <v>6256</v>
      </c>
      <c r="B2937" s="5" t="s">
        <v>7253</v>
      </c>
      <c r="D2937" s="5" t="s">
        <v>911</v>
      </c>
      <c r="E2937" s="5" t="s">
        <v>5844</v>
      </c>
      <c r="F2937" s="5" t="s">
        <v>3872</v>
      </c>
      <c r="G2937" s="5" t="s">
        <v>5791</v>
      </c>
      <c r="H2937" s="5" t="s">
        <v>5</v>
      </c>
      <c r="I2937" s="5" t="s">
        <v>13894</v>
      </c>
      <c r="J2937" s="5" t="s">
        <v>7786</v>
      </c>
      <c r="K2937" s="5">
        <v>27676044</v>
      </c>
      <c r="L2937" s="5">
        <v>0</v>
      </c>
    </row>
    <row r="2938" spans="1:12" x14ac:dyDescent="0.2">
      <c r="A2938" s="5" t="s">
        <v>5919</v>
      </c>
      <c r="B2938" s="5" t="s">
        <v>5357</v>
      </c>
      <c r="D2938" s="5" t="s">
        <v>824</v>
      </c>
      <c r="E2938" s="5" t="s">
        <v>5845</v>
      </c>
      <c r="F2938" s="5" t="s">
        <v>5846</v>
      </c>
      <c r="G2938" s="5" t="s">
        <v>5791</v>
      </c>
      <c r="H2938" s="5" t="s">
        <v>5</v>
      </c>
      <c r="I2938" s="5" t="s">
        <v>13894</v>
      </c>
      <c r="J2938" s="5" t="s">
        <v>6749</v>
      </c>
      <c r="K2938" s="5">
        <v>27673274</v>
      </c>
      <c r="L2938" s="5">
        <v>0</v>
      </c>
    </row>
    <row r="2939" spans="1:12" x14ac:dyDescent="0.2">
      <c r="A2939" s="5" t="s">
        <v>6225</v>
      </c>
      <c r="B2939" s="5" t="s">
        <v>7371</v>
      </c>
      <c r="D2939" s="5" t="s">
        <v>6873</v>
      </c>
      <c r="E2939" s="5" t="s">
        <v>5847</v>
      </c>
      <c r="F2939" s="5" t="s">
        <v>1555</v>
      </c>
      <c r="G2939" s="5" t="s">
        <v>5791</v>
      </c>
      <c r="H2939" s="5" t="s">
        <v>5</v>
      </c>
      <c r="I2939" s="5" t="s">
        <v>13894</v>
      </c>
      <c r="J2939" s="5" t="s">
        <v>11651</v>
      </c>
      <c r="K2939" s="5">
        <v>27673361</v>
      </c>
      <c r="L2939" s="5">
        <v>27670050</v>
      </c>
    </row>
    <row r="2940" spans="1:12" x14ac:dyDescent="0.2">
      <c r="A2940" s="5" t="s">
        <v>5516</v>
      </c>
      <c r="B2940" s="5" t="s">
        <v>4896</v>
      </c>
      <c r="D2940" s="5" t="s">
        <v>5849</v>
      </c>
      <c r="E2940" s="5" t="s">
        <v>5850</v>
      </c>
      <c r="F2940" s="5" t="s">
        <v>1206</v>
      </c>
      <c r="G2940" s="5" t="s">
        <v>5791</v>
      </c>
      <c r="H2940" s="5" t="s">
        <v>9</v>
      </c>
      <c r="I2940" s="5" t="s">
        <v>13894</v>
      </c>
      <c r="J2940" s="5" t="s">
        <v>14501</v>
      </c>
      <c r="K2940" s="5">
        <v>89107246</v>
      </c>
      <c r="L2940" s="5">
        <v>0</v>
      </c>
    </row>
    <row r="2941" spans="1:12" x14ac:dyDescent="0.2">
      <c r="A2941" s="5" t="s">
        <v>6138</v>
      </c>
      <c r="B2941" s="5" t="s">
        <v>7481</v>
      </c>
      <c r="D2941" s="5" t="s">
        <v>3254</v>
      </c>
      <c r="E2941" s="5" t="s">
        <v>5851</v>
      </c>
      <c r="F2941" s="5" t="s">
        <v>3545</v>
      </c>
      <c r="G2941" s="5" t="s">
        <v>5791</v>
      </c>
      <c r="H2941" s="5" t="s">
        <v>4</v>
      </c>
      <c r="I2941" s="5" t="s">
        <v>13894</v>
      </c>
      <c r="J2941" s="5" t="s">
        <v>9005</v>
      </c>
      <c r="K2941" s="5">
        <v>44092786</v>
      </c>
      <c r="L2941" s="5">
        <v>0</v>
      </c>
    </row>
    <row r="2942" spans="1:12" x14ac:dyDescent="0.2">
      <c r="A2942" s="5" t="s">
        <v>5634</v>
      </c>
      <c r="B2942" s="5" t="s">
        <v>7080</v>
      </c>
      <c r="D2942" s="5" t="s">
        <v>5852</v>
      </c>
      <c r="E2942" s="5" t="s">
        <v>5853</v>
      </c>
      <c r="F2942" s="5" t="s">
        <v>5854</v>
      </c>
      <c r="G2942" s="5" t="s">
        <v>5791</v>
      </c>
      <c r="H2942" s="5" t="s">
        <v>9</v>
      </c>
      <c r="I2942" s="5" t="s">
        <v>13894</v>
      </c>
      <c r="J2942" s="5" t="s">
        <v>14502</v>
      </c>
      <c r="K2942" s="5">
        <v>27670187</v>
      </c>
      <c r="L2942" s="5">
        <v>0</v>
      </c>
    </row>
    <row r="2943" spans="1:12" x14ac:dyDescent="0.2">
      <c r="A2943" s="5" t="s">
        <v>5640</v>
      </c>
      <c r="B2943" s="5" t="s">
        <v>5555</v>
      </c>
      <c r="D2943" s="5" t="s">
        <v>6874</v>
      </c>
      <c r="E2943" s="5" t="s">
        <v>5855</v>
      </c>
      <c r="F2943" s="5" t="s">
        <v>5856</v>
      </c>
      <c r="G2943" s="5" t="s">
        <v>5791</v>
      </c>
      <c r="H2943" s="5" t="s">
        <v>5</v>
      </c>
      <c r="I2943" s="5" t="s">
        <v>13894</v>
      </c>
      <c r="J2943" s="5" t="s">
        <v>12232</v>
      </c>
      <c r="K2943" s="5">
        <v>27673097</v>
      </c>
      <c r="L2943" s="5">
        <v>27673097</v>
      </c>
    </row>
    <row r="2944" spans="1:12" x14ac:dyDescent="0.2">
      <c r="A2944" s="5" t="s">
        <v>5631</v>
      </c>
      <c r="B2944" s="5" t="s">
        <v>6841</v>
      </c>
      <c r="D2944" s="5" t="s">
        <v>3964</v>
      </c>
      <c r="E2944" s="5" t="s">
        <v>5857</v>
      </c>
      <c r="F2944" s="5" t="s">
        <v>2117</v>
      </c>
      <c r="G2944" s="5" t="s">
        <v>5791</v>
      </c>
      <c r="H2944" s="5" t="s">
        <v>9</v>
      </c>
      <c r="I2944" s="5" t="s">
        <v>13894</v>
      </c>
      <c r="J2944" s="5" t="s">
        <v>8980</v>
      </c>
      <c r="K2944" s="5">
        <v>27098183</v>
      </c>
      <c r="L2944" s="5">
        <v>27098183</v>
      </c>
    </row>
    <row r="2945" spans="1:12" x14ac:dyDescent="0.2">
      <c r="A2945" s="5" t="s">
        <v>3101</v>
      </c>
      <c r="B2945" s="5" t="s">
        <v>3100</v>
      </c>
      <c r="D2945" s="5" t="s">
        <v>4795</v>
      </c>
      <c r="E2945" s="5" t="s">
        <v>5858</v>
      </c>
      <c r="F2945" s="5" t="s">
        <v>1741</v>
      </c>
      <c r="G2945" s="5" t="s">
        <v>5791</v>
      </c>
      <c r="H2945" s="5" t="s">
        <v>5</v>
      </c>
      <c r="I2945" s="5" t="s">
        <v>13894</v>
      </c>
      <c r="J2945" s="5" t="s">
        <v>5935</v>
      </c>
      <c r="K2945" s="5">
        <v>27677776</v>
      </c>
      <c r="L2945" s="5">
        <v>81678220</v>
      </c>
    </row>
    <row r="2946" spans="1:12" x14ac:dyDescent="0.2">
      <c r="A2946" s="5" t="s">
        <v>5762</v>
      </c>
      <c r="B2946" s="5" t="s">
        <v>6857</v>
      </c>
      <c r="D2946" s="5" t="s">
        <v>5859</v>
      </c>
      <c r="E2946" s="5" t="s">
        <v>5860</v>
      </c>
      <c r="F2946" s="5" t="s">
        <v>266</v>
      </c>
      <c r="G2946" s="5" t="s">
        <v>5791</v>
      </c>
      <c r="H2946" s="5" t="s">
        <v>5</v>
      </c>
      <c r="I2946" s="5" t="s">
        <v>13894</v>
      </c>
      <c r="J2946" s="5" t="s">
        <v>9034</v>
      </c>
      <c r="K2946" s="5">
        <v>27678579</v>
      </c>
      <c r="L2946" s="5">
        <v>27678579</v>
      </c>
    </row>
    <row r="2947" spans="1:12" x14ac:dyDescent="0.2">
      <c r="A2947" s="5" t="s">
        <v>6302</v>
      </c>
      <c r="B2947" s="5" t="s">
        <v>7304</v>
      </c>
      <c r="D2947" s="5" t="s">
        <v>5862</v>
      </c>
      <c r="E2947" s="5" t="s">
        <v>5863</v>
      </c>
      <c r="F2947" s="5" t="s">
        <v>5864</v>
      </c>
      <c r="G2947" s="5" t="s">
        <v>5791</v>
      </c>
      <c r="H2947" s="5" t="s">
        <v>5</v>
      </c>
      <c r="I2947" s="5" t="s">
        <v>13894</v>
      </c>
      <c r="J2947" s="5" t="s">
        <v>12237</v>
      </c>
      <c r="K2947" s="5">
        <v>27677750</v>
      </c>
      <c r="L2947" s="5">
        <v>0</v>
      </c>
    </row>
    <row r="2948" spans="1:12" x14ac:dyDescent="0.2">
      <c r="A2948" s="5" t="s">
        <v>5713</v>
      </c>
      <c r="B2948" s="5" t="s">
        <v>6951</v>
      </c>
      <c r="D2948" s="5" t="s">
        <v>1659</v>
      </c>
      <c r="E2948" s="5" t="s">
        <v>5865</v>
      </c>
      <c r="F2948" s="5" t="s">
        <v>5866</v>
      </c>
      <c r="G2948" s="5" t="s">
        <v>5791</v>
      </c>
      <c r="H2948" s="5" t="s">
        <v>5</v>
      </c>
      <c r="I2948" s="5" t="s">
        <v>13894</v>
      </c>
      <c r="J2948" s="5" t="s">
        <v>8583</v>
      </c>
      <c r="K2948" s="5">
        <v>27679016</v>
      </c>
      <c r="L2948" s="5">
        <v>27679016</v>
      </c>
    </row>
    <row r="2949" spans="1:12" x14ac:dyDescent="0.2">
      <c r="A2949" s="5" t="s">
        <v>10108</v>
      </c>
      <c r="B2949" s="5" t="s">
        <v>2717</v>
      </c>
      <c r="D2949" s="5" t="s">
        <v>6985</v>
      </c>
      <c r="E2949" s="5" t="s">
        <v>5867</v>
      </c>
      <c r="F2949" s="5" t="s">
        <v>1161</v>
      </c>
      <c r="G2949" s="5" t="s">
        <v>5791</v>
      </c>
      <c r="H2949" s="5" t="s">
        <v>5</v>
      </c>
      <c r="I2949" s="5" t="s">
        <v>13894</v>
      </c>
      <c r="J2949" s="5" t="s">
        <v>6601</v>
      </c>
      <c r="K2949" s="5">
        <v>27675922</v>
      </c>
      <c r="L2949" s="5">
        <v>27675922</v>
      </c>
    </row>
    <row r="2950" spans="1:12" x14ac:dyDescent="0.2">
      <c r="A2950" s="5" t="s">
        <v>6259</v>
      </c>
      <c r="B2950" s="5" t="s">
        <v>7073</v>
      </c>
      <c r="D2950" s="5" t="s">
        <v>5869</v>
      </c>
      <c r="E2950" s="5" t="s">
        <v>5870</v>
      </c>
      <c r="F2950" s="5" t="s">
        <v>5871</v>
      </c>
      <c r="G2950" s="5" t="s">
        <v>5791</v>
      </c>
      <c r="H2950" s="5" t="s">
        <v>5</v>
      </c>
      <c r="I2950" s="5" t="s">
        <v>13894</v>
      </c>
      <c r="J2950" s="5" t="s">
        <v>5861</v>
      </c>
      <c r="K2950" s="5">
        <v>27677501</v>
      </c>
      <c r="L2950" s="5">
        <v>27677501</v>
      </c>
    </row>
    <row r="2951" spans="1:12" x14ac:dyDescent="0.2">
      <c r="A2951" s="5" t="s">
        <v>5565</v>
      </c>
      <c r="B2951" s="5" t="s">
        <v>7127</v>
      </c>
      <c r="D2951" s="5" t="s">
        <v>2883</v>
      </c>
      <c r="E2951" s="5" t="s">
        <v>5872</v>
      </c>
      <c r="F2951" s="5" t="s">
        <v>5873</v>
      </c>
      <c r="G2951" s="5" t="s">
        <v>5791</v>
      </c>
      <c r="H2951" s="5" t="s">
        <v>5</v>
      </c>
      <c r="I2951" s="5" t="s">
        <v>13894</v>
      </c>
      <c r="J2951" s="5" t="s">
        <v>6596</v>
      </c>
      <c r="K2951" s="5">
        <v>27677416</v>
      </c>
      <c r="L2951" s="5">
        <v>27677416</v>
      </c>
    </row>
    <row r="2952" spans="1:12" x14ac:dyDescent="0.2">
      <c r="A2952" s="5" t="s">
        <v>5746</v>
      </c>
      <c r="B2952" s="5" t="s">
        <v>6855</v>
      </c>
      <c r="D2952" s="5" t="s">
        <v>7785</v>
      </c>
      <c r="E2952" s="5" t="s">
        <v>7784</v>
      </c>
      <c r="F2952" s="5" t="s">
        <v>1446</v>
      </c>
      <c r="G2952" s="5" t="s">
        <v>5791</v>
      </c>
      <c r="H2952" s="5" t="s">
        <v>9</v>
      </c>
      <c r="I2952" s="5" t="s">
        <v>13894</v>
      </c>
      <c r="J2952" s="5" t="s">
        <v>13258</v>
      </c>
      <c r="K2952" s="5">
        <v>44092713</v>
      </c>
      <c r="L2952" s="5">
        <v>0</v>
      </c>
    </row>
    <row r="2953" spans="1:12" x14ac:dyDescent="0.2">
      <c r="A2953" s="5" t="s">
        <v>10109</v>
      </c>
      <c r="B2953" s="5" t="s">
        <v>10584</v>
      </c>
      <c r="D2953" s="5" t="s">
        <v>5294</v>
      </c>
      <c r="E2953" s="5" t="s">
        <v>5874</v>
      </c>
      <c r="F2953" s="5" t="s">
        <v>4288</v>
      </c>
      <c r="G2953" s="5" t="s">
        <v>5791</v>
      </c>
      <c r="H2953" s="5" t="s">
        <v>5</v>
      </c>
      <c r="I2953" s="5" t="s">
        <v>13894</v>
      </c>
      <c r="J2953" s="5" t="s">
        <v>8517</v>
      </c>
      <c r="K2953" s="5">
        <v>27675073</v>
      </c>
      <c r="L2953" s="5">
        <v>27675073</v>
      </c>
    </row>
    <row r="2954" spans="1:12" x14ac:dyDescent="0.2">
      <c r="A2954" s="5" t="s">
        <v>8261</v>
      </c>
      <c r="B2954" s="5" t="s">
        <v>8170</v>
      </c>
      <c r="D2954" s="5" t="s">
        <v>4521</v>
      </c>
      <c r="E2954" s="5" t="s">
        <v>5876</v>
      </c>
      <c r="F2954" s="5" t="s">
        <v>5877</v>
      </c>
      <c r="G2954" s="5" t="s">
        <v>5791</v>
      </c>
      <c r="H2954" s="5" t="s">
        <v>5</v>
      </c>
      <c r="I2954" s="5" t="s">
        <v>13894</v>
      </c>
      <c r="J2954" s="5" t="s">
        <v>12233</v>
      </c>
      <c r="K2954" s="5">
        <v>27675427</v>
      </c>
      <c r="L2954" s="5">
        <v>27675427</v>
      </c>
    </row>
    <row r="2955" spans="1:12" x14ac:dyDescent="0.2">
      <c r="A2955" s="5" t="s">
        <v>10110</v>
      </c>
      <c r="B2955" s="5" t="s">
        <v>5400</v>
      </c>
      <c r="D2955" s="5" t="s">
        <v>5878</v>
      </c>
      <c r="E2955" s="5" t="s">
        <v>5879</v>
      </c>
      <c r="F2955" s="5" t="s">
        <v>5880</v>
      </c>
      <c r="G2955" s="5" t="s">
        <v>5791</v>
      </c>
      <c r="H2955" s="5" t="s">
        <v>9</v>
      </c>
      <c r="I2955" s="5" t="s">
        <v>13894</v>
      </c>
      <c r="J2955" s="5" t="s">
        <v>5868</v>
      </c>
      <c r="K2955" s="5">
        <v>44092716</v>
      </c>
      <c r="L2955" s="5">
        <v>0</v>
      </c>
    </row>
    <row r="2956" spans="1:12" x14ac:dyDescent="0.2">
      <c r="A2956" s="5" t="s">
        <v>5617</v>
      </c>
      <c r="B2956" s="5" t="s">
        <v>2676</v>
      </c>
      <c r="D2956" s="5" t="s">
        <v>5881</v>
      </c>
      <c r="E2956" s="5" t="s">
        <v>5882</v>
      </c>
      <c r="F2956" s="5" t="s">
        <v>7529</v>
      </c>
      <c r="G2956" s="5" t="s">
        <v>5791</v>
      </c>
      <c r="H2956" s="5" t="s">
        <v>9</v>
      </c>
      <c r="I2956" s="5" t="s">
        <v>13894</v>
      </c>
      <c r="J2956" s="5" t="s">
        <v>11821</v>
      </c>
      <c r="K2956" s="5">
        <v>22004099</v>
      </c>
      <c r="L2956" s="5">
        <v>0</v>
      </c>
    </row>
    <row r="2957" spans="1:12" x14ac:dyDescent="0.2">
      <c r="A2957" s="5" t="s">
        <v>5699</v>
      </c>
      <c r="B2957" s="5" t="s">
        <v>5698</v>
      </c>
      <c r="D2957" s="5" t="s">
        <v>5883</v>
      </c>
      <c r="E2957" s="5" t="s">
        <v>5884</v>
      </c>
      <c r="F2957" s="5" t="s">
        <v>5885</v>
      </c>
      <c r="G2957" s="5" t="s">
        <v>5791</v>
      </c>
      <c r="H2957" s="5" t="s">
        <v>5</v>
      </c>
      <c r="I2957" s="5" t="s">
        <v>13894</v>
      </c>
      <c r="J2957" s="5" t="s">
        <v>5886</v>
      </c>
      <c r="K2957" s="5">
        <v>24670463</v>
      </c>
      <c r="L2957" s="5">
        <v>0</v>
      </c>
    </row>
    <row r="2958" spans="1:12" x14ac:dyDescent="0.2">
      <c r="A2958" s="5" t="s">
        <v>5530</v>
      </c>
      <c r="B2958" s="5" t="s">
        <v>5337</v>
      </c>
      <c r="D2958" s="5" t="s">
        <v>8182</v>
      </c>
      <c r="E2958" s="5" t="s">
        <v>10149</v>
      </c>
      <c r="F2958" s="5" t="s">
        <v>228</v>
      </c>
      <c r="G2958" s="5" t="s">
        <v>5791</v>
      </c>
      <c r="H2958" s="5" t="s">
        <v>9</v>
      </c>
      <c r="I2958" s="5" t="s">
        <v>13894</v>
      </c>
      <c r="J2958" s="5" t="s">
        <v>14503</v>
      </c>
      <c r="K2958" s="5">
        <v>44092720</v>
      </c>
      <c r="L2958" s="5">
        <v>0</v>
      </c>
    </row>
    <row r="2959" spans="1:12" x14ac:dyDescent="0.2">
      <c r="A2959" s="5" t="s">
        <v>10111</v>
      </c>
      <c r="B2959" s="5" t="s">
        <v>8174</v>
      </c>
      <c r="D2959" s="5" t="s">
        <v>5475</v>
      </c>
      <c r="E2959" s="5" t="s">
        <v>10152</v>
      </c>
      <c r="F2959" s="5" t="s">
        <v>645</v>
      </c>
      <c r="G2959" s="5" t="s">
        <v>5791</v>
      </c>
      <c r="H2959" s="5" t="s">
        <v>9</v>
      </c>
      <c r="I2959" s="5" t="s">
        <v>13894</v>
      </c>
      <c r="J2959" s="5" t="s">
        <v>11536</v>
      </c>
      <c r="K2959" s="5">
        <v>44091762</v>
      </c>
      <c r="L2959" s="5">
        <v>0</v>
      </c>
    </row>
    <row r="2960" spans="1:12" x14ac:dyDescent="0.2">
      <c r="A2960" s="5" t="s">
        <v>10112</v>
      </c>
      <c r="B2960" s="5" t="s">
        <v>10585</v>
      </c>
      <c r="D2960" s="5" t="s">
        <v>2943</v>
      </c>
      <c r="E2960" s="5" t="s">
        <v>7782</v>
      </c>
      <c r="F2960" s="5" t="s">
        <v>7829</v>
      </c>
      <c r="G2960" s="5" t="s">
        <v>5791</v>
      </c>
      <c r="H2960" s="5" t="s">
        <v>10</v>
      </c>
      <c r="I2960" s="5" t="s">
        <v>13894</v>
      </c>
      <c r="J2960" s="5" t="s">
        <v>12234</v>
      </c>
      <c r="K2960" s="5">
        <v>27620114</v>
      </c>
      <c r="L2960" s="5">
        <v>0</v>
      </c>
    </row>
    <row r="2961" spans="1:12" x14ac:dyDescent="0.2">
      <c r="A2961" s="5" t="s">
        <v>10113</v>
      </c>
      <c r="B2961" s="5" t="s">
        <v>8145</v>
      </c>
      <c r="D2961" s="5" t="s">
        <v>3246</v>
      </c>
      <c r="E2961" s="5" t="s">
        <v>5887</v>
      </c>
      <c r="F2961" s="5" t="s">
        <v>7067</v>
      </c>
      <c r="G2961" s="5" t="s">
        <v>5791</v>
      </c>
      <c r="H2961" s="5" t="s">
        <v>6</v>
      </c>
      <c r="I2961" s="5" t="s">
        <v>13894</v>
      </c>
      <c r="J2961" s="5" t="s">
        <v>14504</v>
      </c>
      <c r="K2961" s="5">
        <v>27167046</v>
      </c>
      <c r="L2961" s="5">
        <v>0</v>
      </c>
    </row>
    <row r="2962" spans="1:12" x14ac:dyDescent="0.2">
      <c r="A2962" s="5" t="s">
        <v>8868</v>
      </c>
      <c r="B2962" s="5" t="s">
        <v>3682</v>
      </c>
      <c r="D2962" s="5" t="s">
        <v>6876</v>
      </c>
      <c r="E2962" s="5" t="s">
        <v>5888</v>
      </c>
      <c r="F2962" s="5" t="s">
        <v>5889</v>
      </c>
      <c r="G2962" s="5" t="s">
        <v>5791</v>
      </c>
      <c r="H2962" s="5" t="s">
        <v>6</v>
      </c>
      <c r="I2962" s="5" t="s">
        <v>13894</v>
      </c>
      <c r="J2962" s="5" t="s">
        <v>14505</v>
      </c>
      <c r="K2962" s="5">
        <v>27600143</v>
      </c>
      <c r="L2962" s="5">
        <v>27600143</v>
      </c>
    </row>
    <row r="2963" spans="1:12" x14ac:dyDescent="0.2">
      <c r="A2963" s="5" t="s">
        <v>5626</v>
      </c>
      <c r="B2963" s="5" t="s">
        <v>2925</v>
      </c>
      <c r="D2963" s="5" t="s">
        <v>6877</v>
      </c>
      <c r="E2963" s="5" t="s">
        <v>5890</v>
      </c>
      <c r="F2963" s="5" t="s">
        <v>4483</v>
      </c>
      <c r="G2963" s="5" t="s">
        <v>5791</v>
      </c>
      <c r="H2963" s="5" t="s">
        <v>10</v>
      </c>
      <c r="I2963" s="5" t="s">
        <v>13894</v>
      </c>
      <c r="J2963" s="5" t="s">
        <v>14506</v>
      </c>
      <c r="K2963" s="5">
        <v>27165037</v>
      </c>
      <c r="L2963" s="5">
        <v>0</v>
      </c>
    </row>
    <row r="2964" spans="1:12" x14ac:dyDescent="0.2">
      <c r="A2964" s="5" t="s">
        <v>5538</v>
      </c>
      <c r="B2964" s="5" t="s">
        <v>6830</v>
      </c>
      <c r="D2964" s="5" t="s">
        <v>2293</v>
      </c>
      <c r="E2964" s="5" t="s">
        <v>5891</v>
      </c>
      <c r="F2964" s="5" t="s">
        <v>4757</v>
      </c>
      <c r="G2964" s="5" t="s">
        <v>5791</v>
      </c>
      <c r="H2964" s="5" t="s">
        <v>10</v>
      </c>
      <c r="I2964" s="5" t="s">
        <v>13894</v>
      </c>
      <c r="J2964" s="5" t="s">
        <v>13702</v>
      </c>
      <c r="K2964" s="5">
        <v>27168645</v>
      </c>
      <c r="L2964" s="5">
        <v>27168645</v>
      </c>
    </row>
    <row r="2965" spans="1:12" x14ac:dyDescent="0.2">
      <c r="A2965" s="5" t="s">
        <v>7775</v>
      </c>
      <c r="B2965" s="5" t="s">
        <v>7777</v>
      </c>
      <c r="D2965" s="5" t="s">
        <v>6878</v>
      </c>
      <c r="E2965" s="5" t="s">
        <v>5892</v>
      </c>
      <c r="F2965" s="5" t="s">
        <v>5893</v>
      </c>
      <c r="G2965" s="5" t="s">
        <v>5791</v>
      </c>
      <c r="H2965" s="5" t="s">
        <v>6</v>
      </c>
      <c r="I2965" s="5" t="s">
        <v>13894</v>
      </c>
      <c r="J2965" s="5" t="s">
        <v>13701</v>
      </c>
      <c r="K2965" s="5">
        <v>27601496</v>
      </c>
      <c r="L2965" s="5">
        <v>27601496</v>
      </c>
    </row>
    <row r="2966" spans="1:12" x14ac:dyDescent="0.2">
      <c r="A2966" s="5" t="s">
        <v>10114</v>
      </c>
      <c r="B2966" s="5" t="s">
        <v>8157</v>
      </c>
      <c r="D2966" s="5" t="s">
        <v>5894</v>
      </c>
      <c r="E2966" s="5" t="s">
        <v>5895</v>
      </c>
      <c r="F2966" s="5" t="s">
        <v>5896</v>
      </c>
      <c r="G2966" s="5" t="s">
        <v>5791</v>
      </c>
      <c r="H2966" s="5" t="s">
        <v>10</v>
      </c>
      <c r="I2966" s="5" t="s">
        <v>13894</v>
      </c>
      <c r="J2966" s="5" t="s">
        <v>8518</v>
      </c>
      <c r="K2966" s="5">
        <v>27621633</v>
      </c>
      <c r="L2966" s="5">
        <v>0</v>
      </c>
    </row>
    <row r="2967" spans="1:12" x14ac:dyDescent="0.2">
      <c r="A2967" s="5" t="s">
        <v>10115</v>
      </c>
      <c r="B2967" s="5" t="s">
        <v>3046</v>
      </c>
      <c r="D2967" s="5" t="s">
        <v>4543</v>
      </c>
      <c r="E2967" s="5" t="s">
        <v>5897</v>
      </c>
      <c r="F2967" s="5" t="s">
        <v>5898</v>
      </c>
      <c r="G2967" s="5" t="s">
        <v>5791</v>
      </c>
      <c r="H2967" s="5" t="s">
        <v>6</v>
      </c>
      <c r="I2967" s="5" t="s">
        <v>13894</v>
      </c>
      <c r="J2967" s="5" t="s">
        <v>14507</v>
      </c>
      <c r="K2967" s="5">
        <v>27165428</v>
      </c>
      <c r="L2967" s="5">
        <v>27165428</v>
      </c>
    </row>
    <row r="2968" spans="1:12" x14ac:dyDescent="0.2">
      <c r="A2968" s="5" t="s">
        <v>5579</v>
      </c>
      <c r="B2968" s="5" t="s">
        <v>1790</v>
      </c>
      <c r="D2968" s="5" t="s">
        <v>6879</v>
      </c>
      <c r="E2968" s="5" t="s">
        <v>5899</v>
      </c>
      <c r="F2968" s="5" t="s">
        <v>392</v>
      </c>
      <c r="G2968" s="5" t="s">
        <v>5791</v>
      </c>
      <c r="H2968" s="5" t="s">
        <v>10</v>
      </c>
      <c r="I2968" s="5" t="s">
        <v>13894</v>
      </c>
      <c r="J2968" s="5" t="s">
        <v>12893</v>
      </c>
      <c r="K2968" s="5">
        <v>27621293</v>
      </c>
      <c r="L2968" s="5">
        <v>27621293</v>
      </c>
    </row>
    <row r="2969" spans="1:12" x14ac:dyDescent="0.2">
      <c r="A2969" s="5" t="s">
        <v>5497</v>
      </c>
      <c r="B2969" s="5" t="s">
        <v>6821</v>
      </c>
      <c r="D2969" s="5" t="s">
        <v>5875</v>
      </c>
      <c r="E2969" s="5" t="s">
        <v>5900</v>
      </c>
      <c r="F2969" s="5" t="s">
        <v>5901</v>
      </c>
      <c r="G2969" s="5" t="s">
        <v>5791</v>
      </c>
      <c r="H2969" s="5" t="s">
        <v>6</v>
      </c>
      <c r="I2969" s="5" t="s">
        <v>13894</v>
      </c>
      <c r="J2969" s="5" t="s">
        <v>13259</v>
      </c>
      <c r="K2969" s="5">
        <v>27166721</v>
      </c>
      <c r="L2969" s="5">
        <v>0</v>
      </c>
    </row>
    <row r="2970" spans="1:12" x14ac:dyDescent="0.2">
      <c r="A2970" s="5" t="s">
        <v>5700</v>
      </c>
      <c r="B2970" s="5" t="s">
        <v>6852</v>
      </c>
      <c r="D2970" s="5" t="s">
        <v>4778</v>
      </c>
      <c r="E2970" s="5" t="s">
        <v>5902</v>
      </c>
      <c r="F2970" s="5" t="s">
        <v>5061</v>
      </c>
      <c r="G2970" s="5" t="s">
        <v>5791</v>
      </c>
      <c r="H2970" s="5" t="s">
        <v>6</v>
      </c>
      <c r="I2970" s="5" t="s">
        <v>13894</v>
      </c>
      <c r="J2970" s="5" t="s">
        <v>12235</v>
      </c>
      <c r="K2970" s="5">
        <v>27600831</v>
      </c>
      <c r="L2970" s="5">
        <v>27600831</v>
      </c>
    </row>
    <row r="2971" spans="1:12" x14ac:dyDescent="0.2">
      <c r="A2971" s="5" t="s">
        <v>10116</v>
      </c>
      <c r="B2971" s="5" t="s">
        <v>3567</v>
      </c>
      <c r="D2971" s="5" t="s">
        <v>4871</v>
      </c>
      <c r="E2971" s="5" t="s">
        <v>5903</v>
      </c>
      <c r="F2971" s="5" t="s">
        <v>6980</v>
      </c>
      <c r="G2971" s="5" t="s">
        <v>5791</v>
      </c>
      <c r="H2971" s="5" t="s">
        <v>10</v>
      </c>
      <c r="I2971" s="5" t="s">
        <v>13894</v>
      </c>
      <c r="J2971" s="5" t="s">
        <v>12236</v>
      </c>
      <c r="K2971" s="5">
        <v>27623909</v>
      </c>
      <c r="L2971" s="5">
        <v>27623915</v>
      </c>
    </row>
    <row r="2972" spans="1:12" x14ac:dyDescent="0.2">
      <c r="A2972" s="5" t="s">
        <v>10117</v>
      </c>
      <c r="B2972" s="5" t="s">
        <v>5504</v>
      </c>
      <c r="D2972" s="5" t="s">
        <v>577</v>
      </c>
      <c r="E2972" s="5" t="s">
        <v>5904</v>
      </c>
      <c r="F2972" s="5" t="s">
        <v>5905</v>
      </c>
      <c r="G2972" s="5" t="s">
        <v>5791</v>
      </c>
      <c r="H2972" s="5" t="s">
        <v>10</v>
      </c>
      <c r="I2972" s="5" t="s">
        <v>13894</v>
      </c>
      <c r="J2972" s="5" t="s">
        <v>6734</v>
      </c>
      <c r="K2972" s="5">
        <v>27620089</v>
      </c>
      <c r="L2972" s="5">
        <v>27165048</v>
      </c>
    </row>
    <row r="2973" spans="1:12" x14ac:dyDescent="0.2">
      <c r="A2973" s="5" t="s">
        <v>5511</v>
      </c>
      <c r="B2973" s="5" t="s">
        <v>6826</v>
      </c>
      <c r="D2973" s="5" t="s">
        <v>5906</v>
      </c>
      <c r="E2973" s="5" t="s">
        <v>5907</v>
      </c>
      <c r="F2973" s="5" t="s">
        <v>1433</v>
      </c>
      <c r="G2973" s="5" t="s">
        <v>5791</v>
      </c>
      <c r="H2973" s="5" t="s">
        <v>10</v>
      </c>
      <c r="I2973" s="5" t="s">
        <v>13894</v>
      </c>
      <c r="J2973" s="5" t="s">
        <v>13547</v>
      </c>
      <c r="K2973" s="5">
        <v>22001400</v>
      </c>
      <c r="L2973" s="5">
        <v>0</v>
      </c>
    </row>
    <row r="2974" spans="1:12" x14ac:dyDescent="0.2">
      <c r="A2974" s="5" t="s">
        <v>5680</v>
      </c>
      <c r="B2974" s="5" t="s">
        <v>5679</v>
      </c>
      <c r="D2974" s="5" t="s">
        <v>5908</v>
      </c>
      <c r="E2974" s="5" t="s">
        <v>5909</v>
      </c>
      <c r="F2974" s="5" t="s">
        <v>1161</v>
      </c>
      <c r="G2974" s="5" t="s">
        <v>5791</v>
      </c>
      <c r="H2974" s="5" t="s">
        <v>10</v>
      </c>
      <c r="I2974" s="5" t="s">
        <v>13894</v>
      </c>
      <c r="J2974" s="5" t="s">
        <v>5910</v>
      </c>
      <c r="K2974" s="5">
        <v>27620744</v>
      </c>
      <c r="L2974" s="5">
        <v>27620744</v>
      </c>
    </row>
    <row r="2975" spans="1:12" x14ac:dyDescent="0.2">
      <c r="A2975" s="5" t="s">
        <v>5558</v>
      </c>
      <c r="B2975" s="5" t="s">
        <v>7235</v>
      </c>
      <c r="D2975" s="5" t="s">
        <v>5911</v>
      </c>
      <c r="E2975" s="5" t="s">
        <v>5912</v>
      </c>
      <c r="F2975" s="5" t="s">
        <v>7821</v>
      </c>
      <c r="G2975" s="5" t="s">
        <v>5791</v>
      </c>
      <c r="H2975" s="5" t="s">
        <v>6</v>
      </c>
      <c r="I2975" s="5" t="s">
        <v>13894</v>
      </c>
      <c r="J2975" s="5" t="s">
        <v>14508</v>
      </c>
      <c r="K2975" s="5">
        <v>27165689</v>
      </c>
      <c r="L2975" s="5">
        <v>27165689</v>
      </c>
    </row>
    <row r="2976" spans="1:12" x14ac:dyDescent="0.2">
      <c r="A2976" s="5" t="s">
        <v>5712</v>
      </c>
      <c r="B2976" s="5" t="s">
        <v>7045</v>
      </c>
      <c r="D2976" s="5" t="s">
        <v>3550</v>
      </c>
      <c r="E2976" s="5" t="s">
        <v>5913</v>
      </c>
      <c r="F2976" s="5" t="s">
        <v>644</v>
      </c>
      <c r="G2976" s="5" t="s">
        <v>5791</v>
      </c>
      <c r="H2976" s="5" t="s">
        <v>10</v>
      </c>
      <c r="I2976" s="5" t="s">
        <v>13894</v>
      </c>
      <c r="J2976" s="5" t="s">
        <v>8551</v>
      </c>
      <c r="K2976" s="5">
        <v>27167841</v>
      </c>
      <c r="L2976" s="5">
        <v>27167841</v>
      </c>
    </row>
    <row r="2977" spans="1:12" x14ac:dyDescent="0.2">
      <c r="A2977" s="5" t="s">
        <v>10118</v>
      </c>
      <c r="B2977" s="5" t="s">
        <v>5369</v>
      </c>
      <c r="D2977" s="5" t="s">
        <v>7018</v>
      </c>
      <c r="E2977" s="5" t="s">
        <v>5914</v>
      </c>
      <c r="F2977" s="5" t="s">
        <v>5915</v>
      </c>
      <c r="G2977" s="5" t="s">
        <v>5791</v>
      </c>
      <c r="H2977" s="5" t="s">
        <v>10</v>
      </c>
      <c r="I2977" s="5" t="s">
        <v>13894</v>
      </c>
      <c r="J2977" s="5" t="s">
        <v>5629</v>
      </c>
      <c r="K2977" s="5">
        <v>27620676</v>
      </c>
      <c r="L2977" s="5">
        <v>27620676</v>
      </c>
    </row>
    <row r="2978" spans="1:12" x14ac:dyDescent="0.2">
      <c r="A2978" s="5" t="s">
        <v>5618</v>
      </c>
      <c r="B2978" s="5" t="s">
        <v>3779</v>
      </c>
      <c r="D2978" s="5" t="s">
        <v>4715</v>
      </c>
      <c r="E2978" s="5" t="s">
        <v>10127</v>
      </c>
      <c r="F2978" s="5" t="s">
        <v>11641</v>
      </c>
      <c r="G2978" s="5" t="s">
        <v>5791</v>
      </c>
      <c r="H2978" s="5" t="s">
        <v>6</v>
      </c>
      <c r="I2978" s="5" t="s">
        <v>13894</v>
      </c>
      <c r="J2978" s="5" t="s">
        <v>13309</v>
      </c>
      <c r="K2978" s="5">
        <v>88070033</v>
      </c>
      <c r="L2978" s="5">
        <v>0</v>
      </c>
    </row>
    <row r="2979" spans="1:12" x14ac:dyDescent="0.2">
      <c r="A2979" s="5" t="s">
        <v>5946</v>
      </c>
      <c r="B2979" s="5" t="s">
        <v>710</v>
      </c>
      <c r="D2979" s="5" t="s">
        <v>3180</v>
      </c>
      <c r="E2979" s="5" t="s">
        <v>10132</v>
      </c>
      <c r="F2979" s="5" t="s">
        <v>960</v>
      </c>
      <c r="G2979" s="5" t="s">
        <v>12309</v>
      </c>
      <c r="H2979" s="5" t="s">
        <v>9</v>
      </c>
      <c r="I2979" s="5" t="s">
        <v>13894</v>
      </c>
      <c r="J2979" s="5" t="s">
        <v>14509</v>
      </c>
      <c r="K2979" s="5">
        <v>27651815</v>
      </c>
      <c r="L2979" s="5">
        <v>0</v>
      </c>
    </row>
    <row r="2980" spans="1:12" x14ac:dyDescent="0.2">
      <c r="A2980" s="5" t="s">
        <v>5479</v>
      </c>
      <c r="B2980" s="5" t="s">
        <v>3222</v>
      </c>
      <c r="D2980" s="5" t="s">
        <v>5916</v>
      </c>
      <c r="E2980" s="5" t="s">
        <v>5917</v>
      </c>
      <c r="F2980" s="5" t="s">
        <v>5918</v>
      </c>
      <c r="G2980" s="5" t="s">
        <v>5791</v>
      </c>
      <c r="H2980" s="5" t="s">
        <v>10</v>
      </c>
      <c r="I2980" s="5" t="s">
        <v>13894</v>
      </c>
      <c r="J2980" s="5" t="s">
        <v>12892</v>
      </c>
      <c r="K2980" s="5">
        <v>27621513</v>
      </c>
      <c r="L2980" s="5">
        <v>27621513</v>
      </c>
    </row>
    <row r="2981" spans="1:12" x14ac:dyDescent="0.2">
      <c r="A2981" s="5" t="s">
        <v>5482</v>
      </c>
      <c r="B2981" s="5" t="s">
        <v>6947</v>
      </c>
      <c r="D2981" s="5" t="s">
        <v>5216</v>
      </c>
      <c r="E2981" s="5" t="s">
        <v>10134</v>
      </c>
      <c r="F2981" s="5" t="s">
        <v>1210</v>
      </c>
      <c r="G2981" s="5" t="s">
        <v>12309</v>
      </c>
      <c r="H2981" s="5" t="s">
        <v>9</v>
      </c>
      <c r="I2981" s="5" t="s">
        <v>13894</v>
      </c>
      <c r="J2981" s="5" t="s">
        <v>11648</v>
      </c>
      <c r="K2981" s="5">
        <v>22006917</v>
      </c>
      <c r="L2981" s="5">
        <v>0</v>
      </c>
    </row>
    <row r="2982" spans="1:12" x14ac:dyDescent="0.2">
      <c r="A2982" s="5" t="s">
        <v>6074</v>
      </c>
      <c r="B2982" s="5" t="s">
        <v>7190</v>
      </c>
      <c r="D2982" s="5" t="s">
        <v>5357</v>
      </c>
      <c r="E2982" s="5" t="s">
        <v>5919</v>
      </c>
      <c r="F2982" s="5" t="s">
        <v>5920</v>
      </c>
      <c r="G2982" s="5" t="s">
        <v>12387</v>
      </c>
      <c r="H2982" s="5" t="s">
        <v>7</v>
      </c>
      <c r="I2982" s="5" t="s">
        <v>13894</v>
      </c>
      <c r="J2982" s="5" t="s">
        <v>8520</v>
      </c>
      <c r="K2982" s="5">
        <v>88734569</v>
      </c>
      <c r="L2982" s="5">
        <v>0</v>
      </c>
    </row>
    <row r="2983" spans="1:12" x14ac:dyDescent="0.2">
      <c r="A2983" s="5" t="s">
        <v>8870</v>
      </c>
      <c r="B2983" s="5" t="s">
        <v>9001</v>
      </c>
      <c r="D2983" s="5" t="s">
        <v>5921</v>
      </c>
      <c r="E2983" s="5" t="s">
        <v>5922</v>
      </c>
      <c r="F2983" s="5" t="s">
        <v>5923</v>
      </c>
      <c r="G2983" s="5" t="s">
        <v>5791</v>
      </c>
      <c r="H2983" s="5" t="s">
        <v>6</v>
      </c>
      <c r="I2983" s="5" t="s">
        <v>13894</v>
      </c>
      <c r="J2983" s="5" t="s">
        <v>5924</v>
      </c>
      <c r="K2983" s="5">
        <v>27168219</v>
      </c>
      <c r="L2983" s="5">
        <v>27168219</v>
      </c>
    </row>
    <row r="2984" spans="1:12" x14ac:dyDescent="0.2">
      <c r="A2984" s="5" t="s">
        <v>5486</v>
      </c>
      <c r="B2984" s="5" t="s">
        <v>5485</v>
      </c>
      <c r="D2984" s="5" t="s">
        <v>192</v>
      </c>
      <c r="E2984" s="5" t="s">
        <v>5925</v>
      </c>
      <c r="F2984" s="5" t="s">
        <v>2820</v>
      </c>
      <c r="G2984" s="5" t="s">
        <v>5791</v>
      </c>
      <c r="H2984" s="5" t="s">
        <v>6</v>
      </c>
      <c r="I2984" s="5" t="s">
        <v>13894</v>
      </c>
      <c r="J2984" s="5" t="s">
        <v>13260</v>
      </c>
      <c r="K2984" s="5">
        <v>27169007</v>
      </c>
      <c r="L2984" s="5">
        <v>0</v>
      </c>
    </row>
    <row r="2985" spans="1:12" x14ac:dyDescent="0.2">
      <c r="A2985" s="5" t="s">
        <v>5506</v>
      </c>
      <c r="B2985" s="5" t="s">
        <v>5505</v>
      </c>
      <c r="D2985" s="5" t="s">
        <v>2923</v>
      </c>
      <c r="E2985" s="5" t="s">
        <v>5926</v>
      </c>
      <c r="F2985" s="5" t="s">
        <v>5927</v>
      </c>
      <c r="G2985" s="5" t="s">
        <v>5791</v>
      </c>
      <c r="H2985" s="5" t="s">
        <v>6</v>
      </c>
      <c r="I2985" s="5" t="s">
        <v>13894</v>
      </c>
      <c r="J2985" s="5" t="s">
        <v>13703</v>
      </c>
      <c r="K2985" s="5">
        <v>27639908</v>
      </c>
      <c r="L2985" s="5">
        <v>0</v>
      </c>
    </row>
    <row r="2986" spans="1:12" x14ac:dyDescent="0.2">
      <c r="A2986" s="5" t="s">
        <v>5628</v>
      </c>
      <c r="B2986" s="5" t="s">
        <v>2901</v>
      </c>
      <c r="D2986" s="5" t="s">
        <v>5928</v>
      </c>
      <c r="E2986" s="5" t="s">
        <v>5929</v>
      </c>
      <c r="F2986" s="5" t="s">
        <v>5930</v>
      </c>
      <c r="G2986" s="5" t="s">
        <v>5791</v>
      </c>
      <c r="H2986" s="5" t="s">
        <v>6</v>
      </c>
      <c r="I2986" s="5" t="s">
        <v>13894</v>
      </c>
      <c r="J2986" s="5" t="s">
        <v>8999</v>
      </c>
      <c r="K2986" s="5">
        <v>27169006</v>
      </c>
      <c r="L2986" s="5">
        <v>27169006</v>
      </c>
    </row>
    <row r="2987" spans="1:12" x14ac:dyDescent="0.2">
      <c r="A2987" s="5" t="s">
        <v>5464</v>
      </c>
      <c r="B2987" s="5" t="s">
        <v>4914</v>
      </c>
      <c r="D2987" s="5" t="s">
        <v>5931</v>
      </c>
      <c r="E2987" s="5" t="s">
        <v>5932</v>
      </c>
      <c r="F2987" s="5" t="s">
        <v>2804</v>
      </c>
      <c r="G2987" s="5" t="s">
        <v>5791</v>
      </c>
      <c r="H2987" s="5" t="s">
        <v>6</v>
      </c>
      <c r="I2987" s="5" t="s">
        <v>13894</v>
      </c>
      <c r="J2987" s="5" t="s">
        <v>11593</v>
      </c>
      <c r="K2987" s="5">
        <v>27167223</v>
      </c>
      <c r="L2987" s="5">
        <v>27167223</v>
      </c>
    </row>
    <row r="2988" spans="1:12" x14ac:dyDescent="0.2">
      <c r="A2988" s="5" t="s">
        <v>5546</v>
      </c>
      <c r="B2988" s="5" t="s">
        <v>7124</v>
      </c>
      <c r="D2988" s="5" t="s">
        <v>2556</v>
      </c>
      <c r="E2988" s="5" t="s">
        <v>5933</v>
      </c>
      <c r="F2988" s="5" t="s">
        <v>5934</v>
      </c>
      <c r="G2988" s="5" t="s">
        <v>5791</v>
      </c>
      <c r="H2988" s="5" t="s">
        <v>7</v>
      </c>
      <c r="I2988" s="5" t="s">
        <v>13894</v>
      </c>
      <c r="J2988" s="5" t="s">
        <v>12895</v>
      </c>
      <c r="K2988" s="5">
        <v>27628176</v>
      </c>
      <c r="L2988" s="5">
        <v>27628176</v>
      </c>
    </row>
    <row r="2989" spans="1:12" x14ac:dyDescent="0.2">
      <c r="A2989" s="5" t="s">
        <v>10119</v>
      </c>
      <c r="B2989" s="5" t="s">
        <v>5642</v>
      </c>
      <c r="D2989" s="5" t="s">
        <v>6880</v>
      </c>
      <c r="E2989" s="5" t="s">
        <v>5936</v>
      </c>
      <c r="F2989" s="5" t="s">
        <v>2986</v>
      </c>
      <c r="G2989" s="5" t="s">
        <v>5791</v>
      </c>
      <c r="H2989" s="5" t="s">
        <v>7</v>
      </c>
      <c r="I2989" s="5" t="s">
        <v>13894</v>
      </c>
      <c r="J2989" s="5" t="s">
        <v>13697</v>
      </c>
      <c r="K2989" s="5">
        <v>27673049</v>
      </c>
      <c r="L2989" s="5">
        <v>0</v>
      </c>
    </row>
    <row r="2990" spans="1:12" x14ac:dyDescent="0.2">
      <c r="A2990" s="5" t="s">
        <v>6068</v>
      </c>
      <c r="B2990" s="5" t="s">
        <v>7237</v>
      </c>
      <c r="D2990" s="5" t="s">
        <v>6881</v>
      </c>
      <c r="E2990" s="5" t="s">
        <v>5937</v>
      </c>
      <c r="F2990" s="5" t="s">
        <v>406</v>
      </c>
      <c r="G2990" s="5" t="s">
        <v>5791</v>
      </c>
      <c r="H2990" s="5" t="s">
        <v>7</v>
      </c>
      <c r="I2990" s="5" t="s">
        <v>13894</v>
      </c>
      <c r="J2990" s="5" t="s">
        <v>8933</v>
      </c>
      <c r="K2990" s="5">
        <v>27670873</v>
      </c>
      <c r="L2990" s="5">
        <v>27670873</v>
      </c>
    </row>
    <row r="2991" spans="1:12" x14ac:dyDescent="0.2">
      <c r="A2991" s="5" t="s">
        <v>5765</v>
      </c>
      <c r="B2991" s="5" t="s">
        <v>5764</v>
      </c>
      <c r="D2991" s="5" t="s">
        <v>6882</v>
      </c>
      <c r="E2991" s="5" t="s">
        <v>5938</v>
      </c>
      <c r="F2991" s="5" t="s">
        <v>2588</v>
      </c>
      <c r="G2991" s="5" t="s">
        <v>5791</v>
      </c>
      <c r="H2991" s="5" t="s">
        <v>7</v>
      </c>
      <c r="I2991" s="5" t="s">
        <v>13894</v>
      </c>
      <c r="J2991" s="5" t="s">
        <v>14510</v>
      </c>
      <c r="K2991" s="5">
        <v>27630024</v>
      </c>
      <c r="L2991" s="5">
        <v>27633911</v>
      </c>
    </row>
    <row r="2992" spans="1:12" x14ac:dyDescent="0.2">
      <c r="A2992" s="5" t="s">
        <v>5596</v>
      </c>
      <c r="B2992" s="5" t="s">
        <v>6948</v>
      </c>
      <c r="D2992" s="5" t="s">
        <v>7019</v>
      </c>
      <c r="E2992" s="5" t="s">
        <v>5939</v>
      </c>
      <c r="F2992" s="5" t="s">
        <v>5940</v>
      </c>
      <c r="G2992" s="5" t="s">
        <v>5791</v>
      </c>
      <c r="H2992" s="5" t="s">
        <v>7</v>
      </c>
      <c r="I2992" s="5" t="s">
        <v>13894</v>
      </c>
      <c r="J2992" s="5" t="s">
        <v>13704</v>
      </c>
      <c r="K2992" s="5">
        <v>27628132</v>
      </c>
      <c r="L2992" s="5">
        <v>27628132</v>
      </c>
    </row>
    <row r="2993" spans="1:12" x14ac:dyDescent="0.2">
      <c r="A2993" s="5" t="s">
        <v>5522</v>
      </c>
      <c r="B2993" s="5" t="s">
        <v>6828</v>
      </c>
      <c r="D2993" s="5" t="s">
        <v>6986</v>
      </c>
      <c r="E2993" s="5" t="s">
        <v>5941</v>
      </c>
      <c r="F2993" s="5" t="s">
        <v>177</v>
      </c>
      <c r="G2993" s="5" t="s">
        <v>5791</v>
      </c>
      <c r="H2993" s="5" t="s">
        <v>7</v>
      </c>
      <c r="I2993" s="5" t="s">
        <v>13894</v>
      </c>
      <c r="J2993" s="5" t="s">
        <v>14511</v>
      </c>
      <c r="K2993" s="5">
        <v>27628116</v>
      </c>
      <c r="L2993" s="5">
        <v>27628116</v>
      </c>
    </row>
    <row r="2994" spans="1:12" x14ac:dyDescent="0.2">
      <c r="A2994" s="5" t="s">
        <v>5531</v>
      </c>
      <c r="B2994" s="5" t="s">
        <v>5145</v>
      </c>
      <c r="D2994" s="5" t="s">
        <v>5942</v>
      </c>
      <c r="E2994" s="5" t="s">
        <v>5943</v>
      </c>
      <c r="F2994" s="5" t="s">
        <v>211</v>
      </c>
      <c r="G2994" s="5" t="s">
        <v>5791</v>
      </c>
      <c r="H2994" s="5" t="s">
        <v>7</v>
      </c>
      <c r="I2994" s="5" t="s">
        <v>13894</v>
      </c>
      <c r="J2994" s="5" t="s">
        <v>12894</v>
      </c>
      <c r="K2994" s="5">
        <v>27363302</v>
      </c>
      <c r="L2994" s="5">
        <v>27363302</v>
      </c>
    </row>
    <row r="2995" spans="1:12" x14ac:dyDescent="0.2">
      <c r="A2995" s="5" t="s">
        <v>5635</v>
      </c>
      <c r="B2995" s="5" t="s">
        <v>1730</v>
      </c>
      <c r="D2995" s="5" t="s">
        <v>6883</v>
      </c>
      <c r="E2995" s="5" t="s">
        <v>5944</v>
      </c>
      <c r="F2995" s="5" t="s">
        <v>3356</v>
      </c>
      <c r="G2995" s="5" t="s">
        <v>5791</v>
      </c>
      <c r="H2995" s="5" t="s">
        <v>7</v>
      </c>
      <c r="I2995" s="5" t="s">
        <v>13894</v>
      </c>
      <c r="J2995" s="5" t="s">
        <v>8920</v>
      </c>
      <c r="K2995" s="5">
        <v>27633096</v>
      </c>
      <c r="L2995" s="5">
        <v>27633096</v>
      </c>
    </row>
    <row r="2996" spans="1:12" x14ac:dyDescent="0.2">
      <c r="A2996" s="5" t="s">
        <v>5599</v>
      </c>
      <c r="B2996" s="5" t="s">
        <v>5598</v>
      </c>
      <c r="D2996" s="5" t="s">
        <v>10589</v>
      </c>
      <c r="E2996" s="5" t="s">
        <v>10131</v>
      </c>
      <c r="F2996" s="5" t="s">
        <v>225</v>
      </c>
      <c r="G2996" s="5" t="s">
        <v>5791</v>
      </c>
      <c r="H2996" s="5" t="s">
        <v>10</v>
      </c>
      <c r="I2996" s="5" t="s">
        <v>13894</v>
      </c>
      <c r="J2996" s="5" t="s">
        <v>14512</v>
      </c>
      <c r="K2996" s="5">
        <v>44092710</v>
      </c>
      <c r="L2996" s="5">
        <v>0</v>
      </c>
    </row>
    <row r="2997" spans="1:12" x14ac:dyDescent="0.2">
      <c r="A2997" s="5" t="s">
        <v>5619</v>
      </c>
      <c r="B2997" s="5" t="s">
        <v>7007</v>
      </c>
      <c r="D2997" s="5" t="s">
        <v>8186</v>
      </c>
      <c r="E2997" s="5" t="s">
        <v>9811</v>
      </c>
      <c r="F2997" s="5" t="s">
        <v>11358</v>
      </c>
      <c r="G2997" s="5" t="s">
        <v>198</v>
      </c>
      <c r="H2997" s="5" t="s">
        <v>4</v>
      </c>
      <c r="I2997" s="5" t="s">
        <v>13894</v>
      </c>
      <c r="J2997" s="5" t="s">
        <v>14513</v>
      </c>
      <c r="K2997" s="5">
        <v>83523067</v>
      </c>
      <c r="L2997" s="5">
        <v>87652045</v>
      </c>
    </row>
    <row r="2998" spans="1:12" x14ac:dyDescent="0.2">
      <c r="A2998" s="5" t="s">
        <v>5469</v>
      </c>
      <c r="B2998" s="5" t="s">
        <v>5468</v>
      </c>
      <c r="D2998" s="5" t="s">
        <v>6884</v>
      </c>
      <c r="E2998" s="5" t="s">
        <v>5945</v>
      </c>
      <c r="F2998" s="5" t="s">
        <v>5702</v>
      </c>
      <c r="G2998" s="5" t="s">
        <v>5791</v>
      </c>
      <c r="H2998" s="5" t="s">
        <v>7</v>
      </c>
      <c r="I2998" s="5" t="s">
        <v>13894</v>
      </c>
      <c r="J2998" s="5" t="s">
        <v>13706</v>
      </c>
      <c r="K2998" s="5">
        <v>44092954</v>
      </c>
      <c r="L2998" s="5">
        <v>0</v>
      </c>
    </row>
    <row r="2999" spans="1:12" x14ac:dyDescent="0.2">
      <c r="A2999" s="5" t="s">
        <v>5549</v>
      </c>
      <c r="B2999" s="5" t="s">
        <v>7302</v>
      </c>
      <c r="D2999" s="5" t="s">
        <v>710</v>
      </c>
      <c r="E2999" s="5" t="s">
        <v>5946</v>
      </c>
      <c r="F2999" s="5" t="s">
        <v>5525</v>
      </c>
      <c r="G2999" s="5" t="s">
        <v>12309</v>
      </c>
      <c r="H2999" s="5" t="s">
        <v>4</v>
      </c>
      <c r="I2999" s="5" t="s">
        <v>13894</v>
      </c>
      <c r="J2999" s="5" t="s">
        <v>12876</v>
      </c>
      <c r="K2999" s="5">
        <v>22001724</v>
      </c>
      <c r="L2999" s="5">
        <v>22001724</v>
      </c>
    </row>
    <row r="3000" spans="1:12" x14ac:dyDescent="0.2">
      <c r="A3000" s="5" t="s">
        <v>5483</v>
      </c>
      <c r="B3000" s="5" t="s">
        <v>6817</v>
      </c>
      <c r="D3000" s="5" t="s">
        <v>6885</v>
      </c>
      <c r="E3000" s="5" t="s">
        <v>5947</v>
      </c>
      <c r="F3000" s="5" t="s">
        <v>63</v>
      </c>
      <c r="G3000" s="5" t="s">
        <v>4180</v>
      </c>
      <c r="H3000" s="5" t="s">
        <v>3</v>
      </c>
      <c r="I3000" s="5" t="s">
        <v>13894</v>
      </c>
      <c r="J3000" s="5" t="s">
        <v>8521</v>
      </c>
      <c r="K3000" s="5">
        <v>26864255</v>
      </c>
      <c r="L3000" s="5">
        <v>26864255</v>
      </c>
    </row>
    <row r="3001" spans="1:12" x14ac:dyDescent="0.2">
      <c r="A3001" s="5" t="s">
        <v>5574</v>
      </c>
      <c r="B3001" s="5" t="s">
        <v>7102</v>
      </c>
      <c r="D3001" s="5" t="s">
        <v>7534</v>
      </c>
      <c r="E3001" s="5" t="s">
        <v>6894</v>
      </c>
      <c r="F3001" s="5" t="s">
        <v>5948</v>
      </c>
      <c r="G3001" s="5" t="s">
        <v>5791</v>
      </c>
      <c r="H3001" s="5" t="s">
        <v>7</v>
      </c>
      <c r="I3001" s="5" t="s">
        <v>13894</v>
      </c>
      <c r="J3001" s="5" t="s">
        <v>14514</v>
      </c>
      <c r="K3001" s="5">
        <v>22004500</v>
      </c>
      <c r="L3001" s="5">
        <v>27633911</v>
      </c>
    </row>
    <row r="3002" spans="1:12" x14ac:dyDescent="0.2">
      <c r="A3002" s="5" t="s">
        <v>5750</v>
      </c>
      <c r="B3002" s="5" t="s">
        <v>5749</v>
      </c>
      <c r="D3002" s="5" t="s">
        <v>8188</v>
      </c>
      <c r="E3002" s="5" t="s">
        <v>10140</v>
      </c>
      <c r="F3002" s="5" t="s">
        <v>1346</v>
      </c>
      <c r="G3002" s="5" t="s">
        <v>5791</v>
      </c>
      <c r="H3002" s="5" t="s">
        <v>10</v>
      </c>
      <c r="I3002" s="5" t="s">
        <v>13894</v>
      </c>
      <c r="J3002" s="5" t="s">
        <v>13707</v>
      </c>
      <c r="K3002" s="5">
        <v>27633911</v>
      </c>
      <c r="L3002" s="5">
        <v>0</v>
      </c>
    </row>
    <row r="3003" spans="1:12" x14ac:dyDescent="0.2">
      <c r="A3003" s="5" t="s">
        <v>5650</v>
      </c>
      <c r="B3003" s="5" t="s">
        <v>1524</v>
      </c>
      <c r="D3003" s="5" t="s">
        <v>6886</v>
      </c>
      <c r="E3003" s="5" t="s">
        <v>5949</v>
      </c>
      <c r="F3003" s="5" t="s">
        <v>5950</v>
      </c>
      <c r="G3003" s="5" t="s">
        <v>5791</v>
      </c>
      <c r="H3003" s="5" t="s">
        <v>7</v>
      </c>
      <c r="I3003" s="5" t="s">
        <v>13894</v>
      </c>
      <c r="J3003" s="5" t="s">
        <v>13708</v>
      </c>
      <c r="K3003" s="5">
        <v>27628187</v>
      </c>
      <c r="L3003" s="5">
        <v>0</v>
      </c>
    </row>
    <row r="3004" spans="1:12" x14ac:dyDescent="0.2">
      <c r="A3004" s="5" t="s">
        <v>5653</v>
      </c>
      <c r="B3004" s="5" t="s">
        <v>6949</v>
      </c>
      <c r="D3004" s="5" t="s">
        <v>6887</v>
      </c>
      <c r="E3004" s="5" t="s">
        <v>5952</v>
      </c>
      <c r="F3004" s="5" t="s">
        <v>4308</v>
      </c>
      <c r="G3004" s="5" t="s">
        <v>5791</v>
      </c>
      <c r="H3004" s="5" t="s">
        <v>5</v>
      </c>
      <c r="I3004" s="5" t="s">
        <v>13894</v>
      </c>
      <c r="J3004" s="5" t="s">
        <v>14515</v>
      </c>
      <c r="K3004" s="5">
        <v>27670734</v>
      </c>
      <c r="L3004" s="5">
        <v>0</v>
      </c>
    </row>
    <row r="3005" spans="1:12" x14ac:dyDescent="0.2">
      <c r="A3005" s="5" t="s">
        <v>10120</v>
      </c>
      <c r="B3005" s="5" t="s">
        <v>10586</v>
      </c>
      <c r="D3005" s="5" t="s">
        <v>4370</v>
      </c>
      <c r="E3005" s="5" t="s">
        <v>5953</v>
      </c>
      <c r="F3005" s="5" t="s">
        <v>709</v>
      </c>
      <c r="G3005" s="5" t="s">
        <v>5791</v>
      </c>
      <c r="H3005" s="5" t="s">
        <v>7</v>
      </c>
      <c r="I3005" s="5" t="s">
        <v>13894</v>
      </c>
      <c r="J3005" s="5" t="s">
        <v>13709</v>
      </c>
      <c r="K3005" s="5">
        <v>44092629</v>
      </c>
      <c r="L3005" s="5">
        <v>0</v>
      </c>
    </row>
    <row r="3006" spans="1:12" x14ac:dyDescent="0.2">
      <c r="A3006" s="5" t="s">
        <v>5578</v>
      </c>
      <c r="B3006" s="5" t="s">
        <v>7128</v>
      </c>
      <c r="D3006" s="5" t="s">
        <v>5020</v>
      </c>
      <c r="E3006" s="5" t="s">
        <v>10145</v>
      </c>
      <c r="F3006" s="5" t="s">
        <v>661</v>
      </c>
      <c r="G3006" s="5" t="s">
        <v>5791</v>
      </c>
      <c r="H3006" s="5" t="s">
        <v>7</v>
      </c>
      <c r="I3006" s="5" t="s">
        <v>13894</v>
      </c>
      <c r="J3006" s="5" t="s">
        <v>12896</v>
      </c>
      <c r="K3006" s="5">
        <v>22021463</v>
      </c>
      <c r="L3006" s="5">
        <v>0</v>
      </c>
    </row>
    <row r="3007" spans="1:12" x14ac:dyDescent="0.2">
      <c r="A3007" s="5" t="s">
        <v>10121</v>
      </c>
      <c r="B3007" s="5" t="s">
        <v>1007</v>
      </c>
      <c r="D3007" s="5" t="s">
        <v>1083</v>
      </c>
      <c r="E3007" s="5" t="s">
        <v>5954</v>
      </c>
      <c r="F3007" s="5" t="s">
        <v>5955</v>
      </c>
      <c r="G3007" s="5" t="s">
        <v>5791</v>
      </c>
      <c r="H3007" s="5" t="s">
        <v>7</v>
      </c>
      <c r="I3007" s="5" t="s">
        <v>13894</v>
      </c>
      <c r="J3007" s="5" t="s">
        <v>8547</v>
      </c>
      <c r="K3007" s="5">
        <v>27633911</v>
      </c>
      <c r="L3007" s="5">
        <v>27633911</v>
      </c>
    </row>
    <row r="3008" spans="1:12" x14ac:dyDescent="0.2">
      <c r="A3008" s="5" t="s">
        <v>5748</v>
      </c>
      <c r="B3008" s="5" t="s">
        <v>3903</v>
      </c>
      <c r="D3008" s="5" t="s">
        <v>7505</v>
      </c>
      <c r="E3008" s="5" t="s">
        <v>5956</v>
      </c>
      <c r="F3008" s="5" t="s">
        <v>5957</v>
      </c>
      <c r="G3008" s="5" t="s">
        <v>5791</v>
      </c>
      <c r="H3008" s="5" t="s">
        <v>7</v>
      </c>
      <c r="I3008" s="5" t="s">
        <v>13894</v>
      </c>
      <c r="J3008" s="5" t="s">
        <v>13263</v>
      </c>
      <c r="K3008" s="5">
        <v>22004504</v>
      </c>
      <c r="L3008" s="5">
        <v>0</v>
      </c>
    </row>
    <row r="3009" spans="1:12" x14ac:dyDescent="0.2">
      <c r="A3009" s="5" t="s">
        <v>5547</v>
      </c>
      <c r="B3009" s="5" t="s">
        <v>7125</v>
      </c>
      <c r="D3009" s="5" t="s">
        <v>10592</v>
      </c>
      <c r="E3009" s="5" t="s">
        <v>10151</v>
      </c>
      <c r="F3009" s="5" t="s">
        <v>11660</v>
      </c>
      <c r="G3009" s="5" t="s">
        <v>5791</v>
      </c>
      <c r="H3009" s="5" t="s">
        <v>10</v>
      </c>
      <c r="I3009" s="5" t="s">
        <v>13894</v>
      </c>
      <c r="J3009" s="5" t="s">
        <v>14516</v>
      </c>
      <c r="K3009" s="5">
        <v>83017297</v>
      </c>
      <c r="L3009" s="5">
        <v>27633911</v>
      </c>
    </row>
    <row r="3010" spans="1:12" x14ac:dyDescent="0.2">
      <c r="A3010" s="5" t="s">
        <v>5655</v>
      </c>
      <c r="B3010" s="5" t="s">
        <v>7387</v>
      </c>
      <c r="D3010" s="5" t="s">
        <v>5753</v>
      </c>
      <c r="E3010" s="5" t="s">
        <v>9702</v>
      </c>
      <c r="F3010" s="5" t="s">
        <v>11247</v>
      </c>
      <c r="G3010" s="5" t="s">
        <v>12354</v>
      </c>
      <c r="H3010" s="5" t="s">
        <v>4</v>
      </c>
      <c r="I3010" s="5" t="s">
        <v>13894</v>
      </c>
      <c r="J3010" s="5" t="s">
        <v>14517</v>
      </c>
      <c r="K3010" s="5">
        <v>27641407</v>
      </c>
      <c r="L3010" s="5">
        <v>0</v>
      </c>
    </row>
    <row r="3011" spans="1:12" x14ac:dyDescent="0.2">
      <c r="A3011" s="5" t="s">
        <v>6273</v>
      </c>
      <c r="B3011" s="5" t="s">
        <v>7509</v>
      </c>
      <c r="D3011" s="5" t="s">
        <v>4939</v>
      </c>
      <c r="E3011" s="5" t="s">
        <v>5958</v>
      </c>
      <c r="F3011" s="5" t="s">
        <v>436</v>
      </c>
      <c r="G3011" s="5" t="s">
        <v>12302</v>
      </c>
      <c r="H3011" s="5" t="s">
        <v>5</v>
      </c>
      <c r="I3011" s="5" t="s">
        <v>13897</v>
      </c>
      <c r="J3011" s="5" t="s">
        <v>5959</v>
      </c>
      <c r="K3011" s="5">
        <v>22252590</v>
      </c>
      <c r="L3011" s="5">
        <v>22252590</v>
      </c>
    </row>
    <row r="3012" spans="1:12" x14ac:dyDescent="0.2">
      <c r="A3012" s="5" t="s">
        <v>10122</v>
      </c>
      <c r="B3012" s="5" t="s">
        <v>4683</v>
      </c>
      <c r="D3012" s="5" t="s">
        <v>1796</v>
      </c>
      <c r="E3012" s="5" t="s">
        <v>5960</v>
      </c>
      <c r="F3012" s="5" t="s">
        <v>5961</v>
      </c>
      <c r="G3012" s="5" t="s">
        <v>12312</v>
      </c>
      <c r="H3012" s="5" t="s">
        <v>7</v>
      </c>
      <c r="I3012" s="5" t="s">
        <v>13894</v>
      </c>
      <c r="J3012" s="5" t="s">
        <v>12875</v>
      </c>
      <c r="K3012" s="5">
        <v>22975986</v>
      </c>
      <c r="L3012" s="5">
        <v>22975986</v>
      </c>
    </row>
    <row r="3013" spans="1:12" x14ac:dyDescent="0.2">
      <c r="A3013" s="5" t="s">
        <v>5682</v>
      </c>
      <c r="B3013" s="5" t="s">
        <v>3886</v>
      </c>
      <c r="D3013" s="5" t="s">
        <v>1819</v>
      </c>
      <c r="E3013" s="5" t="s">
        <v>9731</v>
      </c>
      <c r="F3013" s="5" t="s">
        <v>1346</v>
      </c>
      <c r="G3013" s="5" t="s">
        <v>4180</v>
      </c>
      <c r="H3013" s="5" t="s">
        <v>7</v>
      </c>
      <c r="I3013" s="5" t="s">
        <v>13894</v>
      </c>
      <c r="J3013" s="5" t="s">
        <v>11276</v>
      </c>
      <c r="K3013" s="5">
        <v>83507020</v>
      </c>
      <c r="L3013" s="5">
        <v>0</v>
      </c>
    </row>
    <row r="3014" spans="1:12" x14ac:dyDescent="0.2">
      <c r="A3014" s="5" t="s">
        <v>8871</v>
      </c>
      <c r="B3014" s="5" t="s">
        <v>5005</v>
      </c>
      <c r="D3014" s="5" t="s">
        <v>8199</v>
      </c>
      <c r="E3014" s="5" t="s">
        <v>9730</v>
      </c>
      <c r="F3014" s="5" t="s">
        <v>11274</v>
      </c>
      <c r="G3014" s="5" t="s">
        <v>4180</v>
      </c>
      <c r="H3014" s="5" t="s">
        <v>10</v>
      </c>
      <c r="I3014" s="5" t="s">
        <v>13894</v>
      </c>
      <c r="J3014" s="5" t="s">
        <v>11275</v>
      </c>
      <c r="K3014" s="5">
        <v>85774346</v>
      </c>
      <c r="L3014" s="5">
        <v>0</v>
      </c>
    </row>
    <row r="3015" spans="1:12" x14ac:dyDescent="0.2">
      <c r="A3015" s="5" t="s">
        <v>5636</v>
      </c>
      <c r="B3015" s="5" t="s">
        <v>5471</v>
      </c>
      <c r="D3015" s="5" t="s">
        <v>4681</v>
      </c>
      <c r="E3015" s="5" t="s">
        <v>5962</v>
      </c>
      <c r="F3015" s="5" t="s">
        <v>5963</v>
      </c>
      <c r="G3015" s="5" t="s">
        <v>188</v>
      </c>
      <c r="H3015" s="5" t="s">
        <v>4</v>
      </c>
      <c r="I3015" s="5" t="s">
        <v>13894</v>
      </c>
      <c r="J3015" s="5" t="s">
        <v>5964</v>
      </c>
      <c r="K3015" s="5">
        <v>24755417</v>
      </c>
      <c r="L3015" s="5">
        <v>24757090</v>
      </c>
    </row>
    <row r="3016" spans="1:12" x14ac:dyDescent="0.2">
      <c r="A3016" s="5" t="s">
        <v>5767</v>
      </c>
      <c r="B3016" s="5" t="s">
        <v>4102</v>
      </c>
      <c r="D3016" s="5" t="s">
        <v>6889</v>
      </c>
      <c r="E3016" s="5" t="s">
        <v>5965</v>
      </c>
      <c r="F3016" s="5" t="s">
        <v>5966</v>
      </c>
      <c r="G3016" s="5" t="s">
        <v>188</v>
      </c>
      <c r="H3016" s="5" t="s">
        <v>5</v>
      </c>
      <c r="I3016" s="5" t="s">
        <v>13894</v>
      </c>
      <c r="J3016" s="5" t="s">
        <v>14518</v>
      </c>
      <c r="K3016" s="5">
        <v>24601300</v>
      </c>
      <c r="L3016" s="5">
        <v>24601300</v>
      </c>
    </row>
    <row r="3017" spans="1:12" x14ac:dyDescent="0.2">
      <c r="A3017" s="5" t="s">
        <v>5566</v>
      </c>
      <c r="B3017" s="5" t="s">
        <v>6833</v>
      </c>
      <c r="D3017" s="5" t="s">
        <v>4987</v>
      </c>
      <c r="E3017" s="5" t="s">
        <v>5967</v>
      </c>
      <c r="F3017" s="5" t="s">
        <v>7134</v>
      </c>
      <c r="G3017" s="5" t="s">
        <v>188</v>
      </c>
      <c r="H3017" s="5" t="s">
        <v>6</v>
      </c>
      <c r="I3017" s="5" t="s">
        <v>13894</v>
      </c>
      <c r="J3017" s="5" t="s">
        <v>14519</v>
      </c>
      <c r="K3017" s="5">
        <v>24744555</v>
      </c>
      <c r="L3017" s="5">
        <v>24744555</v>
      </c>
    </row>
    <row r="3018" spans="1:12" x14ac:dyDescent="0.2">
      <c r="A3018" s="5" t="s">
        <v>5754</v>
      </c>
      <c r="B3018" s="5" t="s">
        <v>6952</v>
      </c>
      <c r="D3018" s="5" t="s">
        <v>1153</v>
      </c>
      <c r="E3018" s="5" t="s">
        <v>5968</v>
      </c>
      <c r="F3018" s="5" t="s">
        <v>5969</v>
      </c>
      <c r="G3018" s="5" t="s">
        <v>188</v>
      </c>
      <c r="H3018" s="5" t="s">
        <v>12</v>
      </c>
      <c r="I3018" s="5" t="s">
        <v>13894</v>
      </c>
      <c r="J3018" s="5" t="s">
        <v>14520</v>
      </c>
      <c r="K3018" s="5">
        <v>24778274</v>
      </c>
      <c r="L3018" s="5">
        <v>24777642</v>
      </c>
    </row>
    <row r="3019" spans="1:12" x14ac:dyDescent="0.2">
      <c r="A3019" s="5" t="s">
        <v>5769</v>
      </c>
      <c r="B3019" s="5" t="s">
        <v>5768</v>
      </c>
      <c r="D3019" s="5" t="s">
        <v>5532</v>
      </c>
      <c r="E3019" s="5" t="s">
        <v>9584</v>
      </c>
      <c r="F3019" s="5" t="s">
        <v>10977</v>
      </c>
      <c r="G3019" s="5" t="s">
        <v>188</v>
      </c>
      <c r="H3019" s="5" t="s">
        <v>18</v>
      </c>
      <c r="I3019" s="5" t="s">
        <v>13894</v>
      </c>
      <c r="J3019" s="5" t="s">
        <v>13265</v>
      </c>
      <c r="K3019" s="5">
        <v>22064313</v>
      </c>
      <c r="L3019" s="5">
        <v>0</v>
      </c>
    </row>
    <row r="3020" spans="1:12" x14ac:dyDescent="0.2">
      <c r="A3020" s="5" t="s">
        <v>5601</v>
      </c>
      <c r="B3020" s="5" t="s">
        <v>6836</v>
      </c>
      <c r="D3020" s="5" t="s">
        <v>8200</v>
      </c>
      <c r="E3020" s="5" t="s">
        <v>10196</v>
      </c>
      <c r="F3020" s="5" t="s">
        <v>11706</v>
      </c>
      <c r="G3020" s="5" t="s">
        <v>169</v>
      </c>
      <c r="H3020" s="5" t="s">
        <v>9</v>
      </c>
      <c r="I3020" s="5" t="s">
        <v>13894</v>
      </c>
      <c r="J3020" s="5" t="s">
        <v>12897</v>
      </c>
      <c r="K3020" s="5">
        <v>22065572</v>
      </c>
      <c r="L3020" s="5">
        <v>0</v>
      </c>
    </row>
    <row r="3021" spans="1:12" x14ac:dyDescent="0.2">
      <c r="A3021" s="5" t="s">
        <v>5752</v>
      </c>
      <c r="B3021" s="5" t="s">
        <v>5751</v>
      </c>
      <c r="D3021" s="5" t="s">
        <v>8815</v>
      </c>
      <c r="E3021" s="5" t="s">
        <v>8776</v>
      </c>
      <c r="F3021" s="5" t="s">
        <v>8777</v>
      </c>
      <c r="G3021" s="5" t="s">
        <v>169</v>
      </c>
      <c r="H3021" s="5" t="s">
        <v>9</v>
      </c>
      <c r="I3021" s="5" t="s">
        <v>13894</v>
      </c>
      <c r="J3021" s="5" t="s">
        <v>8778</v>
      </c>
      <c r="K3021" s="5">
        <v>41051110</v>
      </c>
      <c r="L3021" s="5">
        <v>0</v>
      </c>
    </row>
    <row r="3022" spans="1:12" x14ac:dyDescent="0.2">
      <c r="A3022" s="5" t="s">
        <v>5757</v>
      </c>
      <c r="B3022" s="5" t="s">
        <v>5756</v>
      </c>
      <c r="D3022" s="5" t="s">
        <v>6891</v>
      </c>
      <c r="E3022" s="5" t="s">
        <v>5970</v>
      </c>
      <c r="F3022" s="5" t="s">
        <v>5971</v>
      </c>
      <c r="G3022" s="5" t="s">
        <v>169</v>
      </c>
      <c r="H3022" s="5" t="s">
        <v>7</v>
      </c>
      <c r="I3022" s="5" t="s">
        <v>13894</v>
      </c>
      <c r="J3022" s="5" t="s">
        <v>14521</v>
      </c>
      <c r="K3022" s="5">
        <v>24641106</v>
      </c>
      <c r="L3022" s="5">
        <v>0</v>
      </c>
    </row>
    <row r="3023" spans="1:12" x14ac:dyDescent="0.2">
      <c r="A3023" s="5" t="s">
        <v>5553</v>
      </c>
      <c r="B3023" s="5" t="s">
        <v>2283</v>
      </c>
      <c r="D3023" s="5" t="s">
        <v>4506</v>
      </c>
      <c r="E3023" s="5" t="s">
        <v>5972</v>
      </c>
      <c r="F3023" s="5" t="s">
        <v>159</v>
      </c>
      <c r="G3023" s="5" t="s">
        <v>169</v>
      </c>
      <c r="H3023" s="5" t="s">
        <v>9</v>
      </c>
      <c r="I3023" s="5" t="s">
        <v>13894</v>
      </c>
      <c r="J3023" s="5" t="s">
        <v>12898</v>
      </c>
      <c r="K3023" s="5">
        <v>41051122</v>
      </c>
      <c r="L3023" s="5">
        <v>0</v>
      </c>
    </row>
    <row r="3024" spans="1:12" x14ac:dyDescent="0.2">
      <c r="A3024" s="5" t="s">
        <v>6744</v>
      </c>
      <c r="B3024" s="5" t="s">
        <v>4385</v>
      </c>
      <c r="D3024" s="5" t="s">
        <v>5973</v>
      </c>
      <c r="E3024" s="5" t="s">
        <v>5974</v>
      </c>
      <c r="F3024" s="5" t="s">
        <v>5975</v>
      </c>
      <c r="G3024" s="5" t="s">
        <v>169</v>
      </c>
      <c r="H3024" s="5" t="s">
        <v>10</v>
      </c>
      <c r="I3024" s="5" t="s">
        <v>13894</v>
      </c>
      <c r="J3024" s="5" t="s">
        <v>5976</v>
      </c>
      <c r="K3024" s="5">
        <v>24702845</v>
      </c>
      <c r="L3024" s="5">
        <v>24702822</v>
      </c>
    </row>
    <row r="3025" spans="1:12" x14ac:dyDescent="0.2">
      <c r="A3025" s="5" t="s">
        <v>10123</v>
      </c>
      <c r="B3025" s="5" t="s">
        <v>5643</v>
      </c>
      <c r="D3025" s="5" t="s">
        <v>4478</v>
      </c>
      <c r="E3025" s="5" t="s">
        <v>9716</v>
      </c>
      <c r="F3025" s="5" t="s">
        <v>2899</v>
      </c>
      <c r="G3025" s="5" t="s">
        <v>798</v>
      </c>
      <c r="H3025" s="5" t="s">
        <v>3</v>
      </c>
      <c r="I3025" s="5" t="s">
        <v>13894</v>
      </c>
      <c r="J3025" s="5" t="s">
        <v>12691</v>
      </c>
      <c r="K3025" s="5">
        <v>26799174</v>
      </c>
      <c r="L3025" s="5">
        <v>26799174</v>
      </c>
    </row>
    <row r="3026" spans="1:12" x14ac:dyDescent="0.2">
      <c r="A3026" s="5" t="s">
        <v>5606</v>
      </c>
      <c r="B3026" s="5" t="s">
        <v>5605</v>
      </c>
      <c r="D3026" s="5" t="s">
        <v>2703</v>
      </c>
      <c r="E3026" s="5" t="s">
        <v>5977</v>
      </c>
      <c r="F3026" s="5" t="s">
        <v>5978</v>
      </c>
      <c r="G3026" s="5" t="s">
        <v>12324</v>
      </c>
      <c r="H3026" s="5" t="s">
        <v>3</v>
      </c>
      <c r="I3026" s="5" t="s">
        <v>13894</v>
      </c>
      <c r="J3026" s="5" t="s">
        <v>5979</v>
      </c>
      <c r="K3026" s="5">
        <v>27706365</v>
      </c>
      <c r="L3026" s="5">
        <v>27706365</v>
      </c>
    </row>
    <row r="3027" spans="1:12" x14ac:dyDescent="0.2">
      <c r="A3027" s="5" t="s">
        <v>8872</v>
      </c>
      <c r="B3027" s="5" t="s">
        <v>5564</v>
      </c>
      <c r="D3027" s="5" t="s">
        <v>3015</v>
      </c>
      <c r="E3027" s="5" t="s">
        <v>5980</v>
      </c>
      <c r="F3027" s="5" t="s">
        <v>13266</v>
      </c>
      <c r="G3027" s="5" t="s">
        <v>12324</v>
      </c>
      <c r="H3027" s="5" t="s">
        <v>4</v>
      </c>
      <c r="I3027" s="5" t="s">
        <v>13894</v>
      </c>
      <c r="J3027" s="5" t="s">
        <v>12899</v>
      </c>
      <c r="K3027" s="5">
        <v>27706194</v>
      </c>
      <c r="L3027" s="5">
        <v>0</v>
      </c>
    </row>
    <row r="3028" spans="1:12" x14ac:dyDescent="0.2">
      <c r="A3028" s="5" t="s">
        <v>5540</v>
      </c>
      <c r="B3028" s="5" t="s">
        <v>7012</v>
      </c>
      <c r="D3028" s="5" t="s">
        <v>5981</v>
      </c>
      <c r="E3028" s="5" t="s">
        <v>9309</v>
      </c>
      <c r="F3028" s="5" t="s">
        <v>9150</v>
      </c>
      <c r="G3028" s="5" t="s">
        <v>12324</v>
      </c>
      <c r="H3028" s="5" t="s">
        <v>6</v>
      </c>
      <c r="I3028" s="5" t="s">
        <v>13894</v>
      </c>
      <c r="J3028" s="5" t="s">
        <v>10908</v>
      </c>
      <c r="K3028" s="5">
        <v>0</v>
      </c>
      <c r="L3028" s="5">
        <v>0</v>
      </c>
    </row>
    <row r="3029" spans="1:12" x14ac:dyDescent="0.2">
      <c r="A3029" s="5" t="s">
        <v>10124</v>
      </c>
      <c r="B3029" s="5" t="s">
        <v>3927</v>
      </c>
      <c r="D3029" s="5" t="s">
        <v>3033</v>
      </c>
      <c r="E3029" s="5" t="s">
        <v>9617</v>
      </c>
      <c r="F3029" s="5" t="s">
        <v>77</v>
      </c>
      <c r="G3029" s="5" t="s">
        <v>495</v>
      </c>
      <c r="H3029" s="5" t="s">
        <v>4</v>
      </c>
      <c r="I3029" s="5" t="s">
        <v>13894</v>
      </c>
      <c r="J3029" s="5" t="s">
        <v>13651</v>
      </c>
      <c r="K3029" s="5">
        <v>25411215</v>
      </c>
      <c r="L3029" s="5">
        <v>0</v>
      </c>
    </row>
    <row r="3030" spans="1:12" x14ac:dyDescent="0.2">
      <c r="A3030" s="5" t="s">
        <v>5759</v>
      </c>
      <c r="B3030" s="5" t="s">
        <v>3934</v>
      </c>
      <c r="D3030" s="5" t="s">
        <v>2999</v>
      </c>
      <c r="E3030" s="5" t="s">
        <v>9598</v>
      </c>
      <c r="F3030" s="5" t="s">
        <v>460</v>
      </c>
      <c r="G3030" s="5" t="s">
        <v>495</v>
      </c>
      <c r="H3030" s="5" t="s">
        <v>3</v>
      </c>
      <c r="I3030" s="5" t="s">
        <v>13894</v>
      </c>
      <c r="J3030" s="5" t="s">
        <v>13711</v>
      </c>
      <c r="K3030" s="5">
        <v>25463876</v>
      </c>
      <c r="L3030" s="5">
        <v>0</v>
      </c>
    </row>
    <row r="3031" spans="1:12" x14ac:dyDescent="0.2">
      <c r="A3031" s="5" t="s">
        <v>5604</v>
      </c>
      <c r="B3031" s="5" t="s">
        <v>5603</v>
      </c>
      <c r="D3031" s="5" t="s">
        <v>2699</v>
      </c>
      <c r="E3031" s="5" t="s">
        <v>9734</v>
      </c>
      <c r="F3031" s="5" t="s">
        <v>4852</v>
      </c>
      <c r="G3031" s="5" t="s">
        <v>4180</v>
      </c>
      <c r="H3031" s="5" t="s">
        <v>10</v>
      </c>
      <c r="I3031" s="5" t="s">
        <v>13894</v>
      </c>
      <c r="J3031" s="5" t="s">
        <v>13712</v>
      </c>
      <c r="K3031" s="5">
        <v>26562345</v>
      </c>
      <c r="L3031" s="5">
        <v>83704414</v>
      </c>
    </row>
    <row r="3032" spans="1:12" x14ac:dyDescent="0.2">
      <c r="A3032" s="5" t="s">
        <v>10125</v>
      </c>
      <c r="B3032" s="5" t="s">
        <v>4392</v>
      </c>
      <c r="D3032" s="5" t="s">
        <v>5982</v>
      </c>
      <c r="E3032" s="5" t="s">
        <v>5983</v>
      </c>
      <c r="F3032" s="5" t="s">
        <v>5984</v>
      </c>
      <c r="G3032" s="5" t="s">
        <v>204</v>
      </c>
      <c r="H3032" s="5" t="s">
        <v>5</v>
      </c>
      <c r="I3032" s="5" t="s">
        <v>13894</v>
      </c>
      <c r="J3032" s="5" t="s">
        <v>8984</v>
      </c>
      <c r="K3032" s="5">
        <v>25738534</v>
      </c>
      <c r="L3032" s="5">
        <v>25738534</v>
      </c>
    </row>
    <row r="3033" spans="1:12" x14ac:dyDescent="0.2">
      <c r="A3033" s="5" t="s">
        <v>5575</v>
      </c>
      <c r="B3033" s="5" t="s">
        <v>6834</v>
      </c>
      <c r="D3033" s="5" t="s">
        <v>10546</v>
      </c>
      <c r="E3033" s="5" t="s">
        <v>9994</v>
      </c>
      <c r="F3033" s="5" t="s">
        <v>11517</v>
      </c>
      <c r="G3033" s="5" t="s">
        <v>12305</v>
      </c>
      <c r="H3033" s="5" t="s">
        <v>9</v>
      </c>
      <c r="I3033" s="5" t="s">
        <v>13894</v>
      </c>
      <c r="J3033" s="5" t="s">
        <v>12900</v>
      </c>
      <c r="K3033" s="5">
        <v>62370609</v>
      </c>
      <c r="L3033" s="5">
        <v>0</v>
      </c>
    </row>
    <row r="3034" spans="1:12" x14ac:dyDescent="0.2">
      <c r="A3034" s="5" t="s">
        <v>6028</v>
      </c>
      <c r="B3034" s="5" t="s">
        <v>7046</v>
      </c>
      <c r="D3034" s="5" t="s">
        <v>7178</v>
      </c>
      <c r="E3034" s="5" t="s">
        <v>5985</v>
      </c>
      <c r="F3034" s="5" t="s">
        <v>1500</v>
      </c>
      <c r="G3034" s="5" t="s">
        <v>204</v>
      </c>
      <c r="H3034" s="5" t="s">
        <v>6</v>
      </c>
      <c r="I3034" s="5" t="s">
        <v>13894</v>
      </c>
      <c r="J3034" s="5" t="s">
        <v>8522</v>
      </c>
      <c r="K3034" s="5">
        <v>25367909</v>
      </c>
      <c r="L3034" s="5">
        <v>25367909</v>
      </c>
    </row>
    <row r="3035" spans="1:12" x14ac:dyDescent="0.2">
      <c r="A3035" s="5" t="s">
        <v>5608</v>
      </c>
      <c r="B3035" s="5" t="s">
        <v>7781</v>
      </c>
      <c r="D3035" s="5" t="s">
        <v>5986</v>
      </c>
      <c r="E3035" s="5" t="s">
        <v>9965</v>
      </c>
      <c r="F3035" s="5" t="s">
        <v>5987</v>
      </c>
      <c r="G3035" s="5" t="s">
        <v>116</v>
      </c>
      <c r="H3035" s="5" t="s">
        <v>3</v>
      </c>
      <c r="I3035" s="5" t="s">
        <v>13894</v>
      </c>
      <c r="J3035" s="5" t="s">
        <v>12901</v>
      </c>
      <c r="K3035" s="5">
        <v>27750256</v>
      </c>
      <c r="L3035" s="5">
        <v>27750256</v>
      </c>
    </row>
    <row r="3036" spans="1:12" x14ac:dyDescent="0.2">
      <c r="A3036" s="5" t="s">
        <v>10126</v>
      </c>
      <c r="B3036" s="5" t="s">
        <v>2696</v>
      </c>
      <c r="D3036" s="5" t="s">
        <v>4366</v>
      </c>
      <c r="E3036" s="5" t="s">
        <v>5988</v>
      </c>
      <c r="F3036" s="5" t="s">
        <v>5989</v>
      </c>
      <c r="G3036" s="5" t="s">
        <v>12324</v>
      </c>
      <c r="H3036" s="5" t="s">
        <v>13</v>
      </c>
      <c r="I3036" s="5" t="s">
        <v>13894</v>
      </c>
      <c r="J3036" s="5" t="s">
        <v>12240</v>
      </c>
      <c r="K3036" s="5">
        <v>27311750</v>
      </c>
      <c r="L3036" s="5">
        <v>27311750</v>
      </c>
    </row>
    <row r="3037" spans="1:12" x14ac:dyDescent="0.2">
      <c r="A3037" s="5" t="s">
        <v>5770</v>
      </c>
      <c r="B3037" s="5" t="s">
        <v>4997</v>
      </c>
      <c r="D3037" s="5" t="s">
        <v>8201</v>
      </c>
      <c r="E3037" s="5" t="s">
        <v>9427</v>
      </c>
      <c r="F3037" s="5" t="s">
        <v>768</v>
      </c>
      <c r="G3037" s="5" t="s">
        <v>12324</v>
      </c>
      <c r="H3037" s="5" t="s">
        <v>12</v>
      </c>
      <c r="I3037" s="5" t="s">
        <v>13894</v>
      </c>
      <c r="J3037" s="5" t="s">
        <v>10995</v>
      </c>
      <c r="K3037" s="5">
        <v>44047003</v>
      </c>
      <c r="L3037" s="5">
        <v>0</v>
      </c>
    </row>
    <row r="3038" spans="1:12" x14ac:dyDescent="0.2">
      <c r="A3038" s="5" t="s">
        <v>5933</v>
      </c>
      <c r="B3038" s="5" t="s">
        <v>2556</v>
      </c>
      <c r="D3038" s="5" t="s">
        <v>8798</v>
      </c>
      <c r="E3038" s="5" t="s">
        <v>9959</v>
      </c>
      <c r="F3038" s="5" t="s">
        <v>1694</v>
      </c>
      <c r="G3038" s="5" t="s">
        <v>116</v>
      </c>
      <c r="H3038" s="5" t="s">
        <v>189</v>
      </c>
      <c r="I3038" s="5" t="s">
        <v>13894</v>
      </c>
      <c r="J3038" s="5" t="s">
        <v>13268</v>
      </c>
      <c r="K3038" s="5">
        <v>0</v>
      </c>
      <c r="L3038" s="5">
        <v>0</v>
      </c>
    </row>
    <row r="3039" spans="1:12" x14ac:dyDescent="0.2">
      <c r="A3039" s="5" t="s">
        <v>10127</v>
      </c>
      <c r="B3039" s="5" t="s">
        <v>4715</v>
      </c>
      <c r="D3039" s="5" t="s">
        <v>8202</v>
      </c>
      <c r="E3039" s="5" t="s">
        <v>9995</v>
      </c>
      <c r="F3039" s="5" t="s">
        <v>11518</v>
      </c>
      <c r="G3039" s="5" t="s">
        <v>116</v>
      </c>
      <c r="H3039" s="5" t="s">
        <v>189</v>
      </c>
      <c r="I3039" s="5" t="s">
        <v>13894</v>
      </c>
      <c r="J3039" s="5" t="s">
        <v>11838</v>
      </c>
      <c r="K3039" s="5">
        <v>84813504</v>
      </c>
      <c r="L3039" s="5">
        <v>0</v>
      </c>
    </row>
    <row r="3040" spans="1:12" x14ac:dyDescent="0.2">
      <c r="A3040" s="5" t="s">
        <v>10128</v>
      </c>
      <c r="B3040" s="5" t="s">
        <v>3699</v>
      </c>
      <c r="D3040" s="5" t="s">
        <v>8204</v>
      </c>
      <c r="E3040" s="5" t="s">
        <v>8263</v>
      </c>
      <c r="F3040" s="5" t="s">
        <v>8523</v>
      </c>
      <c r="G3040" s="5" t="s">
        <v>116</v>
      </c>
      <c r="H3040" s="5" t="s">
        <v>5</v>
      </c>
      <c r="I3040" s="5" t="s">
        <v>13894</v>
      </c>
      <c r="J3040" s="5" t="s">
        <v>14522</v>
      </c>
      <c r="K3040" s="5">
        <v>22005417</v>
      </c>
      <c r="L3040" s="5">
        <v>0</v>
      </c>
    </row>
    <row r="3041" spans="1:12" x14ac:dyDescent="0.2">
      <c r="A3041" s="5" t="s">
        <v>7782</v>
      </c>
      <c r="B3041" s="5" t="s">
        <v>2943</v>
      </c>
      <c r="D3041" s="5" t="s">
        <v>8205</v>
      </c>
      <c r="E3041" s="5" t="s">
        <v>9705</v>
      </c>
      <c r="F3041" s="5" t="s">
        <v>598</v>
      </c>
      <c r="G3041" s="5" t="s">
        <v>798</v>
      </c>
      <c r="H3041" s="5" t="s">
        <v>7</v>
      </c>
      <c r="I3041" s="5" t="s">
        <v>13894</v>
      </c>
      <c r="J3041" s="5" t="s">
        <v>14523</v>
      </c>
      <c r="K3041" s="5">
        <v>86697906</v>
      </c>
      <c r="L3041" s="5">
        <v>26777025</v>
      </c>
    </row>
    <row r="3042" spans="1:12" x14ac:dyDescent="0.2">
      <c r="A3042" s="5" t="s">
        <v>5887</v>
      </c>
      <c r="B3042" s="5" t="s">
        <v>3246</v>
      </c>
      <c r="D3042" s="5" t="s">
        <v>10409</v>
      </c>
      <c r="E3042" s="5" t="s">
        <v>9312</v>
      </c>
      <c r="F3042" s="5" t="s">
        <v>1433</v>
      </c>
      <c r="G3042" s="5" t="s">
        <v>12305</v>
      </c>
      <c r="H3042" s="5" t="s">
        <v>4</v>
      </c>
      <c r="I3042" s="5" t="s">
        <v>13894</v>
      </c>
      <c r="J3042" s="5" t="s">
        <v>12241</v>
      </c>
      <c r="K3042" s="5">
        <v>84226935</v>
      </c>
      <c r="L3042" s="5">
        <v>27300159</v>
      </c>
    </row>
    <row r="3043" spans="1:12" x14ac:dyDescent="0.2">
      <c r="A3043" s="5" t="s">
        <v>5888</v>
      </c>
      <c r="B3043" s="5" t="s">
        <v>6876</v>
      </c>
      <c r="D3043" s="5" t="s">
        <v>5363</v>
      </c>
      <c r="E3043" s="5" t="s">
        <v>5990</v>
      </c>
      <c r="F3043" s="5" t="s">
        <v>5991</v>
      </c>
      <c r="G3043" s="5" t="s">
        <v>169</v>
      </c>
      <c r="H3043" s="5" t="s">
        <v>12</v>
      </c>
      <c r="I3043" s="5" t="s">
        <v>13894</v>
      </c>
      <c r="J3043" s="5" t="s">
        <v>6773</v>
      </c>
      <c r="K3043" s="5">
        <v>24708311</v>
      </c>
      <c r="L3043" s="5">
        <v>24708311</v>
      </c>
    </row>
    <row r="3044" spans="1:12" x14ac:dyDescent="0.2">
      <c r="A3044" s="5" t="s">
        <v>6343</v>
      </c>
      <c r="B3044" s="5" t="s">
        <v>7212</v>
      </c>
      <c r="D3044" s="5" t="s">
        <v>8206</v>
      </c>
      <c r="E3044" s="5" t="s">
        <v>9422</v>
      </c>
      <c r="F3044" s="5" t="s">
        <v>10988</v>
      </c>
      <c r="G3044" s="5" t="s">
        <v>12305</v>
      </c>
      <c r="H3044" s="5" t="s">
        <v>18</v>
      </c>
      <c r="I3044" s="5" t="s">
        <v>13894</v>
      </c>
      <c r="J3044" s="5" t="s">
        <v>13713</v>
      </c>
      <c r="K3044" s="5">
        <v>89216082</v>
      </c>
      <c r="L3044" s="5">
        <v>0</v>
      </c>
    </row>
    <row r="3045" spans="1:12" x14ac:dyDescent="0.2">
      <c r="A3045" s="5" t="s">
        <v>5833</v>
      </c>
      <c r="B3045" s="5" t="s">
        <v>5832</v>
      </c>
      <c r="D3045" s="5" t="s">
        <v>9145</v>
      </c>
      <c r="E3045" s="5" t="s">
        <v>10133</v>
      </c>
      <c r="F3045" s="5" t="s">
        <v>11645</v>
      </c>
      <c r="G3045" s="5" t="s">
        <v>5791</v>
      </c>
      <c r="H3045" s="5" t="s">
        <v>5</v>
      </c>
      <c r="I3045" s="5" t="s">
        <v>13894</v>
      </c>
      <c r="J3045" s="5" t="s">
        <v>11646</v>
      </c>
      <c r="K3045" s="5">
        <v>87185081</v>
      </c>
      <c r="L3045" s="5">
        <v>0</v>
      </c>
    </row>
    <row r="3046" spans="1:12" x14ac:dyDescent="0.2">
      <c r="A3046" s="5" t="s">
        <v>6347</v>
      </c>
      <c r="B3046" s="5" t="s">
        <v>7204</v>
      </c>
      <c r="D3046" s="5" t="s">
        <v>4742</v>
      </c>
      <c r="E3046" s="5" t="s">
        <v>5993</v>
      </c>
      <c r="F3046" s="5" t="s">
        <v>5994</v>
      </c>
      <c r="G3046" s="5" t="s">
        <v>116</v>
      </c>
      <c r="H3046" s="5" t="s">
        <v>9</v>
      </c>
      <c r="I3046" s="5" t="s">
        <v>13894</v>
      </c>
      <c r="J3046" s="5" t="s">
        <v>12810</v>
      </c>
      <c r="K3046" s="5">
        <v>22005778</v>
      </c>
      <c r="L3046" s="5">
        <v>27840580</v>
      </c>
    </row>
    <row r="3047" spans="1:12" x14ac:dyDescent="0.2">
      <c r="A3047" s="5" t="s">
        <v>6837</v>
      </c>
      <c r="B3047" s="5" t="s">
        <v>4450</v>
      </c>
      <c r="D3047" s="5" t="s">
        <v>2696</v>
      </c>
      <c r="E3047" s="5" t="s">
        <v>10126</v>
      </c>
      <c r="F3047" s="5" t="s">
        <v>3773</v>
      </c>
      <c r="G3047" s="5" t="s">
        <v>12309</v>
      </c>
      <c r="H3047" s="5" t="s">
        <v>4</v>
      </c>
      <c r="I3047" s="5" t="s">
        <v>13894</v>
      </c>
      <c r="J3047" s="5" t="s">
        <v>14524</v>
      </c>
      <c r="K3047" s="5">
        <v>0</v>
      </c>
      <c r="L3047" s="5">
        <v>0</v>
      </c>
    </row>
    <row r="3048" spans="1:12" x14ac:dyDescent="0.2">
      <c r="A3048" s="5" t="s">
        <v>6344</v>
      </c>
      <c r="B3048" s="5" t="s">
        <v>7205</v>
      </c>
      <c r="D3048" s="5" t="s">
        <v>3117</v>
      </c>
      <c r="E3048" s="5" t="s">
        <v>5995</v>
      </c>
      <c r="F3048" s="5" t="s">
        <v>7281</v>
      </c>
      <c r="G3048" s="5" t="s">
        <v>12354</v>
      </c>
      <c r="H3048" s="5" t="s">
        <v>5</v>
      </c>
      <c r="I3048" s="5" t="s">
        <v>13894</v>
      </c>
      <c r="J3048" s="5" t="s">
        <v>12904</v>
      </c>
      <c r="K3048" s="5">
        <v>27667157</v>
      </c>
      <c r="L3048" s="5">
        <v>27667157</v>
      </c>
    </row>
    <row r="3049" spans="1:12" x14ac:dyDescent="0.2">
      <c r="A3049" s="5" t="s">
        <v>6077</v>
      </c>
      <c r="B3049" s="5" t="s">
        <v>7062</v>
      </c>
      <c r="D3049" s="5" t="s">
        <v>3102</v>
      </c>
      <c r="E3049" s="5" t="s">
        <v>9810</v>
      </c>
      <c r="F3049" s="5" t="s">
        <v>4383</v>
      </c>
      <c r="G3049" s="5" t="s">
        <v>198</v>
      </c>
      <c r="H3049" s="5" t="s">
        <v>5</v>
      </c>
      <c r="I3049" s="5" t="s">
        <v>13894</v>
      </c>
      <c r="J3049" s="5" t="s">
        <v>14525</v>
      </c>
      <c r="K3049" s="5">
        <v>88285492</v>
      </c>
      <c r="L3049" s="5">
        <v>0</v>
      </c>
    </row>
    <row r="3050" spans="1:12" x14ac:dyDescent="0.2">
      <c r="A3050" s="5" t="s">
        <v>10129</v>
      </c>
      <c r="B3050" s="5" t="s">
        <v>10587</v>
      </c>
      <c r="D3050" s="5" t="s">
        <v>8208</v>
      </c>
      <c r="E3050" s="5" t="s">
        <v>9809</v>
      </c>
      <c r="F3050" s="5" t="s">
        <v>9150</v>
      </c>
      <c r="G3050" s="5" t="s">
        <v>198</v>
      </c>
      <c r="H3050" s="5" t="s">
        <v>9</v>
      </c>
      <c r="I3050" s="5" t="s">
        <v>13894</v>
      </c>
      <c r="J3050" s="5" t="s">
        <v>11357</v>
      </c>
      <c r="K3050" s="5">
        <v>26720169</v>
      </c>
      <c r="L3050" s="5">
        <v>0</v>
      </c>
    </row>
    <row r="3051" spans="1:12" x14ac:dyDescent="0.2">
      <c r="A3051" s="5" t="s">
        <v>5771</v>
      </c>
      <c r="B3051" s="5" t="s">
        <v>6859</v>
      </c>
      <c r="D3051" s="5" t="s">
        <v>6893</v>
      </c>
      <c r="E3051" s="5" t="s">
        <v>8799</v>
      </c>
      <c r="F3051" s="5" t="s">
        <v>8800</v>
      </c>
      <c r="G3051" s="5" t="s">
        <v>198</v>
      </c>
      <c r="H3051" s="5" t="s">
        <v>9</v>
      </c>
      <c r="I3051" s="5" t="s">
        <v>13894</v>
      </c>
      <c r="J3051" s="5" t="s">
        <v>13715</v>
      </c>
      <c r="K3051" s="5">
        <v>71776013</v>
      </c>
      <c r="L3051" s="5">
        <v>0</v>
      </c>
    </row>
    <row r="3052" spans="1:12" x14ac:dyDescent="0.2">
      <c r="A3052" s="5" t="s">
        <v>7784</v>
      </c>
      <c r="B3052" s="5" t="s">
        <v>7785</v>
      </c>
      <c r="D3052" s="5" t="s">
        <v>6895</v>
      </c>
      <c r="E3052" s="5" t="s">
        <v>5996</v>
      </c>
      <c r="F3052" s="5" t="s">
        <v>1346</v>
      </c>
      <c r="G3052" s="5" t="s">
        <v>74</v>
      </c>
      <c r="H3052" s="5" t="s">
        <v>5</v>
      </c>
      <c r="I3052" s="5" t="s">
        <v>13897</v>
      </c>
      <c r="J3052" s="5" t="s">
        <v>12905</v>
      </c>
      <c r="K3052" s="5">
        <v>24416880</v>
      </c>
      <c r="L3052" s="5">
        <v>24426209</v>
      </c>
    </row>
    <row r="3053" spans="1:12" x14ac:dyDescent="0.2">
      <c r="A3053" s="5" t="s">
        <v>5870</v>
      </c>
      <c r="B3053" s="5" t="s">
        <v>5869</v>
      </c>
      <c r="D3053" s="5" t="s">
        <v>6896</v>
      </c>
      <c r="E3053" s="5" t="s">
        <v>5997</v>
      </c>
      <c r="F3053" s="5" t="s">
        <v>5998</v>
      </c>
      <c r="G3053" s="5" t="s">
        <v>74</v>
      </c>
      <c r="H3053" s="5" t="s">
        <v>6</v>
      </c>
      <c r="I3053" s="5" t="s">
        <v>13894</v>
      </c>
      <c r="J3053" s="5" t="s">
        <v>13269</v>
      </c>
      <c r="K3053" s="5">
        <v>24383204</v>
      </c>
      <c r="L3053" s="5">
        <v>24383204</v>
      </c>
    </row>
    <row r="3054" spans="1:12" x14ac:dyDescent="0.2">
      <c r="A3054" s="5" t="s">
        <v>6149</v>
      </c>
      <c r="B3054" s="5" t="s">
        <v>7348</v>
      </c>
      <c r="D3054" s="5" t="s">
        <v>6898</v>
      </c>
      <c r="E3054" s="5" t="s">
        <v>6000</v>
      </c>
      <c r="F3054" s="5" t="s">
        <v>6001</v>
      </c>
      <c r="G3054" s="5" t="s">
        <v>74</v>
      </c>
      <c r="H3054" s="5" t="s">
        <v>7</v>
      </c>
      <c r="I3054" s="5" t="s">
        <v>13894</v>
      </c>
      <c r="J3054" s="5" t="s">
        <v>6002</v>
      </c>
      <c r="K3054" s="5">
        <v>24302440</v>
      </c>
      <c r="L3054" s="5">
        <v>24302229</v>
      </c>
    </row>
    <row r="3055" spans="1:12" x14ac:dyDescent="0.2">
      <c r="A3055" s="5" t="s">
        <v>10130</v>
      </c>
      <c r="B3055" s="5" t="s">
        <v>10588</v>
      </c>
      <c r="D3055" s="5" t="s">
        <v>6900</v>
      </c>
      <c r="E3055" s="5" t="s">
        <v>6003</v>
      </c>
      <c r="F3055" s="5" t="s">
        <v>8990</v>
      </c>
      <c r="G3055" s="5" t="s">
        <v>12309</v>
      </c>
      <c r="H3055" s="5" t="s">
        <v>7</v>
      </c>
      <c r="I3055" s="5" t="s">
        <v>13894</v>
      </c>
      <c r="J3055" s="5" t="s">
        <v>13249</v>
      </c>
      <c r="K3055" s="5">
        <v>86881751</v>
      </c>
      <c r="L3055" s="5">
        <v>0</v>
      </c>
    </row>
    <row r="3056" spans="1:12" x14ac:dyDescent="0.2">
      <c r="A3056" s="5" t="s">
        <v>10131</v>
      </c>
      <c r="B3056" s="5" t="s">
        <v>10589</v>
      </c>
      <c r="D3056" s="5" t="s">
        <v>6902</v>
      </c>
      <c r="E3056" s="5" t="s">
        <v>10088</v>
      </c>
      <c r="F3056" s="5" t="s">
        <v>11592</v>
      </c>
      <c r="G3056" s="5" t="s">
        <v>12387</v>
      </c>
      <c r="H3056" s="5" t="s">
        <v>3</v>
      </c>
      <c r="I3056" s="5" t="s">
        <v>13894</v>
      </c>
      <c r="J3056" s="5" t="s">
        <v>14526</v>
      </c>
      <c r="K3056" s="5">
        <v>84926653</v>
      </c>
      <c r="L3056" s="5">
        <v>0</v>
      </c>
    </row>
    <row r="3057" spans="1:12" x14ac:dyDescent="0.2">
      <c r="A3057" s="5" t="s">
        <v>10132</v>
      </c>
      <c r="B3057" s="5" t="s">
        <v>3180</v>
      </c>
      <c r="D3057" s="5" t="s">
        <v>8211</v>
      </c>
      <c r="E3057" s="5" t="s">
        <v>9877</v>
      </c>
      <c r="F3057" s="5" t="s">
        <v>11419</v>
      </c>
      <c r="G3057" s="5" t="s">
        <v>117</v>
      </c>
      <c r="H3057" s="5" t="s">
        <v>12</v>
      </c>
      <c r="I3057" s="5" t="s">
        <v>13894</v>
      </c>
      <c r="J3057" s="5" t="s">
        <v>14527</v>
      </c>
      <c r="K3057" s="5">
        <v>26369014</v>
      </c>
      <c r="L3057" s="5">
        <v>0</v>
      </c>
    </row>
    <row r="3058" spans="1:12" x14ac:dyDescent="0.2">
      <c r="A3058" s="5" t="s">
        <v>5917</v>
      </c>
      <c r="B3058" s="5" t="s">
        <v>5916</v>
      </c>
      <c r="D3058" s="5" t="s">
        <v>6907</v>
      </c>
      <c r="E3058" s="5" t="s">
        <v>6004</v>
      </c>
      <c r="F3058" s="5" t="s">
        <v>6005</v>
      </c>
      <c r="G3058" s="5" t="s">
        <v>204</v>
      </c>
      <c r="H3058" s="5" t="s">
        <v>12</v>
      </c>
      <c r="I3058" s="5" t="s">
        <v>13894</v>
      </c>
      <c r="J3058" s="5" t="s">
        <v>11657</v>
      </c>
      <c r="K3058" s="5">
        <v>25751233</v>
      </c>
      <c r="L3058" s="5">
        <v>88215003</v>
      </c>
    </row>
    <row r="3059" spans="1:12" x14ac:dyDescent="0.2">
      <c r="A3059" s="5" t="s">
        <v>10133</v>
      </c>
      <c r="B3059" s="5" t="s">
        <v>9145</v>
      </c>
      <c r="D3059" s="5" t="s">
        <v>6908</v>
      </c>
      <c r="E3059" s="5" t="s">
        <v>6006</v>
      </c>
      <c r="F3059" s="5" t="s">
        <v>6007</v>
      </c>
      <c r="G3059" s="5" t="s">
        <v>3527</v>
      </c>
      <c r="H3059" s="5" t="s">
        <v>4</v>
      </c>
      <c r="I3059" s="5" t="s">
        <v>13894</v>
      </c>
      <c r="J3059" s="5" t="s">
        <v>6008</v>
      </c>
      <c r="K3059" s="5">
        <v>40342909</v>
      </c>
      <c r="L3059" s="5">
        <v>40342909</v>
      </c>
    </row>
    <row r="3060" spans="1:12" x14ac:dyDescent="0.2">
      <c r="A3060" s="5" t="s">
        <v>5798</v>
      </c>
      <c r="B3060" s="5" t="s">
        <v>3060</v>
      </c>
      <c r="D3060" s="5" t="s">
        <v>6910</v>
      </c>
      <c r="E3060" s="5" t="s">
        <v>9619</v>
      </c>
      <c r="F3060" s="5" t="s">
        <v>2868</v>
      </c>
      <c r="G3060" s="5" t="s">
        <v>495</v>
      </c>
      <c r="H3060" s="5" t="s">
        <v>4</v>
      </c>
      <c r="I3060" s="5" t="s">
        <v>13894</v>
      </c>
      <c r="J3060" s="5" t="s">
        <v>11155</v>
      </c>
      <c r="K3060" s="5">
        <v>86639802</v>
      </c>
      <c r="L3060" s="5">
        <v>25412000</v>
      </c>
    </row>
    <row r="3061" spans="1:12" x14ac:dyDescent="0.2">
      <c r="A3061" s="5" t="s">
        <v>6793</v>
      </c>
      <c r="B3061" s="5" t="s">
        <v>4834</v>
      </c>
      <c r="D3061" s="5" t="s">
        <v>8214</v>
      </c>
      <c r="E3061" s="5" t="s">
        <v>9604</v>
      </c>
      <c r="F3061" s="5" t="s">
        <v>644</v>
      </c>
      <c r="G3061" s="5" t="s">
        <v>495</v>
      </c>
      <c r="H3061" s="5" t="s">
        <v>5</v>
      </c>
      <c r="I3061" s="5" t="s">
        <v>13894</v>
      </c>
      <c r="J3061" s="5" t="s">
        <v>11140</v>
      </c>
      <c r="K3061" s="5">
        <v>0</v>
      </c>
      <c r="L3061" s="5">
        <v>0</v>
      </c>
    </row>
    <row r="3062" spans="1:12" x14ac:dyDescent="0.2">
      <c r="A3062" s="5" t="s">
        <v>5120</v>
      </c>
      <c r="B3062" s="5" t="s">
        <v>7065</v>
      </c>
      <c r="D3062" s="5" t="s">
        <v>7735</v>
      </c>
      <c r="E3062" s="5" t="s">
        <v>9473</v>
      </c>
      <c r="F3062" s="5" t="s">
        <v>1479</v>
      </c>
      <c r="G3062" s="5" t="s">
        <v>73</v>
      </c>
      <c r="H3062" s="5" t="s">
        <v>5</v>
      </c>
      <c r="I3062" s="5" t="s">
        <v>13894</v>
      </c>
      <c r="J3062" s="5" t="s">
        <v>14528</v>
      </c>
      <c r="K3062" s="5">
        <v>22064518</v>
      </c>
      <c r="L3062" s="5">
        <v>0</v>
      </c>
    </row>
    <row r="3063" spans="1:12" x14ac:dyDescent="0.2">
      <c r="A3063" s="5" t="s">
        <v>5060</v>
      </c>
      <c r="B3063" s="5" t="s">
        <v>5059</v>
      </c>
      <c r="D3063" s="5" t="s">
        <v>7550</v>
      </c>
      <c r="E3063" s="5" t="s">
        <v>9474</v>
      </c>
      <c r="F3063" s="5" t="s">
        <v>11034</v>
      </c>
      <c r="G3063" s="5" t="s">
        <v>73</v>
      </c>
      <c r="H3063" s="5" t="s">
        <v>5</v>
      </c>
      <c r="I3063" s="5" t="s">
        <v>13894</v>
      </c>
      <c r="J3063" s="5" t="s">
        <v>11035</v>
      </c>
      <c r="K3063" s="5">
        <v>24452169</v>
      </c>
      <c r="L3063" s="5">
        <v>0</v>
      </c>
    </row>
    <row r="3064" spans="1:12" x14ac:dyDescent="0.2">
      <c r="A3064" s="5" t="s">
        <v>5488</v>
      </c>
      <c r="B3064" s="5" t="s">
        <v>5487</v>
      </c>
      <c r="D3064" s="5" t="s">
        <v>7352</v>
      </c>
      <c r="E3064" s="5" t="s">
        <v>6009</v>
      </c>
      <c r="F3064" s="5" t="s">
        <v>3005</v>
      </c>
      <c r="G3064" s="5" t="s">
        <v>169</v>
      </c>
      <c r="H3064" s="5" t="s">
        <v>12</v>
      </c>
      <c r="I3064" s="5" t="s">
        <v>13894</v>
      </c>
      <c r="J3064" s="5" t="s">
        <v>14529</v>
      </c>
      <c r="K3064" s="5">
        <v>44057998</v>
      </c>
      <c r="L3064" s="5">
        <v>24708169</v>
      </c>
    </row>
    <row r="3065" spans="1:12" x14ac:dyDescent="0.2">
      <c r="A3065" s="5" t="s">
        <v>5773</v>
      </c>
      <c r="B3065" s="5" t="s">
        <v>7272</v>
      </c>
      <c r="D3065" s="5" t="s">
        <v>7273</v>
      </c>
      <c r="E3065" s="5" t="s">
        <v>6010</v>
      </c>
      <c r="F3065" s="5" t="s">
        <v>768</v>
      </c>
      <c r="G3065" s="5" t="s">
        <v>5791</v>
      </c>
      <c r="H3065" s="5" t="s">
        <v>3</v>
      </c>
      <c r="I3065" s="5" t="s">
        <v>13894</v>
      </c>
      <c r="J3065" s="5" t="s">
        <v>6795</v>
      </c>
      <c r="K3065" s="5">
        <v>27112574</v>
      </c>
      <c r="L3065" s="5">
        <v>27112574</v>
      </c>
    </row>
    <row r="3066" spans="1:12" x14ac:dyDescent="0.2">
      <c r="A3066" s="5" t="s">
        <v>5462</v>
      </c>
      <c r="B3066" s="5" t="s">
        <v>4931</v>
      </c>
      <c r="D3066" s="5" t="s">
        <v>7440</v>
      </c>
      <c r="E3066" s="5" t="s">
        <v>6012</v>
      </c>
      <c r="F3066" s="5" t="s">
        <v>6013</v>
      </c>
      <c r="G3066" s="5" t="s">
        <v>5791</v>
      </c>
      <c r="H3066" s="5" t="s">
        <v>3</v>
      </c>
      <c r="I3066" s="5" t="s">
        <v>13894</v>
      </c>
      <c r="J3066" s="5" t="s">
        <v>14530</v>
      </c>
      <c r="K3066" s="5">
        <v>27107107</v>
      </c>
      <c r="L3066" s="5">
        <v>0</v>
      </c>
    </row>
    <row r="3067" spans="1:12" x14ac:dyDescent="0.2">
      <c r="A3067" s="5" t="s">
        <v>5491</v>
      </c>
      <c r="B3067" s="5" t="s">
        <v>6818</v>
      </c>
      <c r="D3067" s="5" t="s">
        <v>7816</v>
      </c>
      <c r="E3067" s="5" t="s">
        <v>10143</v>
      </c>
      <c r="F3067" s="5" t="s">
        <v>3734</v>
      </c>
      <c r="G3067" s="5" t="s">
        <v>12354</v>
      </c>
      <c r="H3067" s="5" t="s">
        <v>7</v>
      </c>
      <c r="I3067" s="5" t="s">
        <v>13894</v>
      </c>
      <c r="J3067" s="5" t="s">
        <v>11656</v>
      </c>
      <c r="K3067" s="5">
        <v>40020269</v>
      </c>
      <c r="L3067" s="5">
        <v>0</v>
      </c>
    </row>
    <row r="3068" spans="1:12" x14ac:dyDescent="0.2">
      <c r="A3068" s="5" t="s">
        <v>6255</v>
      </c>
      <c r="B3068" s="5" t="s">
        <v>7350</v>
      </c>
      <c r="D3068" s="5" t="s">
        <v>7063</v>
      </c>
      <c r="E3068" s="5" t="s">
        <v>6015</v>
      </c>
      <c r="F3068" s="5" t="s">
        <v>6016</v>
      </c>
      <c r="G3068" s="5" t="s">
        <v>5791</v>
      </c>
      <c r="H3068" s="5" t="s">
        <v>4</v>
      </c>
      <c r="I3068" s="5" t="s">
        <v>13894</v>
      </c>
      <c r="J3068" s="5" t="s">
        <v>13698</v>
      </c>
      <c r="K3068" s="5">
        <v>44092785</v>
      </c>
      <c r="L3068" s="5">
        <v>0</v>
      </c>
    </row>
    <row r="3069" spans="1:12" x14ac:dyDescent="0.2">
      <c r="A3069" s="5" t="s">
        <v>6276</v>
      </c>
      <c r="B3069" s="5" t="s">
        <v>7213</v>
      </c>
      <c r="D3069" s="5" t="s">
        <v>7685</v>
      </c>
      <c r="E3069" s="5" t="s">
        <v>7841</v>
      </c>
      <c r="F3069" s="5" t="s">
        <v>7842</v>
      </c>
      <c r="G3069" s="5" t="s">
        <v>5791</v>
      </c>
      <c r="H3069" s="5" t="s">
        <v>10</v>
      </c>
      <c r="I3069" s="5" t="s">
        <v>13894</v>
      </c>
      <c r="J3069" s="5" t="s">
        <v>8524</v>
      </c>
      <c r="K3069" s="5">
        <v>83862538</v>
      </c>
      <c r="L3069" s="5">
        <v>27165048</v>
      </c>
    </row>
    <row r="3070" spans="1:12" x14ac:dyDescent="0.2">
      <c r="A3070" s="5" t="s">
        <v>5801</v>
      </c>
      <c r="B3070" s="5" t="s">
        <v>2911</v>
      </c>
      <c r="D3070" s="5" t="s">
        <v>7807</v>
      </c>
      <c r="E3070" s="5" t="s">
        <v>10146</v>
      </c>
      <c r="F3070" s="5" t="s">
        <v>12058</v>
      </c>
      <c r="G3070" s="5" t="s">
        <v>5791</v>
      </c>
      <c r="H3070" s="5" t="s">
        <v>10</v>
      </c>
      <c r="I3070" s="5" t="s">
        <v>13894</v>
      </c>
      <c r="J3070" s="5" t="s">
        <v>14531</v>
      </c>
      <c r="K3070" s="5">
        <v>0</v>
      </c>
      <c r="L3070" s="5">
        <v>0</v>
      </c>
    </row>
    <row r="3071" spans="1:12" x14ac:dyDescent="0.2">
      <c r="A3071" s="5" t="s">
        <v>5949</v>
      </c>
      <c r="B3071" s="5" t="s">
        <v>6886</v>
      </c>
      <c r="D3071" s="5" t="s">
        <v>8217</v>
      </c>
      <c r="E3071" s="5" t="s">
        <v>9241</v>
      </c>
      <c r="F3071" s="5" t="s">
        <v>6017</v>
      </c>
      <c r="G3071" s="5" t="s">
        <v>41</v>
      </c>
      <c r="H3071" s="5" t="s">
        <v>10</v>
      </c>
      <c r="I3071" s="5" t="s">
        <v>13894</v>
      </c>
      <c r="J3071" s="5" t="s">
        <v>10833</v>
      </c>
      <c r="K3071" s="5">
        <v>22759945</v>
      </c>
      <c r="L3071" s="5">
        <v>22759945</v>
      </c>
    </row>
    <row r="3072" spans="1:12" x14ac:dyDescent="0.2">
      <c r="A3072" s="5" t="s">
        <v>6278</v>
      </c>
      <c r="B3072" s="5" t="s">
        <v>7142</v>
      </c>
      <c r="D3072" s="5" t="s">
        <v>7659</v>
      </c>
      <c r="E3072" s="5" t="s">
        <v>9955</v>
      </c>
      <c r="F3072" s="5" t="s">
        <v>692</v>
      </c>
      <c r="G3072" s="5" t="s">
        <v>12305</v>
      </c>
      <c r="H3072" s="5" t="s">
        <v>9</v>
      </c>
      <c r="I3072" s="5" t="s">
        <v>13894</v>
      </c>
      <c r="J3072" s="5" t="s">
        <v>11481</v>
      </c>
      <c r="K3072" s="5">
        <v>27869013</v>
      </c>
      <c r="L3072" s="5">
        <v>89749498</v>
      </c>
    </row>
    <row r="3073" spans="1:12" x14ac:dyDescent="0.2">
      <c r="A3073" s="5" t="s">
        <v>5874</v>
      </c>
      <c r="B3073" s="5" t="s">
        <v>5294</v>
      </c>
      <c r="D3073" s="5" t="s">
        <v>7756</v>
      </c>
      <c r="E3073" s="5" t="s">
        <v>10027</v>
      </c>
      <c r="F3073" s="5" t="s">
        <v>11541</v>
      </c>
      <c r="G3073" s="5" t="s">
        <v>12305</v>
      </c>
      <c r="H3073" s="5" t="s">
        <v>12</v>
      </c>
      <c r="I3073" s="5" t="s">
        <v>13894</v>
      </c>
      <c r="J3073" s="5" t="s">
        <v>11542</v>
      </c>
      <c r="K3073" s="5">
        <v>0</v>
      </c>
      <c r="L3073" s="5">
        <v>0</v>
      </c>
    </row>
    <row r="3074" spans="1:12" x14ac:dyDescent="0.2">
      <c r="A3074" s="5" t="s">
        <v>10134</v>
      </c>
      <c r="B3074" s="5" t="s">
        <v>5216</v>
      </c>
      <c r="D3074" s="5" t="s">
        <v>7465</v>
      </c>
      <c r="E3074" s="5" t="s">
        <v>6018</v>
      </c>
      <c r="F3074" s="5" t="s">
        <v>1741</v>
      </c>
      <c r="G3074" s="5" t="s">
        <v>12305</v>
      </c>
      <c r="H3074" s="5" t="s">
        <v>12</v>
      </c>
      <c r="I3074" s="5" t="s">
        <v>13894</v>
      </c>
      <c r="J3074" s="5" t="s">
        <v>6019</v>
      </c>
      <c r="K3074" s="5">
        <v>27750776</v>
      </c>
      <c r="L3074" s="5">
        <v>27750776</v>
      </c>
    </row>
    <row r="3075" spans="1:12" x14ac:dyDescent="0.2">
      <c r="A3075" s="5" t="s">
        <v>10135</v>
      </c>
      <c r="B3075" s="5" t="s">
        <v>3003</v>
      </c>
      <c r="D3075" s="5" t="s">
        <v>7769</v>
      </c>
      <c r="E3075" s="5" t="s">
        <v>10044</v>
      </c>
      <c r="F3075" s="5" t="s">
        <v>11557</v>
      </c>
      <c r="G3075" s="5" t="s">
        <v>116</v>
      </c>
      <c r="H3075" s="5" t="s">
        <v>5</v>
      </c>
      <c r="I3075" s="5" t="s">
        <v>13894</v>
      </c>
      <c r="J3075" s="5" t="s">
        <v>11490</v>
      </c>
      <c r="K3075" s="5">
        <v>27351153</v>
      </c>
      <c r="L3075" s="5">
        <v>0</v>
      </c>
    </row>
    <row r="3076" spans="1:12" x14ac:dyDescent="0.2">
      <c r="A3076" s="5" t="s">
        <v>10136</v>
      </c>
      <c r="B3076" s="5" t="s">
        <v>317</v>
      </c>
      <c r="D3076" s="5" t="s">
        <v>7167</v>
      </c>
      <c r="E3076" s="5" t="s">
        <v>6020</v>
      </c>
      <c r="F3076" s="5" t="s">
        <v>6021</v>
      </c>
      <c r="G3076" s="5" t="s">
        <v>116</v>
      </c>
      <c r="H3076" s="5" t="s">
        <v>18</v>
      </c>
      <c r="I3076" s="5" t="s">
        <v>13894</v>
      </c>
      <c r="J3076" s="5" t="s">
        <v>14532</v>
      </c>
      <c r="K3076" s="5">
        <v>27848333</v>
      </c>
      <c r="L3076" s="5">
        <v>27848031</v>
      </c>
    </row>
    <row r="3077" spans="1:12" x14ac:dyDescent="0.2">
      <c r="A3077" s="5" t="s">
        <v>8266</v>
      </c>
      <c r="B3077" s="5" t="s">
        <v>8549</v>
      </c>
      <c r="D3077" s="5" t="s">
        <v>7400</v>
      </c>
      <c r="E3077" s="5" t="s">
        <v>6023</v>
      </c>
      <c r="F3077" s="5" t="s">
        <v>6024</v>
      </c>
      <c r="G3077" s="5" t="s">
        <v>116</v>
      </c>
      <c r="H3077" s="5" t="s">
        <v>18</v>
      </c>
      <c r="I3077" s="5" t="s">
        <v>13894</v>
      </c>
      <c r="J3077" s="5" t="s">
        <v>14533</v>
      </c>
      <c r="K3077" s="5">
        <v>89201181</v>
      </c>
      <c r="L3077" s="5">
        <v>0</v>
      </c>
    </row>
    <row r="3078" spans="1:12" x14ac:dyDescent="0.2">
      <c r="A3078" s="5" t="s">
        <v>5842</v>
      </c>
      <c r="B3078" s="5" t="s">
        <v>6954</v>
      </c>
      <c r="D3078" s="5" t="s">
        <v>7748</v>
      </c>
      <c r="E3078" s="5" t="s">
        <v>10014</v>
      </c>
      <c r="F3078" s="5" t="s">
        <v>63</v>
      </c>
      <c r="G3078" s="5" t="s">
        <v>116</v>
      </c>
      <c r="H3078" s="5" t="s">
        <v>12</v>
      </c>
      <c r="I3078" s="5" t="s">
        <v>13894</v>
      </c>
      <c r="J3078" s="5" t="s">
        <v>14534</v>
      </c>
      <c r="K3078" s="5">
        <v>22001439</v>
      </c>
      <c r="L3078" s="5">
        <v>0</v>
      </c>
    </row>
    <row r="3079" spans="1:12" x14ac:dyDescent="0.2">
      <c r="A3079" s="5" t="s">
        <v>10137</v>
      </c>
      <c r="B3079" s="5" t="s">
        <v>3355</v>
      </c>
      <c r="D3079" s="5" t="s">
        <v>7763</v>
      </c>
      <c r="E3079" s="5" t="s">
        <v>9830</v>
      </c>
      <c r="F3079" s="5" t="s">
        <v>11378</v>
      </c>
      <c r="G3079" s="5" t="s">
        <v>198</v>
      </c>
      <c r="H3079" s="5" t="s">
        <v>10</v>
      </c>
      <c r="I3079" s="5" t="s">
        <v>13894</v>
      </c>
      <c r="J3079" s="5" t="s">
        <v>12906</v>
      </c>
      <c r="K3079" s="5">
        <v>26511962</v>
      </c>
      <c r="L3079" s="5">
        <v>0</v>
      </c>
    </row>
    <row r="3080" spans="1:12" x14ac:dyDescent="0.2">
      <c r="A3080" s="5" t="s">
        <v>7841</v>
      </c>
      <c r="B3080" s="5" t="s">
        <v>7685</v>
      </c>
      <c r="D3080" s="5" t="s">
        <v>7187</v>
      </c>
      <c r="E3080" s="5" t="s">
        <v>6025</v>
      </c>
      <c r="F3080" s="5" t="s">
        <v>6026</v>
      </c>
      <c r="G3080" s="5" t="s">
        <v>41</v>
      </c>
      <c r="H3080" s="5" t="s">
        <v>6</v>
      </c>
      <c r="I3080" s="5" t="s">
        <v>13894</v>
      </c>
      <c r="J3080" s="5" t="s">
        <v>8525</v>
      </c>
      <c r="K3080" s="5">
        <v>25400962</v>
      </c>
      <c r="L3080" s="5">
        <v>25480522</v>
      </c>
    </row>
    <row r="3081" spans="1:12" x14ac:dyDescent="0.2">
      <c r="A3081" s="5" t="s">
        <v>6010</v>
      </c>
      <c r="B3081" s="5" t="s">
        <v>7273</v>
      </c>
      <c r="D3081" s="5" t="s">
        <v>8219</v>
      </c>
      <c r="E3081" s="5" t="s">
        <v>9426</v>
      </c>
      <c r="F3081" s="5" t="s">
        <v>10994</v>
      </c>
      <c r="G3081" s="5" t="s">
        <v>12324</v>
      </c>
      <c r="H3081" s="5" t="s">
        <v>9</v>
      </c>
      <c r="I3081" s="5" t="s">
        <v>13894</v>
      </c>
      <c r="J3081" s="5" t="s">
        <v>13270</v>
      </c>
      <c r="K3081" s="5">
        <v>44047012</v>
      </c>
      <c r="L3081" s="5">
        <v>0</v>
      </c>
    </row>
    <row r="3082" spans="1:12" x14ac:dyDescent="0.2">
      <c r="A3082" s="5" t="s">
        <v>5876</v>
      </c>
      <c r="B3082" s="5" t="s">
        <v>4521</v>
      </c>
      <c r="D3082" s="5" t="s">
        <v>7092</v>
      </c>
      <c r="E3082" s="5" t="s">
        <v>6027</v>
      </c>
      <c r="F3082" s="5" t="s">
        <v>1263</v>
      </c>
      <c r="G3082" s="5" t="s">
        <v>12324</v>
      </c>
      <c r="H3082" s="5" t="s">
        <v>13</v>
      </c>
      <c r="I3082" s="5" t="s">
        <v>13894</v>
      </c>
      <c r="J3082" s="5" t="s">
        <v>14535</v>
      </c>
      <c r="K3082" s="5">
        <v>72164062</v>
      </c>
      <c r="L3082" s="5">
        <v>0</v>
      </c>
    </row>
    <row r="3083" spans="1:12" x14ac:dyDescent="0.2">
      <c r="A3083" s="5" t="s">
        <v>5872</v>
      </c>
      <c r="B3083" s="5" t="s">
        <v>2883</v>
      </c>
      <c r="D3083" s="5" t="s">
        <v>7046</v>
      </c>
      <c r="E3083" s="5" t="s">
        <v>6028</v>
      </c>
      <c r="F3083" s="5" t="s">
        <v>6029</v>
      </c>
      <c r="G3083" s="5" t="s">
        <v>12309</v>
      </c>
      <c r="H3083" s="5" t="s">
        <v>12</v>
      </c>
      <c r="I3083" s="5" t="s">
        <v>13894</v>
      </c>
      <c r="J3083" s="5" t="s">
        <v>14536</v>
      </c>
      <c r="K3083" s="5">
        <v>27542006</v>
      </c>
      <c r="L3083" s="5">
        <v>27542006</v>
      </c>
    </row>
    <row r="3084" spans="1:12" x14ac:dyDescent="0.2">
      <c r="A3084" s="5" t="s">
        <v>5855</v>
      </c>
      <c r="B3084" s="5" t="s">
        <v>6874</v>
      </c>
      <c r="D3084" s="5" t="s">
        <v>7710</v>
      </c>
      <c r="E3084" s="5" t="s">
        <v>7709</v>
      </c>
      <c r="F3084" s="5" t="s">
        <v>7827</v>
      </c>
      <c r="G3084" s="5" t="s">
        <v>12354</v>
      </c>
      <c r="H3084" s="5" t="s">
        <v>6</v>
      </c>
      <c r="I3084" s="5" t="s">
        <v>13894</v>
      </c>
      <c r="J3084" s="5" t="s">
        <v>12262</v>
      </c>
      <c r="K3084" s="5">
        <v>70126398</v>
      </c>
      <c r="L3084" s="5">
        <v>0</v>
      </c>
    </row>
    <row r="3085" spans="1:12" x14ac:dyDescent="0.2">
      <c r="A3085" s="5" t="s">
        <v>5188</v>
      </c>
      <c r="B3085" s="5" t="s">
        <v>3916</v>
      </c>
      <c r="D3085" s="5" t="s">
        <v>7619</v>
      </c>
      <c r="E3085" s="5" t="s">
        <v>6030</v>
      </c>
      <c r="F3085" s="5" t="s">
        <v>121</v>
      </c>
      <c r="G3085" s="5" t="s">
        <v>41</v>
      </c>
      <c r="H3085" s="5" t="s">
        <v>5</v>
      </c>
      <c r="I3085" s="5" t="s">
        <v>13894</v>
      </c>
      <c r="J3085" s="5" t="s">
        <v>13271</v>
      </c>
      <c r="K3085" s="5">
        <v>22301879</v>
      </c>
      <c r="L3085" s="5">
        <v>22301879</v>
      </c>
    </row>
    <row r="3086" spans="1:12" x14ac:dyDescent="0.2">
      <c r="A3086" s="5" t="s">
        <v>5837</v>
      </c>
      <c r="B3086" s="5" t="s">
        <v>6872</v>
      </c>
      <c r="D3086" s="5" t="s">
        <v>6969</v>
      </c>
      <c r="E3086" s="5" t="s">
        <v>6032</v>
      </c>
      <c r="F3086" s="5" t="s">
        <v>6033</v>
      </c>
      <c r="G3086" s="5" t="s">
        <v>41</v>
      </c>
      <c r="H3086" s="5" t="s">
        <v>3</v>
      </c>
      <c r="I3086" s="5" t="s">
        <v>13894</v>
      </c>
      <c r="J3086" s="5" t="s">
        <v>13716</v>
      </c>
      <c r="K3086" s="5">
        <v>22191805</v>
      </c>
      <c r="L3086" s="5">
        <v>22191805</v>
      </c>
    </row>
    <row r="3087" spans="1:12" x14ac:dyDescent="0.2">
      <c r="A3087" s="5" t="s">
        <v>5952</v>
      </c>
      <c r="B3087" s="5" t="s">
        <v>6887</v>
      </c>
      <c r="D3087" s="5" t="s">
        <v>7423</v>
      </c>
      <c r="E3087" s="5" t="s">
        <v>6034</v>
      </c>
      <c r="F3087" s="5" t="s">
        <v>6035</v>
      </c>
      <c r="G3087" s="5" t="s">
        <v>117</v>
      </c>
      <c r="H3087" s="5" t="s">
        <v>7</v>
      </c>
      <c r="I3087" s="5" t="s">
        <v>13894</v>
      </c>
      <c r="J3087" s="5" t="s">
        <v>13272</v>
      </c>
      <c r="K3087" s="5">
        <v>83424025</v>
      </c>
      <c r="L3087" s="5">
        <v>0</v>
      </c>
    </row>
    <row r="3088" spans="1:12" x14ac:dyDescent="0.2">
      <c r="A3088" s="5" t="s">
        <v>6894</v>
      </c>
      <c r="B3088" s="5" t="s">
        <v>7534</v>
      </c>
      <c r="D3088" s="5" t="s">
        <v>7086</v>
      </c>
      <c r="E3088" s="5" t="s">
        <v>6036</v>
      </c>
      <c r="F3088" s="5" t="s">
        <v>12059</v>
      </c>
      <c r="G3088" s="5" t="s">
        <v>175</v>
      </c>
      <c r="H3088" s="5" t="s">
        <v>5</v>
      </c>
      <c r="I3088" s="5" t="s">
        <v>13894</v>
      </c>
      <c r="J3088" s="5" t="s">
        <v>13717</v>
      </c>
      <c r="K3088" s="5">
        <v>22699502</v>
      </c>
      <c r="L3088" s="5">
        <v>22699502</v>
      </c>
    </row>
    <row r="3089" spans="1:12" x14ac:dyDescent="0.2">
      <c r="A3089" s="5" t="s">
        <v>5344</v>
      </c>
      <c r="B3089" s="5" t="s">
        <v>5343</v>
      </c>
      <c r="D3089" s="5" t="s">
        <v>8229</v>
      </c>
      <c r="E3089" s="5" t="s">
        <v>9270</v>
      </c>
      <c r="F3089" s="5" t="s">
        <v>10868</v>
      </c>
      <c r="G3089" s="5" t="s">
        <v>302</v>
      </c>
      <c r="H3089" s="5" t="s">
        <v>4</v>
      </c>
      <c r="I3089" s="5" t="s">
        <v>13894</v>
      </c>
      <c r="J3089" s="5" t="s">
        <v>13273</v>
      </c>
      <c r="K3089" s="5">
        <v>0</v>
      </c>
      <c r="L3089" s="5">
        <v>0</v>
      </c>
    </row>
    <row r="3090" spans="1:12" x14ac:dyDescent="0.2">
      <c r="A3090" s="5" t="s">
        <v>5890</v>
      </c>
      <c r="B3090" s="5" t="s">
        <v>6877</v>
      </c>
      <c r="D3090" s="5" t="s">
        <v>8801</v>
      </c>
      <c r="E3090" s="5" t="s">
        <v>9276</v>
      </c>
      <c r="F3090" s="5" t="s">
        <v>2580</v>
      </c>
      <c r="G3090" s="5" t="s">
        <v>302</v>
      </c>
      <c r="H3090" s="5" t="s">
        <v>9</v>
      </c>
      <c r="I3090" s="5" t="s">
        <v>13894</v>
      </c>
      <c r="J3090" s="5" t="s">
        <v>10878</v>
      </c>
      <c r="K3090" s="5">
        <v>0</v>
      </c>
      <c r="L3090" s="5">
        <v>0</v>
      </c>
    </row>
    <row r="3091" spans="1:12" x14ac:dyDescent="0.2">
      <c r="A3091" s="5" t="s">
        <v>5844</v>
      </c>
      <c r="B3091" s="5" t="s">
        <v>911</v>
      </c>
      <c r="D3091" s="5" t="s">
        <v>8804</v>
      </c>
      <c r="E3091" s="5" t="s">
        <v>9281</v>
      </c>
      <c r="F3091" s="5" t="s">
        <v>134</v>
      </c>
      <c r="G3091" s="5" t="s">
        <v>302</v>
      </c>
      <c r="H3091" s="5" t="s">
        <v>9</v>
      </c>
      <c r="I3091" s="5" t="s">
        <v>13894</v>
      </c>
      <c r="J3091" s="5" t="s">
        <v>13718</v>
      </c>
      <c r="K3091" s="5">
        <v>0</v>
      </c>
      <c r="L3091" s="5">
        <v>0</v>
      </c>
    </row>
    <row r="3092" spans="1:12" x14ac:dyDescent="0.2">
      <c r="A3092" s="5" t="s">
        <v>6349</v>
      </c>
      <c r="B3092" s="5" t="s">
        <v>7214</v>
      </c>
      <c r="D3092" s="5" t="s">
        <v>8807</v>
      </c>
      <c r="E3092" s="5" t="s">
        <v>9710</v>
      </c>
      <c r="F3092" s="5" t="s">
        <v>13274</v>
      </c>
      <c r="G3092" s="5" t="s">
        <v>798</v>
      </c>
      <c r="H3092" s="5" t="s">
        <v>6</v>
      </c>
      <c r="I3092" s="5" t="s">
        <v>13894</v>
      </c>
      <c r="J3092" s="5" t="s">
        <v>11256</v>
      </c>
      <c r="K3092" s="5">
        <v>26652614</v>
      </c>
      <c r="L3092" s="5">
        <v>0</v>
      </c>
    </row>
    <row r="3093" spans="1:12" x14ac:dyDescent="0.2">
      <c r="A3093" s="5" t="s">
        <v>5845</v>
      </c>
      <c r="B3093" s="5" t="s">
        <v>824</v>
      </c>
      <c r="D3093" s="5" t="s">
        <v>7731</v>
      </c>
      <c r="E3093" s="5" t="s">
        <v>7728</v>
      </c>
      <c r="F3093" s="5" t="s">
        <v>7730</v>
      </c>
      <c r="G3093" s="5" t="s">
        <v>798</v>
      </c>
      <c r="H3093" s="5" t="s">
        <v>5</v>
      </c>
      <c r="I3093" s="5" t="s">
        <v>13894</v>
      </c>
      <c r="J3093" s="5" t="s">
        <v>13148</v>
      </c>
      <c r="K3093" s="5">
        <v>61211114</v>
      </c>
      <c r="L3093" s="5">
        <v>26711140</v>
      </c>
    </row>
    <row r="3094" spans="1:12" x14ac:dyDescent="0.2">
      <c r="A3094" s="5" t="s">
        <v>5847</v>
      </c>
      <c r="B3094" s="5" t="s">
        <v>6873</v>
      </c>
      <c r="D3094" s="5" t="s">
        <v>8812</v>
      </c>
      <c r="E3094" s="5" t="s">
        <v>9711</v>
      </c>
      <c r="F3094" s="5" t="s">
        <v>474</v>
      </c>
      <c r="G3094" s="5" t="s">
        <v>798</v>
      </c>
      <c r="H3094" s="5" t="s">
        <v>5</v>
      </c>
      <c r="I3094" s="5" t="s">
        <v>13894</v>
      </c>
      <c r="J3094" s="5" t="s">
        <v>12738</v>
      </c>
      <c r="K3094" s="5">
        <v>26711140</v>
      </c>
      <c r="L3094" s="5">
        <v>26711140</v>
      </c>
    </row>
    <row r="3095" spans="1:12" x14ac:dyDescent="0.2">
      <c r="A3095" s="5" t="s">
        <v>5803</v>
      </c>
      <c r="B3095" s="5" t="s">
        <v>5036</v>
      </c>
      <c r="D3095" s="5" t="s">
        <v>9148</v>
      </c>
      <c r="E3095" s="5" t="s">
        <v>9421</v>
      </c>
      <c r="F3095" s="5" t="s">
        <v>1993</v>
      </c>
      <c r="G3095" s="5" t="s">
        <v>12305</v>
      </c>
      <c r="H3095" s="5" t="s">
        <v>4</v>
      </c>
      <c r="I3095" s="5" t="s">
        <v>13894</v>
      </c>
      <c r="J3095" s="5" t="s">
        <v>14537</v>
      </c>
      <c r="K3095" s="5">
        <v>27300654</v>
      </c>
      <c r="L3095" s="5">
        <v>0</v>
      </c>
    </row>
    <row r="3096" spans="1:12" x14ac:dyDescent="0.2">
      <c r="A3096" s="5" t="s">
        <v>5850</v>
      </c>
      <c r="B3096" s="5" t="s">
        <v>5849</v>
      </c>
      <c r="D3096" s="5" t="s">
        <v>9149</v>
      </c>
      <c r="E3096" s="5" t="s">
        <v>9404</v>
      </c>
      <c r="F3096" s="5" t="s">
        <v>13275</v>
      </c>
      <c r="G3096" s="5" t="s">
        <v>12305</v>
      </c>
      <c r="H3096" s="5" t="s">
        <v>5</v>
      </c>
      <c r="I3096" s="5" t="s">
        <v>13894</v>
      </c>
      <c r="J3096" s="5" t="s">
        <v>11503</v>
      </c>
      <c r="K3096" s="5">
        <v>22001896</v>
      </c>
      <c r="L3096" s="5">
        <v>27300744</v>
      </c>
    </row>
    <row r="3097" spans="1:12" x14ac:dyDescent="0.2">
      <c r="A3097" s="5" t="s">
        <v>10138</v>
      </c>
      <c r="B3097" s="5" t="s">
        <v>5804</v>
      </c>
      <c r="D3097" s="5" t="s">
        <v>7287</v>
      </c>
      <c r="E3097" s="5" t="s">
        <v>6037</v>
      </c>
      <c r="F3097" s="5" t="s">
        <v>6038</v>
      </c>
      <c r="G3097" s="5" t="s">
        <v>188</v>
      </c>
      <c r="H3097" s="5" t="s">
        <v>3</v>
      </c>
      <c r="I3097" s="5" t="s">
        <v>13894</v>
      </c>
      <c r="J3097" s="5" t="s">
        <v>14538</v>
      </c>
      <c r="K3097" s="5">
        <v>24722324</v>
      </c>
      <c r="L3097" s="5">
        <v>24722324</v>
      </c>
    </row>
    <row r="3098" spans="1:12" x14ac:dyDescent="0.2">
      <c r="A3098" s="5" t="s">
        <v>10139</v>
      </c>
      <c r="B3098" s="5" t="s">
        <v>5805</v>
      </c>
      <c r="D3098" s="5" t="s">
        <v>7495</v>
      </c>
      <c r="E3098" s="5" t="s">
        <v>6039</v>
      </c>
      <c r="F3098" s="5" t="s">
        <v>6040</v>
      </c>
      <c r="G3098" s="5" t="s">
        <v>188</v>
      </c>
      <c r="H3098" s="5" t="s">
        <v>189</v>
      </c>
      <c r="I3098" s="5" t="s">
        <v>13894</v>
      </c>
      <c r="J3098" s="5" t="s">
        <v>14133</v>
      </c>
      <c r="K3098" s="5">
        <v>24602883</v>
      </c>
      <c r="L3098" s="5">
        <v>24602883</v>
      </c>
    </row>
    <row r="3099" spans="1:12" x14ac:dyDescent="0.2">
      <c r="A3099" s="5" t="s">
        <v>5922</v>
      </c>
      <c r="B3099" s="5" t="s">
        <v>5921</v>
      </c>
      <c r="D3099" s="5" t="s">
        <v>7289</v>
      </c>
      <c r="E3099" s="5" t="s">
        <v>6041</v>
      </c>
      <c r="F3099" s="5" t="s">
        <v>692</v>
      </c>
      <c r="G3099" s="5" t="s">
        <v>73</v>
      </c>
      <c r="H3099" s="5" t="s">
        <v>13</v>
      </c>
      <c r="I3099" s="5" t="s">
        <v>13894</v>
      </c>
      <c r="J3099" s="5" t="s">
        <v>14539</v>
      </c>
      <c r="K3099" s="5">
        <v>24810086</v>
      </c>
      <c r="L3099" s="5">
        <v>24810086</v>
      </c>
    </row>
    <row r="3100" spans="1:12" x14ac:dyDescent="0.2">
      <c r="A3100" s="5" t="s">
        <v>5953</v>
      </c>
      <c r="B3100" s="5" t="s">
        <v>4370</v>
      </c>
      <c r="D3100" s="5" t="s">
        <v>9147</v>
      </c>
      <c r="E3100" s="5" t="s">
        <v>9531</v>
      </c>
      <c r="F3100" s="5" t="s">
        <v>13720</v>
      </c>
      <c r="G3100" s="5" t="s">
        <v>169</v>
      </c>
      <c r="H3100" s="5" t="s">
        <v>12</v>
      </c>
      <c r="I3100" s="5" t="s">
        <v>13894</v>
      </c>
      <c r="J3100" s="5" t="s">
        <v>13111</v>
      </c>
      <c r="K3100" s="5">
        <v>41051131</v>
      </c>
      <c r="L3100" s="5">
        <v>0</v>
      </c>
    </row>
    <row r="3101" spans="1:12" x14ac:dyDescent="0.2">
      <c r="A3101" s="5" t="s">
        <v>5851</v>
      </c>
      <c r="B3101" s="5" t="s">
        <v>3254</v>
      </c>
      <c r="D3101" s="5" t="s">
        <v>7836</v>
      </c>
      <c r="E3101" s="5" t="s">
        <v>7834</v>
      </c>
      <c r="F3101" s="5" t="s">
        <v>1527</v>
      </c>
      <c r="G3101" s="5" t="s">
        <v>169</v>
      </c>
      <c r="H3101" s="5" t="s">
        <v>7</v>
      </c>
      <c r="I3101" s="5" t="s">
        <v>13894</v>
      </c>
      <c r="J3101" s="5" t="s">
        <v>8529</v>
      </c>
      <c r="K3101" s="5">
        <v>24640668</v>
      </c>
      <c r="L3101" s="5">
        <v>0</v>
      </c>
    </row>
    <row r="3102" spans="1:12" x14ac:dyDescent="0.2">
      <c r="A3102" s="5" t="s">
        <v>10140</v>
      </c>
      <c r="B3102" s="5" t="s">
        <v>8188</v>
      </c>
      <c r="D3102" s="5" t="s">
        <v>8837</v>
      </c>
      <c r="E3102" s="5" t="s">
        <v>9727</v>
      </c>
      <c r="F3102" s="5" t="s">
        <v>11270</v>
      </c>
      <c r="G3102" s="5" t="s">
        <v>4180</v>
      </c>
      <c r="H3102" s="5" t="s">
        <v>5</v>
      </c>
      <c r="I3102" s="5" t="s">
        <v>13894</v>
      </c>
      <c r="J3102" s="5" t="s">
        <v>14540</v>
      </c>
      <c r="K3102" s="5">
        <v>22005575</v>
      </c>
      <c r="L3102" s="5">
        <v>86640700</v>
      </c>
    </row>
    <row r="3103" spans="1:12" x14ac:dyDescent="0.2">
      <c r="A3103" s="5" t="s">
        <v>5806</v>
      </c>
      <c r="B3103" s="5" t="s">
        <v>7262</v>
      </c>
      <c r="D3103" s="5" t="s">
        <v>7383</v>
      </c>
      <c r="E3103" s="5" t="s">
        <v>6042</v>
      </c>
      <c r="F3103" s="5" t="s">
        <v>6043</v>
      </c>
      <c r="G3103" s="5" t="s">
        <v>12305</v>
      </c>
      <c r="H3103" s="5" t="s">
        <v>19</v>
      </c>
      <c r="I3103" s="5" t="s">
        <v>13894</v>
      </c>
      <c r="J3103" s="5" t="s">
        <v>12243</v>
      </c>
      <c r="K3103" s="5">
        <v>22005301</v>
      </c>
      <c r="L3103" s="5">
        <v>0</v>
      </c>
    </row>
    <row r="3104" spans="1:12" x14ac:dyDescent="0.2">
      <c r="A3104" s="5" t="s">
        <v>5936</v>
      </c>
      <c r="B3104" s="5" t="s">
        <v>6880</v>
      </c>
      <c r="D3104" s="5" t="s">
        <v>8869</v>
      </c>
      <c r="E3104" s="5" t="s">
        <v>9297</v>
      </c>
      <c r="F3104" s="5" t="s">
        <v>10895</v>
      </c>
      <c r="G3104" s="5" t="s">
        <v>12305</v>
      </c>
      <c r="H3104" s="5" t="s">
        <v>18</v>
      </c>
      <c r="I3104" s="5" t="s">
        <v>13894</v>
      </c>
      <c r="J3104" s="5" t="s">
        <v>10896</v>
      </c>
      <c r="K3104" s="5">
        <v>83016062</v>
      </c>
      <c r="L3104" s="5">
        <v>0</v>
      </c>
    </row>
    <row r="3105" spans="1:12" x14ac:dyDescent="0.2">
      <c r="A3105" s="5" t="s">
        <v>6340</v>
      </c>
      <c r="B3105" s="5" t="s">
        <v>7211</v>
      </c>
      <c r="D3105" s="5" t="s">
        <v>7494</v>
      </c>
      <c r="E3105" s="5" t="s">
        <v>6044</v>
      </c>
      <c r="F3105" s="5" t="s">
        <v>6045</v>
      </c>
      <c r="G3105" s="5" t="s">
        <v>12305</v>
      </c>
      <c r="H3105" s="5" t="s">
        <v>14</v>
      </c>
      <c r="I3105" s="5" t="s">
        <v>13894</v>
      </c>
      <c r="J3105" s="5" t="s">
        <v>13721</v>
      </c>
      <c r="K3105" s="5">
        <v>87646438</v>
      </c>
      <c r="L3105" s="5">
        <v>0</v>
      </c>
    </row>
    <row r="3106" spans="1:12" x14ac:dyDescent="0.2">
      <c r="A3106" s="5" t="s">
        <v>10141</v>
      </c>
      <c r="B3106" s="5" t="s">
        <v>10590</v>
      </c>
      <c r="D3106" s="5" t="s">
        <v>8867</v>
      </c>
      <c r="E3106" s="5" t="s">
        <v>9294</v>
      </c>
      <c r="F3106" s="5" t="s">
        <v>10889</v>
      </c>
      <c r="G3106" s="5" t="s">
        <v>12324</v>
      </c>
      <c r="H3106" s="5" t="s">
        <v>13</v>
      </c>
      <c r="I3106" s="5" t="s">
        <v>13894</v>
      </c>
      <c r="J3106" s="5" t="s">
        <v>10890</v>
      </c>
      <c r="K3106" s="5">
        <v>44067440</v>
      </c>
      <c r="L3106" s="5">
        <v>0</v>
      </c>
    </row>
    <row r="3107" spans="1:12" x14ac:dyDescent="0.2">
      <c r="A3107" s="5" t="s">
        <v>5808</v>
      </c>
      <c r="B3107" s="5" t="s">
        <v>5807</v>
      </c>
      <c r="D3107" s="5" t="s">
        <v>8863</v>
      </c>
      <c r="E3107" s="5" t="s">
        <v>9325</v>
      </c>
      <c r="F3107" s="5" t="s">
        <v>10920</v>
      </c>
      <c r="G3107" s="5" t="s">
        <v>12324</v>
      </c>
      <c r="H3107" s="5" t="s">
        <v>4</v>
      </c>
      <c r="I3107" s="5" t="s">
        <v>13894</v>
      </c>
      <c r="J3107" s="5" t="s">
        <v>10941</v>
      </c>
      <c r="K3107" s="5">
        <v>44067441</v>
      </c>
      <c r="L3107" s="5">
        <v>0</v>
      </c>
    </row>
    <row r="3108" spans="1:12" x14ac:dyDescent="0.2">
      <c r="A3108" s="5" t="s">
        <v>5891</v>
      </c>
      <c r="B3108" s="5" t="s">
        <v>2293</v>
      </c>
      <c r="D3108" s="5" t="s">
        <v>7378</v>
      </c>
      <c r="E3108" s="5" t="s">
        <v>6046</v>
      </c>
      <c r="F3108" s="5" t="s">
        <v>2986</v>
      </c>
      <c r="G3108" s="5" t="s">
        <v>169</v>
      </c>
      <c r="H3108" s="5" t="s">
        <v>9</v>
      </c>
      <c r="I3108" s="5" t="s">
        <v>13894</v>
      </c>
      <c r="J3108" s="5" t="s">
        <v>14541</v>
      </c>
      <c r="K3108" s="5">
        <v>24021628</v>
      </c>
      <c r="L3108" s="5">
        <v>24021257</v>
      </c>
    </row>
    <row r="3109" spans="1:12" x14ac:dyDescent="0.2">
      <c r="A3109" s="5" t="s">
        <v>3425</v>
      </c>
      <c r="B3109" s="5" t="s">
        <v>2701</v>
      </c>
      <c r="D3109" s="5" t="s">
        <v>9146</v>
      </c>
      <c r="E3109" s="5" t="s">
        <v>10198</v>
      </c>
      <c r="F3109" s="5" t="s">
        <v>11708</v>
      </c>
      <c r="G3109" s="5" t="s">
        <v>169</v>
      </c>
      <c r="H3109" s="5" t="s">
        <v>9</v>
      </c>
      <c r="I3109" s="5" t="s">
        <v>13894</v>
      </c>
      <c r="J3109" s="5" t="s">
        <v>14542</v>
      </c>
      <c r="K3109" s="5">
        <v>24021257</v>
      </c>
      <c r="L3109" s="5">
        <v>24021628</v>
      </c>
    </row>
    <row r="3110" spans="1:12" x14ac:dyDescent="0.2">
      <c r="A3110" s="5" t="s">
        <v>6233</v>
      </c>
      <c r="B3110" s="5" t="s">
        <v>7069</v>
      </c>
      <c r="D3110" s="5" t="s">
        <v>7164</v>
      </c>
      <c r="E3110" s="5" t="s">
        <v>6047</v>
      </c>
      <c r="F3110" s="5" t="s">
        <v>8530</v>
      </c>
      <c r="G3110" s="5" t="s">
        <v>169</v>
      </c>
      <c r="H3110" s="5" t="s">
        <v>9</v>
      </c>
      <c r="I3110" s="5" t="s">
        <v>13894</v>
      </c>
      <c r="J3110" s="5" t="s">
        <v>13722</v>
      </c>
      <c r="K3110" s="5">
        <v>41051109</v>
      </c>
      <c r="L3110" s="5">
        <v>0</v>
      </c>
    </row>
    <row r="3111" spans="1:12" x14ac:dyDescent="0.2">
      <c r="A3111" s="5" t="s">
        <v>10142</v>
      </c>
      <c r="B3111" s="5" t="s">
        <v>8795</v>
      </c>
      <c r="D3111" s="5" t="s">
        <v>7227</v>
      </c>
      <c r="E3111" s="5" t="s">
        <v>6048</v>
      </c>
      <c r="F3111" s="5" t="s">
        <v>4716</v>
      </c>
      <c r="G3111" s="5" t="s">
        <v>188</v>
      </c>
      <c r="H3111" s="5" t="s">
        <v>7</v>
      </c>
      <c r="I3111" s="5" t="s">
        <v>13894</v>
      </c>
      <c r="J3111" s="5" t="s">
        <v>14543</v>
      </c>
      <c r="K3111" s="5">
        <v>24041122</v>
      </c>
      <c r="L3111" s="5">
        <v>24041122</v>
      </c>
    </row>
    <row r="3112" spans="1:12" x14ac:dyDescent="0.2">
      <c r="A3112" s="5" t="s">
        <v>5937</v>
      </c>
      <c r="B3112" s="5" t="s">
        <v>6881</v>
      </c>
      <c r="D3112" s="5" t="s">
        <v>8883</v>
      </c>
      <c r="E3112" s="5" t="s">
        <v>9494</v>
      </c>
      <c r="F3112" s="5" t="s">
        <v>11054</v>
      </c>
      <c r="G3112" s="5" t="s">
        <v>188</v>
      </c>
      <c r="H3112" s="5" t="s">
        <v>3</v>
      </c>
      <c r="I3112" s="5" t="s">
        <v>13894</v>
      </c>
      <c r="J3112" s="5" t="s">
        <v>11055</v>
      </c>
      <c r="K3112" s="5">
        <v>0</v>
      </c>
      <c r="L3112" s="5">
        <v>0</v>
      </c>
    </row>
    <row r="3113" spans="1:12" x14ac:dyDescent="0.2">
      <c r="A3113" s="5" t="s">
        <v>10143</v>
      </c>
      <c r="B3113" s="5" t="s">
        <v>7816</v>
      </c>
      <c r="D3113" s="5" t="s">
        <v>7197</v>
      </c>
      <c r="E3113" s="5" t="s">
        <v>6049</v>
      </c>
      <c r="F3113" s="5" t="s">
        <v>3545</v>
      </c>
      <c r="G3113" s="5" t="s">
        <v>188</v>
      </c>
      <c r="H3113" s="5" t="s">
        <v>3</v>
      </c>
      <c r="I3113" s="5" t="s">
        <v>13894</v>
      </c>
      <c r="J3113" s="5" t="s">
        <v>12614</v>
      </c>
      <c r="K3113" s="5">
        <v>24650646</v>
      </c>
      <c r="L3113" s="5">
        <v>24650646</v>
      </c>
    </row>
    <row r="3114" spans="1:12" x14ac:dyDescent="0.2">
      <c r="A3114" s="5" t="s">
        <v>6230</v>
      </c>
      <c r="B3114" s="5" t="s">
        <v>7349</v>
      </c>
      <c r="D3114" s="5" t="s">
        <v>6967</v>
      </c>
      <c r="E3114" s="5" t="s">
        <v>6050</v>
      </c>
      <c r="F3114" s="5" t="s">
        <v>6968</v>
      </c>
      <c r="G3114" s="5" t="s">
        <v>41</v>
      </c>
      <c r="H3114" s="5" t="s">
        <v>4</v>
      </c>
      <c r="I3114" s="5" t="s">
        <v>13894</v>
      </c>
      <c r="J3114" s="5" t="s">
        <v>7657</v>
      </c>
      <c r="K3114" s="5">
        <v>25102084</v>
      </c>
      <c r="L3114" s="5">
        <v>25102084</v>
      </c>
    </row>
    <row r="3115" spans="1:12" x14ac:dyDescent="0.2">
      <c r="A3115" s="5" t="s">
        <v>5925</v>
      </c>
      <c r="B3115" s="5" t="s">
        <v>192</v>
      </c>
      <c r="D3115" s="5" t="s">
        <v>6970</v>
      </c>
      <c r="E3115" s="5" t="s">
        <v>6051</v>
      </c>
      <c r="F3115" s="5" t="s">
        <v>6052</v>
      </c>
      <c r="G3115" s="5" t="s">
        <v>12302</v>
      </c>
      <c r="H3115" s="5" t="s">
        <v>9</v>
      </c>
      <c r="I3115" s="5" t="s">
        <v>13894</v>
      </c>
      <c r="J3115" s="5" t="s">
        <v>13123</v>
      </c>
      <c r="K3115" s="5">
        <v>22524339</v>
      </c>
      <c r="L3115" s="5">
        <v>22524339</v>
      </c>
    </row>
    <row r="3116" spans="1:12" x14ac:dyDescent="0.2">
      <c r="A3116" s="5" t="s">
        <v>5945</v>
      </c>
      <c r="B3116" s="5" t="s">
        <v>6884</v>
      </c>
      <c r="D3116" s="5" t="s">
        <v>6955</v>
      </c>
      <c r="E3116" s="5" t="s">
        <v>6053</v>
      </c>
      <c r="F3116" s="5" t="s">
        <v>177</v>
      </c>
      <c r="G3116" s="5" t="s">
        <v>798</v>
      </c>
      <c r="H3116" s="5" t="s">
        <v>6</v>
      </c>
      <c r="I3116" s="5" t="s">
        <v>13894</v>
      </c>
      <c r="J3116" s="5" t="s">
        <v>8430</v>
      </c>
      <c r="K3116" s="5">
        <v>47020502</v>
      </c>
      <c r="L3116" s="5">
        <v>0</v>
      </c>
    </row>
    <row r="3117" spans="1:12" x14ac:dyDescent="0.2">
      <c r="A3117" s="5" t="s">
        <v>10144</v>
      </c>
      <c r="B3117" s="5" t="s">
        <v>10591</v>
      </c>
      <c r="D3117" s="5" t="s">
        <v>7024</v>
      </c>
      <c r="E3117" s="5" t="s">
        <v>6054</v>
      </c>
      <c r="F3117" s="5" t="s">
        <v>6055</v>
      </c>
      <c r="G3117" s="5" t="s">
        <v>798</v>
      </c>
      <c r="H3117" s="5" t="s">
        <v>6</v>
      </c>
      <c r="I3117" s="5" t="s">
        <v>13894</v>
      </c>
      <c r="J3117" s="5" t="s">
        <v>8935</v>
      </c>
      <c r="K3117" s="5">
        <v>26664018</v>
      </c>
      <c r="L3117" s="5">
        <v>26664018</v>
      </c>
    </row>
    <row r="3118" spans="1:12" x14ac:dyDescent="0.2">
      <c r="A3118" s="5" t="s">
        <v>5926</v>
      </c>
      <c r="B3118" s="5" t="s">
        <v>2923</v>
      </c>
      <c r="D3118" s="5" t="s">
        <v>7217</v>
      </c>
      <c r="E3118" s="5" t="s">
        <v>6056</v>
      </c>
      <c r="F3118" s="5" t="s">
        <v>6057</v>
      </c>
      <c r="G3118" s="5" t="s">
        <v>798</v>
      </c>
      <c r="H3118" s="5" t="s">
        <v>3</v>
      </c>
      <c r="I3118" s="5" t="s">
        <v>13894</v>
      </c>
      <c r="J3118" s="5" t="s">
        <v>14544</v>
      </c>
      <c r="K3118" s="5">
        <v>86761080</v>
      </c>
      <c r="L3118" s="5">
        <v>86799174</v>
      </c>
    </row>
    <row r="3119" spans="1:12" x14ac:dyDescent="0.2">
      <c r="A3119" s="5" t="s">
        <v>6361</v>
      </c>
      <c r="B3119" s="5" t="s">
        <v>7421</v>
      </c>
      <c r="D3119" s="5" t="s">
        <v>10399</v>
      </c>
      <c r="E3119" s="5" t="s">
        <v>9245</v>
      </c>
      <c r="F3119" s="5" t="s">
        <v>10839</v>
      </c>
      <c r="G3119" s="5" t="s">
        <v>302</v>
      </c>
      <c r="H3119" s="5" t="s">
        <v>4</v>
      </c>
      <c r="I3119" s="5" t="s">
        <v>13894</v>
      </c>
      <c r="J3119" s="5" t="s">
        <v>14545</v>
      </c>
      <c r="K3119" s="5">
        <v>24165070</v>
      </c>
      <c r="L3119" s="5">
        <v>0</v>
      </c>
    </row>
    <row r="3120" spans="1:12" x14ac:dyDescent="0.2">
      <c r="A3120" s="5" t="s">
        <v>6012</v>
      </c>
      <c r="B3120" s="5" t="s">
        <v>7440</v>
      </c>
      <c r="D3120" s="5" t="s">
        <v>7039</v>
      </c>
      <c r="E3120" s="5" t="s">
        <v>6058</v>
      </c>
      <c r="F3120" s="5" t="s">
        <v>1469</v>
      </c>
      <c r="G3120" s="5" t="s">
        <v>12303</v>
      </c>
      <c r="H3120" s="5" t="s">
        <v>7</v>
      </c>
      <c r="I3120" s="5" t="s">
        <v>13894</v>
      </c>
      <c r="J3120" s="5" t="s">
        <v>14546</v>
      </c>
      <c r="K3120" s="5">
        <v>25290121</v>
      </c>
      <c r="L3120" s="5">
        <v>25290121</v>
      </c>
    </row>
    <row r="3121" spans="1:12" x14ac:dyDescent="0.2">
      <c r="A3121" s="5" t="s">
        <v>5929</v>
      </c>
      <c r="B3121" s="5" t="s">
        <v>5928</v>
      </c>
      <c r="D3121" s="5" t="s">
        <v>6981</v>
      </c>
      <c r="E3121" s="5" t="s">
        <v>6059</v>
      </c>
      <c r="F3121" s="5" t="s">
        <v>6060</v>
      </c>
      <c r="G3121" s="5" t="s">
        <v>117</v>
      </c>
      <c r="H3121" s="5" t="s">
        <v>3</v>
      </c>
      <c r="I3121" s="5" t="s">
        <v>13894</v>
      </c>
      <c r="J3121" s="5" t="s">
        <v>4890</v>
      </c>
      <c r="K3121" s="5">
        <v>26632707</v>
      </c>
      <c r="L3121" s="5">
        <v>26632707</v>
      </c>
    </row>
    <row r="3122" spans="1:12" x14ac:dyDescent="0.2">
      <c r="A3122" s="5" t="s">
        <v>5775</v>
      </c>
      <c r="B3122" s="5" t="s">
        <v>5774</v>
      </c>
      <c r="D3122" s="5" t="s">
        <v>7514</v>
      </c>
      <c r="E3122" s="5" t="s">
        <v>6061</v>
      </c>
      <c r="F3122" s="5" t="s">
        <v>5512</v>
      </c>
      <c r="G3122" s="5" t="s">
        <v>117</v>
      </c>
      <c r="H3122" s="5" t="s">
        <v>5</v>
      </c>
      <c r="I3122" s="5" t="s">
        <v>13894</v>
      </c>
      <c r="J3122" s="5" t="s">
        <v>11426</v>
      </c>
      <c r="K3122" s="5">
        <v>22005522</v>
      </c>
      <c r="L3122" s="5">
        <v>0</v>
      </c>
    </row>
    <row r="3123" spans="1:12" x14ac:dyDescent="0.2">
      <c r="A3123" s="5" t="s">
        <v>3534</v>
      </c>
      <c r="B3123" s="5" t="s">
        <v>3432</v>
      </c>
      <c r="D3123" s="5" t="s">
        <v>10526</v>
      </c>
      <c r="E3123" s="5" t="s">
        <v>9898</v>
      </c>
      <c r="F3123" s="5" t="s">
        <v>11442</v>
      </c>
      <c r="G3123" s="5" t="s">
        <v>4507</v>
      </c>
      <c r="H3123" s="5" t="s">
        <v>4</v>
      </c>
      <c r="I3123" s="5" t="s">
        <v>13894</v>
      </c>
      <c r="J3123" s="5" t="s">
        <v>12244</v>
      </c>
      <c r="K3123" s="5">
        <v>88596065</v>
      </c>
      <c r="L3123" s="5">
        <v>0</v>
      </c>
    </row>
    <row r="3124" spans="1:12" x14ac:dyDescent="0.2">
      <c r="A3124" s="5" t="s">
        <v>3131</v>
      </c>
      <c r="B3124" s="5" t="s">
        <v>567</v>
      </c>
      <c r="D3124" s="5" t="s">
        <v>7060</v>
      </c>
      <c r="E3124" s="5" t="s">
        <v>6062</v>
      </c>
      <c r="F3124" s="5" t="s">
        <v>6063</v>
      </c>
      <c r="G3124" s="5" t="s">
        <v>1260</v>
      </c>
      <c r="H3124" s="5" t="s">
        <v>3</v>
      </c>
      <c r="I3124" s="5" t="s">
        <v>13894</v>
      </c>
      <c r="J3124" s="5" t="s">
        <v>7790</v>
      </c>
      <c r="K3124" s="5">
        <v>27772700</v>
      </c>
      <c r="L3124" s="5">
        <v>27772700</v>
      </c>
    </row>
    <row r="3125" spans="1:12" x14ac:dyDescent="0.2">
      <c r="A3125" s="5" t="s">
        <v>5810</v>
      </c>
      <c r="B3125" s="5" t="s">
        <v>5809</v>
      </c>
      <c r="D3125" s="5" t="s">
        <v>7479</v>
      </c>
      <c r="E3125" s="5" t="s">
        <v>6064</v>
      </c>
      <c r="F3125" s="5" t="s">
        <v>6065</v>
      </c>
      <c r="G3125" s="5" t="s">
        <v>1260</v>
      </c>
      <c r="H3125" s="5" t="s">
        <v>6</v>
      </c>
      <c r="I3125" s="5" t="s">
        <v>13894</v>
      </c>
      <c r="J3125" s="5" t="s">
        <v>13277</v>
      </c>
      <c r="K3125" s="5">
        <v>27793111</v>
      </c>
      <c r="L3125" s="5">
        <v>0</v>
      </c>
    </row>
    <row r="3126" spans="1:12" x14ac:dyDescent="0.2">
      <c r="A3126" s="5" t="s">
        <v>8874</v>
      </c>
      <c r="B3126" s="5" t="s">
        <v>9074</v>
      </c>
      <c r="D3126" s="5" t="s">
        <v>6997</v>
      </c>
      <c r="E3126" s="5" t="s">
        <v>6066</v>
      </c>
      <c r="F3126" s="5" t="s">
        <v>6067</v>
      </c>
      <c r="G3126" s="5" t="s">
        <v>12305</v>
      </c>
      <c r="H3126" s="5" t="s">
        <v>10</v>
      </c>
      <c r="I3126" s="5" t="s">
        <v>13894</v>
      </c>
      <c r="J3126" s="5" t="s">
        <v>12908</v>
      </c>
      <c r="K3126" s="5">
        <v>27867178</v>
      </c>
      <c r="L3126" s="5">
        <v>27867178</v>
      </c>
    </row>
    <row r="3127" spans="1:12" x14ac:dyDescent="0.2">
      <c r="A3127" s="5" t="s">
        <v>5109</v>
      </c>
      <c r="B3127" s="5" t="s">
        <v>6792</v>
      </c>
      <c r="D3127" s="5" t="s">
        <v>10563</v>
      </c>
      <c r="E3127" s="5" t="s">
        <v>10054</v>
      </c>
      <c r="F3127" s="5" t="s">
        <v>1756</v>
      </c>
      <c r="G3127" s="5" t="s">
        <v>116</v>
      </c>
      <c r="H3127" s="5" t="s">
        <v>10</v>
      </c>
      <c r="I3127" s="5" t="s">
        <v>13894</v>
      </c>
      <c r="J3127" s="5" t="s">
        <v>14547</v>
      </c>
      <c r="K3127" s="5">
        <v>86371254</v>
      </c>
      <c r="L3127" s="5">
        <v>0</v>
      </c>
    </row>
    <row r="3128" spans="1:12" x14ac:dyDescent="0.2">
      <c r="A3128" s="5" t="s">
        <v>5892</v>
      </c>
      <c r="B3128" s="5" t="s">
        <v>6878</v>
      </c>
      <c r="D3128" s="5" t="s">
        <v>10558</v>
      </c>
      <c r="E3128" s="5" t="s">
        <v>10026</v>
      </c>
      <c r="F3128" s="5" t="s">
        <v>7903</v>
      </c>
      <c r="G3128" s="5" t="s">
        <v>12305</v>
      </c>
      <c r="H3128" s="5" t="s">
        <v>6</v>
      </c>
      <c r="I3128" s="5" t="s">
        <v>13894</v>
      </c>
      <c r="J3128" s="5" t="s">
        <v>14548</v>
      </c>
      <c r="K3128" s="5">
        <v>87198869</v>
      </c>
      <c r="L3128" s="5">
        <v>27300719</v>
      </c>
    </row>
    <row r="3129" spans="1:12" x14ac:dyDescent="0.2">
      <c r="A3129" s="5" t="s">
        <v>5786</v>
      </c>
      <c r="B3129" s="5" t="s">
        <v>4331</v>
      </c>
      <c r="D3129" s="5" t="s">
        <v>7237</v>
      </c>
      <c r="E3129" s="5" t="s">
        <v>6068</v>
      </c>
      <c r="F3129" s="5" t="s">
        <v>6069</v>
      </c>
      <c r="G3129" s="5" t="s">
        <v>12309</v>
      </c>
      <c r="H3129" s="5" t="s">
        <v>10</v>
      </c>
      <c r="I3129" s="5" t="s">
        <v>13894</v>
      </c>
      <c r="J3129" s="5" t="s">
        <v>6871</v>
      </c>
      <c r="K3129" s="5">
        <v>88346316</v>
      </c>
      <c r="L3129" s="5">
        <v>0</v>
      </c>
    </row>
    <row r="3130" spans="1:12" x14ac:dyDescent="0.2">
      <c r="A3130" s="5" t="s">
        <v>5853</v>
      </c>
      <c r="B3130" s="5" t="s">
        <v>5852</v>
      </c>
      <c r="D3130" s="5" t="s">
        <v>7126</v>
      </c>
      <c r="E3130" s="5" t="s">
        <v>6070</v>
      </c>
      <c r="F3130" s="5" t="s">
        <v>8969</v>
      </c>
      <c r="G3130" s="5" t="s">
        <v>12309</v>
      </c>
      <c r="H3130" s="5" t="s">
        <v>6</v>
      </c>
      <c r="I3130" s="5" t="s">
        <v>13894</v>
      </c>
      <c r="J3130" s="5" t="s">
        <v>13279</v>
      </c>
      <c r="K3130" s="5">
        <v>22001770</v>
      </c>
      <c r="L3130" s="5">
        <v>0</v>
      </c>
    </row>
    <row r="3131" spans="1:12" x14ac:dyDescent="0.2">
      <c r="A3131" s="5" t="s">
        <v>6342</v>
      </c>
      <c r="B3131" s="5" t="s">
        <v>7256</v>
      </c>
      <c r="D3131" s="5" t="s">
        <v>10570</v>
      </c>
      <c r="E3131" s="5" t="s">
        <v>10081</v>
      </c>
      <c r="F3131" s="5" t="s">
        <v>11583</v>
      </c>
      <c r="G3131" s="5" t="s">
        <v>12309</v>
      </c>
      <c r="H3131" s="5" t="s">
        <v>9</v>
      </c>
      <c r="I3131" s="5" t="s">
        <v>13894</v>
      </c>
      <c r="J3131" s="5" t="s">
        <v>14549</v>
      </c>
      <c r="K3131" s="5">
        <v>22001765</v>
      </c>
      <c r="L3131" s="5">
        <v>0</v>
      </c>
    </row>
    <row r="3132" spans="1:12" x14ac:dyDescent="0.2">
      <c r="A3132" s="5" t="s">
        <v>5879</v>
      </c>
      <c r="B3132" s="5" t="s">
        <v>5878</v>
      </c>
      <c r="D3132" s="5" t="s">
        <v>10571</v>
      </c>
      <c r="E3132" s="5" t="s">
        <v>10083</v>
      </c>
      <c r="F3132" s="5" t="s">
        <v>11586</v>
      </c>
      <c r="G3132" s="5" t="s">
        <v>12309</v>
      </c>
      <c r="H3132" s="5" t="s">
        <v>9</v>
      </c>
      <c r="I3132" s="5" t="s">
        <v>13894</v>
      </c>
      <c r="J3132" s="5" t="s">
        <v>12245</v>
      </c>
      <c r="K3132" s="5">
        <v>22001757</v>
      </c>
      <c r="L3132" s="5">
        <v>0</v>
      </c>
    </row>
    <row r="3133" spans="1:12" x14ac:dyDescent="0.2">
      <c r="A3133" s="5" t="s">
        <v>5938</v>
      </c>
      <c r="B3133" s="5" t="s">
        <v>6882</v>
      </c>
      <c r="D3133" s="5" t="s">
        <v>7078</v>
      </c>
      <c r="E3133" s="5" t="s">
        <v>6071</v>
      </c>
      <c r="F3133" s="5" t="s">
        <v>7079</v>
      </c>
      <c r="G3133" s="5" t="s">
        <v>12309</v>
      </c>
      <c r="H3133" s="5" t="s">
        <v>9</v>
      </c>
      <c r="I3133" s="5" t="s">
        <v>13894</v>
      </c>
      <c r="J3133" s="5" t="s">
        <v>6706</v>
      </c>
      <c r="K3133" s="5">
        <v>22001761</v>
      </c>
      <c r="L3133" s="5">
        <v>22001761</v>
      </c>
    </row>
    <row r="3134" spans="1:12" x14ac:dyDescent="0.2">
      <c r="A3134" s="5" t="s">
        <v>10145</v>
      </c>
      <c r="B3134" s="5" t="s">
        <v>5020</v>
      </c>
      <c r="D3134" s="5" t="s">
        <v>7011</v>
      </c>
      <c r="E3134" s="5" t="s">
        <v>6072</v>
      </c>
      <c r="F3134" s="5" t="s">
        <v>8930</v>
      </c>
      <c r="G3134" s="5" t="s">
        <v>12309</v>
      </c>
      <c r="H3134" s="5" t="s">
        <v>10</v>
      </c>
      <c r="I3134" s="5" t="s">
        <v>13894</v>
      </c>
      <c r="J3134" s="5" t="s">
        <v>6073</v>
      </c>
      <c r="K3134" s="5">
        <v>27971359</v>
      </c>
      <c r="L3134" s="5">
        <v>27972815</v>
      </c>
    </row>
    <row r="3135" spans="1:12" x14ac:dyDescent="0.2">
      <c r="A3135" s="5" t="s">
        <v>10146</v>
      </c>
      <c r="B3135" s="5" t="s">
        <v>7807</v>
      </c>
      <c r="D3135" s="5" t="s">
        <v>7190</v>
      </c>
      <c r="E3135" s="5" t="s">
        <v>6074</v>
      </c>
      <c r="F3135" s="5" t="s">
        <v>1210</v>
      </c>
      <c r="G3135" s="5" t="s">
        <v>12309</v>
      </c>
      <c r="H3135" s="5" t="s">
        <v>3</v>
      </c>
      <c r="I3135" s="5" t="s">
        <v>13894</v>
      </c>
      <c r="J3135" s="5" t="s">
        <v>6743</v>
      </c>
      <c r="K3135" s="5">
        <v>27952241</v>
      </c>
      <c r="L3135" s="5">
        <v>0</v>
      </c>
    </row>
    <row r="3136" spans="1:12" x14ac:dyDescent="0.2">
      <c r="A3136" s="5" t="s">
        <v>5895</v>
      </c>
      <c r="B3136" s="5" t="s">
        <v>5894</v>
      </c>
      <c r="D3136" s="5" t="s">
        <v>10582</v>
      </c>
      <c r="E3136" s="5" t="s">
        <v>10106</v>
      </c>
      <c r="F3136" s="5" t="s">
        <v>11614</v>
      </c>
      <c r="G3136" s="5" t="s">
        <v>12309</v>
      </c>
      <c r="H3136" s="5" t="s">
        <v>4</v>
      </c>
      <c r="I3136" s="5" t="s">
        <v>13894</v>
      </c>
      <c r="J3136" s="5" t="s">
        <v>11615</v>
      </c>
      <c r="K3136" s="5">
        <v>88217974</v>
      </c>
      <c r="L3136" s="5">
        <v>0</v>
      </c>
    </row>
    <row r="3137" spans="1:12" x14ac:dyDescent="0.2">
      <c r="A3137" s="5" t="s">
        <v>5882</v>
      </c>
      <c r="B3137" s="5" t="s">
        <v>5881</v>
      </c>
      <c r="D3137" s="5" t="s">
        <v>10491</v>
      </c>
      <c r="E3137" s="5" t="s">
        <v>9724</v>
      </c>
      <c r="F3137" s="5" t="s">
        <v>11265</v>
      </c>
      <c r="G3137" s="5" t="s">
        <v>4180</v>
      </c>
      <c r="H3137" s="5" t="s">
        <v>6</v>
      </c>
      <c r="I3137" s="5" t="s">
        <v>13894</v>
      </c>
      <c r="J3137" s="5" t="s">
        <v>11266</v>
      </c>
      <c r="K3137" s="5">
        <v>88326737</v>
      </c>
      <c r="L3137" s="5">
        <v>0</v>
      </c>
    </row>
    <row r="3138" spans="1:12" x14ac:dyDescent="0.2">
      <c r="A3138" s="5" t="s">
        <v>5830</v>
      </c>
      <c r="B3138" s="5" t="s">
        <v>6869</v>
      </c>
      <c r="D3138" s="5" t="s">
        <v>10522</v>
      </c>
      <c r="E3138" s="5" t="s">
        <v>9882</v>
      </c>
      <c r="F3138" s="5" t="s">
        <v>2913</v>
      </c>
      <c r="G3138" s="5" t="s">
        <v>117</v>
      </c>
      <c r="H3138" s="5" t="s">
        <v>4</v>
      </c>
      <c r="I3138" s="5" t="s">
        <v>13894</v>
      </c>
      <c r="J3138" s="5" t="s">
        <v>14550</v>
      </c>
      <c r="K3138" s="5">
        <v>26391444</v>
      </c>
      <c r="L3138" s="5">
        <v>0</v>
      </c>
    </row>
    <row r="3139" spans="1:12" x14ac:dyDescent="0.2">
      <c r="A3139" s="5" t="s">
        <v>5897</v>
      </c>
      <c r="B3139" s="5" t="s">
        <v>4543</v>
      </c>
      <c r="D3139" s="5" t="s">
        <v>7257</v>
      </c>
      <c r="E3139" s="5" t="s">
        <v>6075</v>
      </c>
      <c r="F3139" s="5" t="s">
        <v>2899</v>
      </c>
      <c r="G3139" s="5" t="s">
        <v>4180</v>
      </c>
      <c r="H3139" s="5" t="s">
        <v>9</v>
      </c>
      <c r="I3139" s="5" t="s">
        <v>13894</v>
      </c>
      <c r="J3139" s="5" t="s">
        <v>6076</v>
      </c>
      <c r="K3139" s="5">
        <v>26560422</v>
      </c>
      <c r="L3139" s="5">
        <v>26566237</v>
      </c>
    </row>
    <row r="3140" spans="1:12" x14ac:dyDescent="0.2">
      <c r="A3140" s="5" t="s">
        <v>5777</v>
      </c>
      <c r="B3140" s="5" t="s">
        <v>5776</v>
      </c>
      <c r="D3140" s="5" t="s">
        <v>10502</v>
      </c>
      <c r="E3140" s="5" t="s">
        <v>9782</v>
      </c>
      <c r="F3140" s="5" t="s">
        <v>11332</v>
      </c>
      <c r="G3140" s="5" t="s">
        <v>4180</v>
      </c>
      <c r="H3140" s="5" t="s">
        <v>10</v>
      </c>
      <c r="I3140" s="5" t="s">
        <v>13894</v>
      </c>
      <c r="J3140" s="5" t="s">
        <v>12246</v>
      </c>
      <c r="K3140" s="5">
        <v>26502999</v>
      </c>
      <c r="L3140" s="5">
        <v>88208566</v>
      </c>
    </row>
    <row r="3141" spans="1:12" x14ac:dyDescent="0.2">
      <c r="A3141" s="5" t="s">
        <v>5857</v>
      </c>
      <c r="B3141" s="5" t="s">
        <v>3964</v>
      </c>
      <c r="D3141" s="5" t="s">
        <v>10587</v>
      </c>
      <c r="E3141" s="5" t="s">
        <v>10129</v>
      </c>
      <c r="F3141" s="5" t="s">
        <v>11643</v>
      </c>
      <c r="G3141" s="5" t="s">
        <v>5791</v>
      </c>
      <c r="H3141" s="5" t="s">
        <v>4</v>
      </c>
      <c r="I3141" s="5" t="s">
        <v>13894</v>
      </c>
      <c r="J3141" s="5" t="s">
        <v>12945</v>
      </c>
      <c r="K3141" s="5">
        <v>44092787</v>
      </c>
      <c r="L3141" s="5">
        <v>0</v>
      </c>
    </row>
    <row r="3142" spans="1:12" x14ac:dyDescent="0.2">
      <c r="A3142" s="5" t="s">
        <v>5812</v>
      </c>
      <c r="B3142" s="5" t="s">
        <v>5270</v>
      </c>
      <c r="D3142" s="5" t="s">
        <v>7062</v>
      </c>
      <c r="E3142" s="5" t="s">
        <v>6077</v>
      </c>
      <c r="F3142" s="5" t="s">
        <v>6078</v>
      </c>
      <c r="G3142" s="5" t="s">
        <v>5791</v>
      </c>
      <c r="H3142" s="5" t="s">
        <v>7</v>
      </c>
      <c r="I3142" s="5" t="s">
        <v>13894</v>
      </c>
      <c r="J3142" s="5" t="s">
        <v>9077</v>
      </c>
      <c r="K3142" s="5">
        <v>44092629</v>
      </c>
      <c r="L3142" s="5">
        <v>27633911</v>
      </c>
    </row>
    <row r="3143" spans="1:12" x14ac:dyDescent="0.2">
      <c r="A3143" s="5" t="s">
        <v>10147</v>
      </c>
      <c r="B3143" s="5" t="s">
        <v>1826</v>
      </c>
      <c r="D3143" s="5" t="s">
        <v>7026</v>
      </c>
      <c r="E3143" s="5" t="s">
        <v>6079</v>
      </c>
      <c r="F3143" s="5" t="s">
        <v>2240</v>
      </c>
      <c r="G3143" s="5" t="s">
        <v>495</v>
      </c>
      <c r="H3143" s="5" t="s">
        <v>3</v>
      </c>
      <c r="I3143" s="5" t="s">
        <v>13894</v>
      </c>
      <c r="J3143" s="5" t="s">
        <v>11133</v>
      </c>
      <c r="K3143" s="5">
        <v>25466041</v>
      </c>
      <c r="L3143" s="5">
        <v>25466041</v>
      </c>
    </row>
    <row r="3144" spans="1:12" x14ac:dyDescent="0.2">
      <c r="A3144" s="5" t="s">
        <v>3106</v>
      </c>
      <c r="B3144" s="5" t="s">
        <v>1754</v>
      </c>
      <c r="D3144" s="5" t="s">
        <v>6961</v>
      </c>
      <c r="E3144" s="5" t="s">
        <v>6080</v>
      </c>
      <c r="F3144" s="5" t="s">
        <v>1183</v>
      </c>
      <c r="G3144" s="5" t="s">
        <v>204</v>
      </c>
      <c r="H3144" s="5" t="s">
        <v>10</v>
      </c>
      <c r="I3144" s="5" t="s">
        <v>13894</v>
      </c>
      <c r="J3144" s="5" t="s">
        <v>12247</v>
      </c>
      <c r="K3144" s="5">
        <v>25515399</v>
      </c>
      <c r="L3144" s="5">
        <v>25515399</v>
      </c>
    </row>
    <row r="3145" spans="1:12" x14ac:dyDescent="0.2">
      <c r="A3145" s="5" t="s">
        <v>5867</v>
      </c>
      <c r="B3145" s="5" t="s">
        <v>6985</v>
      </c>
      <c r="D3145" s="5" t="s">
        <v>7179</v>
      </c>
      <c r="E3145" s="5" t="s">
        <v>6081</v>
      </c>
      <c r="F3145" s="5" t="s">
        <v>6082</v>
      </c>
      <c r="G3145" s="5" t="s">
        <v>204</v>
      </c>
      <c r="H3145" s="5" t="s">
        <v>6</v>
      </c>
      <c r="I3145" s="5" t="s">
        <v>13894</v>
      </c>
      <c r="J3145" s="5" t="s">
        <v>14551</v>
      </c>
      <c r="K3145" s="5">
        <v>25367746</v>
      </c>
      <c r="L3145" s="5">
        <v>25367746</v>
      </c>
    </row>
    <row r="3146" spans="1:12" x14ac:dyDescent="0.2">
      <c r="A3146" s="5" t="s">
        <v>5788</v>
      </c>
      <c r="B3146" s="5" t="s">
        <v>6862</v>
      </c>
      <c r="D3146" s="5" t="s">
        <v>6963</v>
      </c>
      <c r="E3146" s="5" t="s">
        <v>6083</v>
      </c>
      <c r="F3146" s="5" t="s">
        <v>6084</v>
      </c>
      <c r="G3146" s="5" t="s">
        <v>204</v>
      </c>
      <c r="H3146" s="5" t="s">
        <v>9</v>
      </c>
      <c r="I3146" s="5" t="s">
        <v>13894</v>
      </c>
      <c r="J3146" s="5" t="s">
        <v>3503</v>
      </c>
      <c r="K3146" s="5">
        <v>22724746</v>
      </c>
      <c r="L3146" s="5">
        <v>22724746</v>
      </c>
    </row>
    <row r="3147" spans="1:12" x14ac:dyDescent="0.2">
      <c r="A3147" s="5" t="s">
        <v>10148</v>
      </c>
      <c r="B3147" s="5" t="s">
        <v>5839</v>
      </c>
      <c r="D3147" s="5" t="s">
        <v>8531</v>
      </c>
      <c r="E3147" s="5" t="s">
        <v>8264</v>
      </c>
      <c r="F3147" s="5" t="s">
        <v>177</v>
      </c>
      <c r="G3147" s="5" t="s">
        <v>73</v>
      </c>
      <c r="H3147" s="5" t="s">
        <v>13</v>
      </c>
      <c r="I3147" s="5" t="s">
        <v>13894</v>
      </c>
      <c r="J3147" s="5" t="s">
        <v>13280</v>
      </c>
      <c r="K3147" s="5">
        <v>24751317</v>
      </c>
      <c r="L3147" s="5">
        <v>24751317</v>
      </c>
    </row>
    <row r="3148" spans="1:12" x14ac:dyDescent="0.2">
      <c r="A3148" s="5" t="s">
        <v>5912</v>
      </c>
      <c r="B3148" s="5" t="s">
        <v>5911</v>
      </c>
      <c r="D3148" s="5" t="s">
        <v>6964</v>
      </c>
      <c r="E3148" s="5" t="s">
        <v>6085</v>
      </c>
      <c r="F3148" s="5" t="s">
        <v>8532</v>
      </c>
      <c r="G3148" s="5" t="s">
        <v>73</v>
      </c>
      <c r="H3148" s="5" t="s">
        <v>4</v>
      </c>
      <c r="I3148" s="5" t="s">
        <v>13894</v>
      </c>
      <c r="J3148" s="5" t="s">
        <v>7686</v>
      </c>
      <c r="K3148" s="5">
        <v>24453578</v>
      </c>
      <c r="L3148" s="5">
        <v>24453578</v>
      </c>
    </row>
    <row r="3149" spans="1:12" x14ac:dyDescent="0.2">
      <c r="A3149" s="5" t="s">
        <v>5814</v>
      </c>
      <c r="B3149" s="5" t="s">
        <v>7064</v>
      </c>
      <c r="D3149" s="5" t="s">
        <v>10606</v>
      </c>
      <c r="E3149" s="5" t="s">
        <v>10193</v>
      </c>
      <c r="F3149" s="5" t="s">
        <v>11704</v>
      </c>
      <c r="G3149" s="5" t="s">
        <v>169</v>
      </c>
      <c r="H3149" s="5" t="s">
        <v>6</v>
      </c>
      <c r="I3149" s="5" t="s">
        <v>13894</v>
      </c>
      <c r="J3149" s="5" t="s">
        <v>14552</v>
      </c>
      <c r="K3149" s="5">
        <v>89810678</v>
      </c>
      <c r="L3149" s="5">
        <v>0</v>
      </c>
    </row>
    <row r="3150" spans="1:12" x14ac:dyDescent="0.2">
      <c r="A3150" s="5" t="s">
        <v>5899</v>
      </c>
      <c r="B3150" s="5" t="s">
        <v>6879</v>
      </c>
      <c r="D3150" s="5" t="s">
        <v>7414</v>
      </c>
      <c r="E3150" s="5" t="s">
        <v>6086</v>
      </c>
      <c r="F3150" s="5" t="s">
        <v>6087</v>
      </c>
      <c r="G3150" s="5" t="s">
        <v>169</v>
      </c>
      <c r="H3150" s="5" t="s">
        <v>12</v>
      </c>
      <c r="I3150" s="5" t="s">
        <v>13894</v>
      </c>
      <c r="J3150" s="5" t="s">
        <v>13281</v>
      </c>
      <c r="K3150" s="5">
        <v>24708015</v>
      </c>
      <c r="L3150" s="5">
        <v>24708015</v>
      </c>
    </row>
    <row r="3151" spans="1:12" x14ac:dyDescent="0.2">
      <c r="A3151" s="5" t="s">
        <v>6015</v>
      </c>
      <c r="B3151" s="5" t="s">
        <v>7063</v>
      </c>
      <c r="D3151" s="5" t="s">
        <v>10532</v>
      </c>
      <c r="E3151" s="5" t="s">
        <v>9932</v>
      </c>
      <c r="F3151" s="5" t="s">
        <v>11463</v>
      </c>
      <c r="G3151" s="5" t="s">
        <v>117</v>
      </c>
      <c r="H3151" s="5" t="s">
        <v>6</v>
      </c>
      <c r="I3151" s="5" t="s">
        <v>13894</v>
      </c>
      <c r="J3151" s="5" t="s">
        <v>11464</v>
      </c>
      <c r="K3151" s="5">
        <v>0</v>
      </c>
      <c r="L3151" s="5">
        <v>0</v>
      </c>
    </row>
    <row r="3152" spans="1:12" x14ac:dyDescent="0.2">
      <c r="A3152" s="5" t="s">
        <v>5900</v>
      </c>
      <c r="B3152" s="5" t="s">
        <v>5875</v>
      </c>
      <c r="D3152" s="5" t="s">
        <v>10478</v>
      </c>
      <c r="E3152" s="5" t="s">
        <v>9671</v>
      </c>
      <c r="F3152" s="5" t="s">
        <v>768</v>
      </c>
      <c r="G3152" s="5" t="s">
        <v>12354</v>
      </c>
      <c r="H3152" s="5" t="s">
        <v>7</v>
      </c>
      <c r="I3152" s="5" t="s">
        <v>13894</v>
      </c>
      <c r="J3152" s="5" t="s">
        <v>12252</v>
      </c>
      <c r="K3152" s="5">
        <v>88026051</v>
      </c>
      <c r="L3152" s="5">
        <v>0</v>
      </c>
    </row>
    <row r="3153" spans="1:12" x14ac:dyDescent="0.2">
      <c r="A3153" s="5" t="s">
        <v>5779</v>
      </c>
      <c r="B3153" s="5" t="s">
        <v>4946</v>
      </c>
      <c r="D3153" s="5" t="s">
        <v>10541</v>
      </c>
      <c r="E3153" s="5" t="s">
        <v>9975</v>
      </c>
      <c r="F3153" s="5" t="s">
        <v>11494</v>
      </c>
      <c r="G3153" s="5" t="s">
        <v>116</v>
      </c>
      <c r="H3153" s="5" t="s">
        <v>189</v>
      </c>
      <c r="I3153" s="5" t="s">
        <v>13894</v>
      </c>
      <c r="J3153" s="5" t="s">
        <v>14553</v>
      </c>
      <c r="K3153" s="5">
        <v>83673386</v>
      </c>
      <c r="L3153" s="5">
        <v>0</v>
      </c>
    </row>
    <row r="3154" spans="1:12" x14ac:dyDescent="0.2">
      <c r="A3154" s="5" t="s">
        <v>5823</v>
      </c>
      <c r="B3154" s="5" t="s">
        <v>7103</v>
      </c>
      <c r="D3154" s="5" t="s">
        <v>10477</v>
      </c>
      <c r="E3154" s="5" t="s">
        <v>9670</v>
      </c>
      <c r="F3154" s="5" t="s">
        <v>1034</v>
      </c>
      <c r="G3154" s="5" t="s">
        <v>12354</v>
      </c>
      <c r="H3154" s="5" t="s">
        <v>5</v>
      </c>
      <c r="I3154" s="5" t="s">
        <v>13894</v>
      </c>
      <c r="J3154" s="5" t="s">
        <v>12910</v>
      </c>
      <c r="K3154" s="5">
        <v>70154762</v>
      </c>
      <c r="L3154" s="5">
        <v>27611126</v>
      </c>
    </row>
    <row r="3155" spans="1:12" x14ac:dyDescent="0.2">
      <c r="A3155" s="5" t="s">
        <v>5902</v>
      </c>
      <c r="B3155" s="5" t="s">
        <v>4778</v>
      </c>
      <c r="D3155" s="5" t="s">
        <v>7419</v>
      </c>
      <c r="E3155" s="5" t="s">
        <v>6088</v>
      </c>
      <c r="F3155" s="5" t="s">
        <v>355</v>
      </c>
      <c r="G3155" s="5" t="s">
        <v>12354</v>
      </c>
      <c r="H3155" s="5" t="s">
        <v>7</v>
      </c>
      <c r="I3155" s="5" t="s">
        <v>13894</v>
      </c>
      <c r="J3155" s="5" t="s">
        <v>14554</v>
      </c>
      <c r="K3155" s="5">
        <v>44109211</v>
      </c>
      <c r="L3155" s="5">
        <v>0</v>
      </c>
    </row>
    <row r="3156" spans="1:12" x14ac:dyDescent="0.2">
      <c r="A3156" s="5" t="s">
        <v>6363</v>
      </c>
      <c r="B3156" s="5" t="s">
        <v>7328</v>
      </c>
      <c r="D3156" s="5" t="s">
        <v>10485</v>
      </c>
      <c r="E3156" s="5" t="s">
        <v>9685</v>
      </c>
      <c r="F3156" s="5" t="s">
        <v>11225</v>
      </c>
      <c r="G3156" s="5" t="s">
        <v>12354</v>
      </c>
      <c r="H3156" s="5" t="s">
        <v>5</v>
      </c>
      <c r="I3156" s="5" t="s">
        <v>13894</v>
      </c>
      <c r="J3156" s="5" t="s">
        <v>14555</v>
      </c>
      <c r="K3156" s="5">
        <v>27666283</v>
      </c>
      <c r="L3156" s="5">
        <v>27666283</v>
      </c>
    </row>
    <row r="3157" spans="1:12" x14ac:dyDescent="0.2">
      <c r="A3157" s="5" t="s">
        <v>5903</v>
      </c>
      <c r="B3157" s="5" t="s">
        <v>4871</v>
      </c>
      <c r="D3157" s="5" t="s">
        <v>7138</v>
      </c>
      <c r="E3157" s="5" t="s">
        <v>6089</v>
      </c>
      <c r="F3157" s="5" t="s">
        <v>228</v>
      </c>
      <c r="G3157" s="5" t="s">
        <v>12354</v>
      </c>
      <c r="H3157" s="5" t="s">
        <v>3</v>
      </c>
      <c r="I3157" s="5" t="s">
        <v>13894</v>
      </c>
      <c r="J3157" s="5" t="s">
        <v>12248</v>
      </c>
      <c r="K3157" s="5">
        <v>27612902</v>
      </c>
      <c r="L3157" s="5">
        <v>27612902</v>
      </c>
    </row>
    <row r="3158" spans="1:12" x14ac:dyDescent="0.2">
      <c r="A3158" s="5" t="s">
        <v>5904</v>
      </c>
      <c r="B3158" s="5" t="s">
        <v>577</v>
      </c>
      <c r="D3158" s="5" t="s">
        <v>7171</v>
      </c>
      <c r="E3158" s="5" t="s">
        <v>6090</v>
      </c>
      <c r="F3158" s="5" t="s">
        <v>79</v>
      </c>
      <c r="G3158" s="5" t="s">
        <v>116</v>
      </c>
      <c r="H3158" s="5" t="s">
        <v>12</v>
      </c>
      <c r="I3158" s="5" t="s">
        <v>13894</v>
      </c>
      <c r="J3158" s="5" t="s">
        <v>12912</v>
      </c>
      <c r="K3158" s="5">
        <v>27734518</v>
      </c>
      <c r="L3158" s="5">
        <v>27734518</v>
      </c>
    </row>
    <row r="3159" spans="1:12" x14ac:dyDescent="0.2">
      <c r="A3159" s="5" t="s">
        <v>6228</v>
      </c>
      <c r="B3159" s="5" t="s">
        <v>7274</v>
      </c>
      <c r="D3159" s="5" t="s">
        <v>7361</v>
      </c>
      <c r="E3159" s="5" t="s">
        <v>6091</v>
      </c>
      <c r="F3159" s="5" t="s">
        <v>6092</v>
      </c>
      <c r="G3159" s="5" t="s">
        <v>12354</v>
      </c>
      <c r="H3159" s="5" t="s">
        <v>6</v>
      </c>
      <c r="I3159" s="5" t="s">
        <v>13894</v>
      </c>
      <c r="J3159" s="5" t="s">
        <v>12913</v>
      </c>
      <c r="K3159" s="5">
        <v>27643708</v>
      </c>
      <c r="L3159" s="5">
        <v>27643708</v>
      </c>
    </row>
    <row r="3160" spans="1:12" x14ac:dyDescent="0.2">
      <c r="A3160" s="5" t="s">
        <v>5884</v>
      </c>
      <c r="B3160" s="5" t="s">
        <v>5883</v>
      </c>
      <c r="D3160" s="5" t="s">
        <v>6990</v>
      </c>
      <c r="E3160" s="5" t="s">
        <v>6093</v>
      </c>
      <c r="F3160" s="5" t="s">
        <v>6094</v>
      </c>
      <c r="G3160" s="5" t="s">
        <v>175</v>
      </c>
      <c r="H3160" s="5" t="s">
        <v>4</v>
      </c>
      <c r="I3160" s="5" t="s">
        <v>13894</v>
      </c>
      <c r="J3160" s="5" t="s">
        <v>8501</v>
      </c>
      <c r="K3160" s="5">
        <v>22631586</v>
      </c>
      <c r="L3160" s="5">
        <v>22631586</v>
      </c>
    </row>
    <row r="3161" spans="1:12" x14ac:dyDescent="0.2">
      <c r="A3161" s="5" t="s">
        <v>10149</v>
      </c>
      <c r="B3161" s="5" t="s">
        <v>8182</v>
      </c>
      <c r="D3161" s="5" t="s">
        <v>10514</v>
      </c>
      <c r="E3161" s="5" t="s">
        <v>9856</v>
      </c>
      <c r="F3161" s="5" t="s">
        <v>11402</v>
      </c>
      <c r="G3161" s="5" t="s">
        <v>1657</v>
      </c>
      <c r="H3161" s="5" t="s">
        <v>7</v>
      </c>
      <c r="I3161" s="5" t="s">
        <v>13894</v>
      </c>
      <c r="J3161" s="5" t="s">
        <v>11403</v>
      </c>
      <c r="K3161" s="5">
        <v>26456074</v>
      </c>
      <c r="L3161" s="5">
        <v>0</v>
      </c>
    </row>
    <row r="3162" spans="1:12" x14ac:dyDescent="0.2">
      <c r="A3162" s="5" t="s">
        <v>10150</v>
      </c>
      <c r="B3162" s="5" t="s">
        <v>5840</v>
      </c>
      <c r="D3162" s="5" t="s">
        <v>6957</v>
      </c>
      <c r="E3162" s="5" t="s">
        <v>6095</v>
      </c>
      <c r="F3162" s="5" t="s">
        <v>7680</v>
      </c>
      <c r="G3162" s="5" t="s">
        <v>74</v>
      </c>
      <c r="H3162" s="5" t="s">
        <v>14</v>
      </c>
      <c r="I3162" s="5" t="s">
        <v>13894</v>
      </c>
      <c r="J3162" s="5" t="s">
        <v>8533</v>
      </c>
      <c r="K3162" s="5">
        <v>24940078</v>
      </c>
      <c r="L3162" s="5">
        <v>24940078</v>
      </c>
    </row>
    <row r="3163" spans="1:12" x14ac:dyDescent="0.2">
      <c r="A3163" s="5" t="s">
        <v>6351</v>
      </c>
      <c r="B3163" s="5" t="s">
        <v>7295</v>
      </c>
      <c r="D3163" s="5" t="s">
        <v>7543</v>
      </c>
      <c r="E3163" s="5" t="s">
        <v>6096</v>
      </c>
      <c r="F3163" s="5" t="s">
        <v>8535</v>
      </c>
      <c r="G3163" s="5" t="s">
        <v>74</v>
      </c>
      <c r="H3163" s="5" t="s">
        <v>14</v>
      </c>
      <c r="I3163" s="5" t="s">
        <v>13894</v>
      </c>
      <c r="J3163" s="5" t="s">
        <v>14556</v>
      </c>
      <c r="K3163" s="5">
        <v>24948221</v>
      </c>
      <c r="L3163" s="5">
        <v>24948221</v>
      </c>
    </row>
    <row r="3164" spans="1:12" x14ac:dyDescent="0.2">
      <c r="A3164" s="5" t="s">
        <v>5954</v>
      </c>
      <c r="B3164" s="5" t="s">
        <v>1083</v>
      </c>
      <c r="D3164" s="5" t="s">
        <v>6978</v>
      </c>
      <c r="E3164" s="5" t="s">
        <v>6097</v>
      </c>
      <c r="F3164" s="5" t="s">
        <v>8536</v>
      </c>
      <c r="G3164" s="5" t="s">
        <v>12303</v>
      </c>
      <c r="H3164" s="5" t="s">
        <v>4</v>
      </c>
      <c r="I3164" s="5" t="s">
        <v>13894</v>
      </c>
      <c r="J3164" s="5" t="s">
        <v>12067</v>
      </c>
      <c r="K3164" s="5">
        <v>22296193</v>
      </c>
      <c r="L3164" s="5">
        <v>22296193</v>
      </c>
    </row>
    <row r="3165" spans="1:12" x14ac:dyDescent="0.2">
      <c r="A3165" s="5" t="s">
        <v>5944</v>
      </c>
      <c r="B3165" s="5" t="s">
        <v>6883</v>
      </c>
      <c r="D3165" s="5" t="s">
        <v>10397</v>
      </c>
      <c r="E3165" s="5" t="s">
        <v>9229</v>
      </c>
      <c r="F3165" s="5" t="s">
        <v>376</v>
      </c>
      <c r="G3165" s="5" t="s">
        <v>41</v>
      </c>
      <c r="H3165" s="5" t="s">
        <v>9</v>
      </c>
      <c r="I3165" s="5" t="s">
        <v>13894</v>
      </c>
      <c r="J3165" s="5" t="s">
        <v>14557</v>
      </c>
      <c r="K3165" s="5">
        <v>22005316</v>
      </c>
      <c r="L3165" s="5">
        <v>0</v>
      </c>
    </row>
    <row r="3166" spans="1:12" x14ac:dyDescent="0.2">
      <c r="A3166" s="5" t="s">
        <v>6338</v>
      </c>
      <c r="B3166" s="5" t="s">
        <v>7149</v>
      </c>
      <c r="D3166" s="5" t="s">
        <v>10568</v>
      </c>
      <c r="E3166" s="5" t="s">
        <v>10073</v>
      </c>
      <c r="F3166" s="5" t="s">
        <v>11577</v>
      </c>
      <c r="G3166" s="5" t="s">
        <v>12305</v>
      </c>
      <c r="H3166" s="5" t="s">
        <v>9</v>
      </c>
      <c r="I3166" s="5" t="s">
        <v>13894</v>
      </c>
      <c r="J3166" s="5" t="s">
        <v>11578</v>
      </c>
      <c r="K3166" s="5">
        <v>27864170</v>
      </c>
      <c r="L3166" s="5">
        <v>27864170</v>
      </c>
    </row>
    <row r="3167" spans="1:12" x14ac:dyDescent="0.2">
      <c r="A3167" s="5" t="s">
        <v>5860</v>
      </c>
      <c r="B3167" s="5" t="s">
        <v>5859</v>
      </c>
      <c r="D3167" s="5" t="s">
        <v>10481</v>
      </c>
      <c r="E3167" s="5" t="s">
        <v>9678</v>
      </c>
      <c r="F3167" s="5" t="s">
        <v>63</v>
      </c>
      <c r="G3167" s="5" t="s">
        <v>12354</v>
      </c>
      <c r="H3167" s="5" t="s">
        <v>4</v>
      </c>
      <c r="I3167" s="5" t="s">
        <v>13894</v>
      </c>
      <c r="J3167" s="5" t="s">
        <v>12914</v>
      </c>
      <c r="K3167" s="5">
        <v>27641492</v>
      </c>
      <c r="L3167" s="5">
        <v>0</v>
      </c>
    </row>
    <row r="3168" spans="1:12" x14ac:dyDescent="0.2">
      <c r="A3168" s="5" t="s">
        <v>5943</v>
      </c>
      <c r="B3168" s="5" t="s">
        <v>5942</v>
      </c>
      <c r="D3168" s="5" t="s">
        <v>7470</v>
      </c>
      <c r="E3168" s="5" t="s">
        <v>6098</v>
      </c>
      <c r="F3168" s="5" t="s">
        <v>211</v>
      </c>
      <c r="G3168" s="5" t="s">
        <v>12354</v>
      </c>
      <c r="H3168" s="5" t="s">
        <v>7</v>
      </c>
      <c r="I3168" s="5" t="s">
        <v>13894</v>
      </c>
      <c r="J3168" s="5" t="s">
        <v>13284</v>
      </c>
      <c r="K3168" s="5">
        <v>85144564</v>
      </c>
      <c r="L3168" s="5">
        <v>0</v>
      </c>
    </row>
    <row r="3169" spans="1:12" x14ac:dyDescent="0.2">
      <c r="A3169" s="5" t="s">
        <v>5794</v>
      </c>
      <c r="B3169" s="5" t="s">
        <v>2903</v>
      </c>
      <c r="D3169" s="5" t="s">
        <v>7054</v>
      </c>
      <c r="E3169" s="5" t="s">
        <v>6099</v>
      </c>
      <c r="F3169" s="5" t="s">
        <v>6055</v>
      </c>
      <c r="G3169" s="5" t="s">
        <v>798</v>
      </c>
      <c r="H3169" s="5" t="s">
        <v>5</v>
      </c>
      <c r="I3169" s="5" t="s">
        <v>13894</v>
      </c>
      <c r="J3169" s="5" t="s">
        <v>6695</v>
      </c>
      <c r="K3169" s="5">
        <v>26711936</v>
      </c>
      <c r="L3169" s="5">
        <v>26711140</v>
      </c>
    </row>
    <row r="3170" spans="1:12" x14ac:dyDescent="0.2">
      <c r="A3170" s="5" t="s">
        <v>5913</v>
      </c>
      <c r="B3170" s="5" t="s">
        <v>3550</v>
      </c>
      <c r="D3170" s="5" t="s">
        <v>10538</v>
      </c>
      <c r="E3170" s="5" t="s">
        <v>9949</v>
      </c>
      <c r="F3170" s="5" t="s">
        <v>11475</v>
      </c>
      <c r="G3170" s="5" t="s">
        <v>12305</v>
      </c>
      <c r="H3170" s="5" t="s">
        <v>9</v>
      </c>
      <c r="I3170" s="5" t="s">
        <v>13894</v>
      </c>
      <c r="J3170" s="5" t="s">
        <v>14558</v>
      </c>
      <c r="K3170" s="5">
        <v>84250167</v>
      </c>
      <c r="L3170" s="5">
        <v>0</v>
      </c>
    </row>
    <row r="3171" spans="1:12" x14ac:dyDescent="0.2">
      <c r="A3171" s="5" t="s">
        <v>5780</v>
      </c>
      <c r="B3171" s="5" t="s">
        <v>2278</v>
      </c>
      <c r="D3171" s="5" t="s">
        <v>7278</v>
      </c>
      <c r="E3171" s="5" t="s">
        <v>6100</v>
      </c>
      <c r="F3171" s="5" t="s">
        <v>3499</v>
      </c>
      <c r="G3171" s="5" t="s">
        <v>73</v>
      </c>
      <c r="H3171" s="5" t="s">
        <v>7</v>
      </c>
      <c r="I3171" s="5" t="s">
        <v>13894</v>
      </c>
      <c r="J3171" s="5" t="s">
        <v>12249</v>
      </c>
      <c r="K3171" s="5">
        <v>24515189</v>
      </c>
      <c r="L3171" s="5">
        <v>24515189</v>
      </c>
    </row>
    <row r="3172" spans="1:12" x14ac:dyDescent="0.2">
      <c r="A3172" s="5" t="s">
        <v>5790</v>
      </c>
      <c r="B3172" s="5" t="s">
        <v>6864</v>
      </c>
      <c r="D3172" s="5" t="s">
        <v>10395</v>
      </c>
      <c r="E3172" s="5" t="s">
        <v>9206</v>
      </c>
      <c r="F3172" s="5" t="s">
        <v>13285</v>
      </c>
      <c r="G3172" s="5" t="s">
        <v>12312</v>
      </c>
      <c r="H3172" s="5" t="s">
        <v>7</v>
      </c>
      <c r="I3172" s="5" t="s">
        <v>13894</v>
      </c>
      <c r="J3172" s="5" t="s">
        <v>12915</v>
      </c>
      <c r="K3172" s="5">
        <v>22204428</v>
      </c>
      <c r="L3172" s="5">
        <v>22912800</v>
      </c>
    </row>
    <row r="3173" spans="1:12" x14ac:dyDescent="0.2">
      <c r="A3173" s="5" t="s">
        <v>5907</v>
      </c>
      <c r="B3173" s="5" t="s">
        <v>5906</v>
      </c>
      <c r="D3173" s="5" t="s">
        <v>7133</v>
      </c>
      <c r="E3173" s="5" t="s">
        <v>6101</v>
      </c>
      <c r="F3173" s="5" t="s">
        <v>134</v>
      </c>
      <c r="G3173" s="5" t="s">
        <v>73</v>
      </c>
      <c r="H3173" s="5" t="s">
        <v>6</v>
      </c>
      <c r="I3173" s="5" t="s">
        <v>13894</v>
      </c>
      <c r="J3173" s="5" t="s">
        <v>13074</v>
      </c>
      <c r="K3173" s="5">
        <v>24541630</v>
      </c>
      <c r="L3173" s="5">
        <v>24542486</v>
      </c>
    </row>
    <row r="3174" spans="1:12" x14ac:dyDescent="0.2">
      <c r="A3174" s="5" t="s">
        <v>5818</v>
      </c>
      <c r="B3174" s="5" t="s">
        <v>2866</v>
      </c>
      <c r="D3174" s="5" t="s">
        <v>10572</v>
      </c>
      <c r="E3174" s="5" t="s">
        <v>10084</v>
      </c>
      <c r="F3174" s="5" t="s">
        <v>11588</v>
      </c>
      <c r="G3174" s="5" t="s">
        <v>12387</v>
      </c>
      <c r="H3174" s="5" t="s">
        <v>3</v>
      </c>
      <c r="I3174" s="5" t="s">
        <v>13894</v>
      </c>
      <c r="J3174" s="5" t="s">
        <v>12916</v>
      </c>
      <c r="K3174" s="5">
        <v>27503044</v>
      </c>
      <c r="L3174" s="5">
        <v>0</v>
      </c>
    </row>
    <row r="3175" spans="1:12" x14ac:dyDescent="0.2">
      <c r="A3175" s="5" t="s">
        <v>5956</v>
      </c>
      <c r="B3175" s="5" t="s">
        <v>7505</v>
      </c>
      <c r="D3175" s="5" t="s">
        <v>8539</v>
      </c>
      <c r="E3175" s="5" t="s">
        <v>8265</v>
      </c>
      <c r="F3175" s="5" t="s">
        <v>8537</v>
      </c>
      <c r="G3175" s="5" t="s">
        <v>198</v>
      </c>
      <c r="H3175" s="5" t="s">
        <v>5</v>
      </c>
      <c r="I3175" s="5" t="s">
        <v>13894</v>
      </c>
      <c r="J3175" s="5" t="s">
        <v>8538</v>
      </c>
      <c r="K3175" s="5">
        <v>26536468</v>
      </c>
      <c r="L3175" s="5">
        <v>26536468</v>
      </c>
    </row>
    <row r="3176" spans="1:12" x14ac:dyDescent="0.2">
      <c r="A3176" s="5" t="s">
        <v>5795</v>
      </c>
      <c r="B3176" s="5" t="s">
        <v>2948</v>
      </c>
      <c r="D3176" s="5" t="s">
        <v>7043</v>
      </c>
      <c r="E3176" s="5" t="s">
        <v>6103</v>
      </c>
      <c r="F3176" s="5" t="s">
        <v>257</v>
      </c>
      <c r="G3176" s="5" t="s">
        <v>12302</v>
      </c>
      <c r="H3176" s="5" t="s">
        <v>6</v>
      </c>
      <c r="I3176" s="5" t="s">
        <v>13894</v>
      </c>
      <c r="J3176" s="5" t="s">
        <v>8360</v>
      </c>
      <c r="K3176" s="5">
        <v>22252430</v>
      </c>
      <c r="L3176" s="5">
        <v>22252430</v>
      </c>
    </row>
    <row r="3177" spans="1:12" x14ac:dyDescent="0.2">
      <c r="A3177" s="5" t="s">
        <v>5781</v>
      </c>
      <c r="B3177" s="5" t="s">
        <v>2309</v>
      </c>
      <c r="D3177" s="5" t="s">
        <v>6983</v>
      </c>
      <c r="E3177" s="5" t="s">
        <v>6104</v>
      </c>
      <c r="F3177" s="5" t="s">
        <v>6105</v>
      </c>
      <c r="G3177" s="5" t="s">
        <v>12312</v>
      </c>
      <c r="H3177" s="5" t="s">
        <v>4</v>
      </c>
      <c r="I3177" s="5" t="s">
        <v>13894</v>
      </c>
      <c r="J3177" s="5" t="s">
        <v>13723</v>
      </c>
      <c r="K3177" s="5">
        <v>22130265</v>
      </c>
      <c r="L3177" s="5">
        <v>0</v>
      </c>
    </row>
    <row r="3178" spans="1:12" x14ac:dyDescent="0.2">
      <c r="A3178" s="5" t="s">
        <v>10151</v>
      </c>
      <c r="B3178" s="5" t="s">
        <v>10592</v>
      </c>
      <c r="D3178" s="5" t="s">
        <v>7036</v>
      </c>
      <c r="E3178" s="5" t="s">
        <v>6106</v>
      </c>
      <c r="F3178" s="5" t="s">
        <v>4307</v>
      </c>
      <c r="G3178" s="5" t="s">
        <v>198</v>
      </c>
      <c r="H3178" s="5" t="s">
        <v>3</v>
      </c>
      <c r="I3178" s="5" t="s">
        <v>13894</v>
      </c>
      <c r="J3178" s="5" t="s">
        <v>4528</v>
      </c>
      <c r="K3178" s="5">
        <v>26801695</v>
      </c>
      <c r="L3178" s="5">
        <v>26801695</v>
      </c>
    </row>
    <row r="3179" spans="1:12" x14ac:dyDescent="0.2">
      <c r="A3179" s="5" t="s">
        <v>5932</v>
      </c>
      <c r="B3179" s="5" t="s">
        <v>5931</v>
      </c>
      <c r="D3179" s="5" t="s">
        <v>7333</v>
      </c>
      <c r="E3179" s="5" t="s">
        <v>6107</v>
      </c>
      <c r="F3179" s="5" t="s">
        <v>7334</v>
      </c>
      <c r="G3179" s="5" t="s">
        <v>4180</v>
      </c>
      <c r="H3179" s="5" t="s">
        <v>12</v>
      </c>
      <c r="I3179" s="5" t="s">
        <v>13894</v>
      </c>
      <c r="J3179" s="5" t="s">
        <v>6108</v>
      </c>
      <c r="K3179" s="5">
        <v>26558109</v>
      </c>
      <c r="L3179" s="5">
        <v>26558109</v>
      </c>
    </row>
    <row r="3180" spans="1:12" x14ac:dyDescent="0.2">
      <c r="A3180" s="5" t="s">
        <v>8268</v>
      </c>
      <c r="B3180" s="5" t="s">
        <v>8556</v>
      </c>
      <c r="D3180" s="5" t="s">
        <v>7089</v>
      </c>
      <c r="E3180" s="5" t="s">
        <v>6109</v>
      </c>
      <c r="F3180" s="5" t="s">
        <v>6110</v>
      </c>
      <c r="G3180" s="5" t="s">
        <v>169</v>
      </c>
      <c r="H3180" s="5" t="s">
        <v>4</v>
      </c>
      <c r="I3180" s="5" t="s">
        <v>13894</v>
      </c>
      <c r="J3180" s="5" t="s">
        <v>6111</v>
      </c>
      <c r="K3180" s="5">
        <v>24660220</v>
      </c>
      <c r="L3180" s="5">
        <v>24660220</v>
      </c>
    </row>
    <row r="3181" spans="1:12" x14ac:dyDescent="0.2">
      <c r="A3181" s="5" t="s">
        <v>5939</v>
      </c>
      <c r="B3181" s="5" t="s">
        <v>7019</v>
      </c>
      <c r="D3181" s="5" t="s">
        <v>10607</v>
      </c>
      <c r="E3181" s="5" t="s">
        <v>10195</v>
      </c>
      <c r="F3181" s="5" t="s">
        <v>63</v>
      </c>
      <c r="G3181" s="5" t="s">
        <v>798</v>
      </c>
      <c r="H3181" s="5" t="s">
        <v>7</v>
      </c>
      <c r="I3181" s="5" t="s">
        <v>13894</v>
      </c>
      <c r="J3181" s="5" t="s">
        <v>13724</v>
      </c>
      <c r="K3181" s="5">
        <v>0</v>
      </c>
      <c r="L3181" s="5">
        <v>0</v>
      </c>
    </row>
    <row r="3182" spans="1:12" x14ac:dyDescent="0.2">
      <c r="A3182" s="5" t="s">
        <v>8262</v>
      </c>
      <c r="B3182" s="5" t="s">
        <v>5841</v>
      </c>
      <c r="D3182" s="5" t="s">
        <v>7544</v>
      </c>
      <c r="E3182" s="5" t="s">
        <v>6112</v>
      </c>
      <c r="F3182" s="5" t="s">
        <v>514</v>
      </c>
      <c r="G3182" s="5" t="s">
        <v>74</v>
      </c>
      <c r="H3182" s="5" t="s">
        <v>5</v>
      </c>
      <c r="I3182" s="5" t="s">
        <v>13894</v>
      </c>
      <c r="J3182" s="5" t="s">
        <v>6113</v>
      </c>
      <c r="K3182" s="5">
        <v>24822215</v>
      </c>
      <c r="L3182" s="5">
        <v>24822215</v>
      </c>
    </row>
    <row r="3183" spans="1:12" x14ac:dyDescent="0.2">
      <c r="A3183" s="5" t="s">
        <v>5836</v>
      </c>
      <c r="B3183" s="5" t="s">
        <v>5835</v>
      </c>
      <c r="D3183" s="5" t="s">
        <v>6987</v>
      </c>
      <c r="E3183" s="5" t="s">
        <v>6114</v>
      </c>
      <c r="F3183" s="5" t="s">
        <v>2789</v>
      </c>
      <c r="G3183" s="5" t="s">
        <v>74</v>
      </c>
      <c r="H3183" s="5" t="s">
        <v>6</v>
      </c>
      <c r="I3183" s="5" t="s">
        <v>13894</v>
      </c>
      <c r="J3183" s="5" t="s">
        <v>13286</v>
      </c>
      <c r="K3183" s="5">
        <v>24390644</v>
      </c>
      <c r="L3183" s="5">
        <v>24390644</v>
      </c>
    </row>
    <row r="3184" spans="1:12" x14ac:dyDescent="0.2">
      <c r="A3184" s="5" t="s">
        <v>10152</v>
      </c>
      <c r="B3184" s="5" t="s">
        <v>5475</v>
      </c>
      <c r="D3184" s="5" t="s">
        <v>7231</v>
      </c>
      <c r="E3184" s="5" t="s">
        <v>6115</v>
      </c>
      <c r="F3184" s="5" t="s">
        <v>6116</v>
      </c>
      <c r="G3184" s="5" t="s">
        <v>169</v>
      </c>
      <c r="H3184" s="5" t="s">
        <v>9</v>
      </c>
      <c r="I3184" s="5" t="s">
        <v>13894</v>
      </c>
      <c r="J3184" s="5" t="s">
        <v>9009</v>
      </c>
      <c r="K3184" s="5">
        <v>41051105</v>
      </c>
      <c r="L3184" s="5">
        <v>0</v>
      </c>
    </row>
    <row r="3185" spans="1:12" x14ac:dyDescent="0.2">
      <c r="A3185" s="5" t="s">
        <v>5914</v>
      </c>
      <c r="B3185" s="5" t="s">
        <v>7018</v>
      </c>
      <c r="D3185" s="5" t="s">
        <v>7519</v>
      </c>
      <c r="E3185" s="5" t="s">
        <v>6117</v>
      </c>
      <c r="F3185" s="5" t="s">
        <v>6118</v>
      </c>
      <c r="G3185" s="5" t="s">
        <v>188</v>
      </c>
      <c r="H3185" s="5" t="s">
        <v>12</v>
      </c>
      <c r="I3185" s="5" t="s">
        <v>13894</v>
      </c>
      <c r="J3185" s="5" t="s">
        <v>14559</v>
      </c>
      <c r="K3185" s="5">
        <v>24713767</v>
      </c>
      <c r="L3185" s="5">
        <v>0</v>
      </c>
    </row>
    <row r="3186" spans="1:12" x14ac:dyDescent="0.2">
      <c r="A3186" s="5" t="s">
        <v>5824</v>
      </c>
      <c r="B3186" s="5" t="s">
        <v>5709</v>
      </c>
      <c r="D3186" s="5" t="s">
        <v>7553</v>
      </c>
      <c r="E3186" s="5" t="s">
        <v>7552</v>
      </c>
      <c r="F3186" s="5" t="s">
        <v>4920</v>
      </c>
      <c r="G3186" s="5" t="s">
        <v>188</v>
      </c>
      <c r="H3186" s="5" t="s">
        <v>12</v>
      </c>
      <c r="I3186" s="5" t="s">
        <v>13894</v>
      </c>
      <c r="J3186" s="5" t="s">
        <v>14560</v>
      </c>
      <c r="K3186" s="5">
        <v>24777291</v>
      </c>
      <c r="L3186" s="5">
        <v>24777291</v>
      </c>
    </row>
    <row r="3187" spans="1:12" x14ac:dyDescent="0.2">
      <c r="A3187" s="5" t="s">
        <v>5858</v>
      </c>
      <c r="B3187" s="5" t="s">
        <v>4795</v>
      </c>
      <c r="D3187" s="5" t="s">
        <v>10438</v>
      </c>
      <c r="E3187" s="5" t="s">
        <v>9481</v>
      </c>
      <c r="F3187" s="5" t="s">
        <v>11041</v>
      </c>
      <c r="G3187" s="5" t="s">
        <v>188</v>
      </c>
      <c r="H3187" s="5" t="s">
        <v>9</v>
      </c>
      <c r="I3187" s="5" t="s">
        <v>13894</v>
      </c>
      <c r="J3187" s="5" t="s">
        <v>12600</v>
      </c>
      <c r="K3187" s="5">
        <v>22005452</v>
      </c>
      <c r="L3187" s="5">
        <v>0</v>
      </c>
    </row>
    <row r="3188" spans="1:12" x14ac:dyDescent="0.2">
      <c r="A3188" s="5" t="s">
        <v>10153</v>
      </c>
      <c r="B3188" s="5" t="s">
        <v>10593</v>
      </c>
      <c r="D3188" s="5" t="s">
        <v>7232</v>
      </c>
      <c r="E3188" s="5" t="s">
        <v>6119</v>
      </c>
      <c r="F3188" s="5" t="s">
        <v>6120</v>
      </c>
      <c r="G3188" s="5" t="s">
        <v>188</v>
      </c>
      <c r="H3188" s="5" t="s">
        <v>4</v>
      </c>
      <c r="I3188" s="5" t="s">
        <v>13894</v>
      </c>
      <c r="J3188" s="5" t="s">
        <v>7690</v>
      </c>
      <c r="K3188" s="5">
        <v>24689041</v>
      </c>
      <c r="L3188" s="5">
        <v>24689041</v>
      </c>
    </row>
    <row r="3189" spans="1:12" x14ac:dyDescent="0.2">
      <c r="A3189" s="5" t="s">
        <v>5819</v>
      </c>
      <c r="B3189" s="5" t="s">
        <v>2968</v>
      </c>
      <c r="D3189" s="5" t="s">
        <v>10468</v>
      </c>
      <c r="E3189" s="5" t="s">
        <v>9632</v>
      </c>
      <c r="F3189" s="5" t="s">
        <v>11169</v>
      </c>
      <c r="G3189" s="5" t="s">
        <v>3527</v>
      </c>
      <c r="H3189" s="5" t="s">
        <v>13</v>
      </c>
      <c r="I3189" s="5" t="s">
        <v>13894</v>
      </c>
      <c r="J3189" s="5" t="s">
        <v>13725</v>
      </c>
      <c r="K3189" s="5">
        <v>22065400</v>
      </c>
      <c r="L3189" s="5">
        <v>0</v>
      </c>
    </row>
    <row r="3190" spans="1:12" x14ac:dyDescent="0.2">
      <c r="A3190" s="5" t="s">
        <v>5829</v>
      </c>
      <c r="B3190" s="5" t="s">
        <v>6953</v>
      </c>
      <c r="D3190" s="5" t="s">
        <v>7141</v>
      </c>
      <c r="E3190" s="5" t="s">
        <v>6122</v>
      </c>
      <c r="F3190" s="5" t="s">
        <v>557</v>
      </c>
      <c r="G3190" s="5" t="s">
        <v>116</v>
      </c>
      <c r="H3190" s="5" t="s">
        <v>6</v>
      </c>
      <c r="I3190" s="5" t="s">
        <v>13894</v>
      </c>
      <c r="J3190" s="5" t="s">
        <v>8977</v>
      </c>
      <c r="K3190" s="5">
        <v>27899041</v>
      </c>
      <c r="L3190" s="5">
        <v>27899041</v>
      </c>
    </row>
    <row r="3191" spans="1:12" x14ac:dyDescent="0.2">
      <c r="A3191" s="5" t="s">
        <v>5821</v>
      </c>
      <c r="B3191" s="5" t="s">
        <v>6868</v>
      </c>
      <c r="D3191" s="5" t="s">
        <v>7315</v>
      </c>
      <c r="E3191" s="5" t="s">
        <v>6123</v>
      </c>
      <c r="F3191" s="5" t="s">
        <v>6124</v>
      </c>
      <c r="G3191" s="5" t="s">
        <v>12324</v>
      </c>
      <c r="H3191" s="5" t="s">
        <v>5</v>
      </c>
      <c r="I3191" s="5" t="s">
        <v>13894</v>
      </c>
      <c r="J3191" s="5" t="s">
        <v>12918</v>
      </c>
      <c r="K3191" s="5">
        <v>27722216</v>
      </c>
      <c r="L3191" s="5">
        <v>27722216</v>
      </c>
    </row>
    <row r="3192" spans="1:12" x14ac:dyDescent="0.2">
      <c r="A3192" s="5" t="s">
        <v>5863</v>
      </c>
      <c r="B3192" s="5" t="s">
        <v>5862</v>
      </c>
      <c r="D3192" s="5" t="s">
        <v>7223</v>
      </c>
      <c r="E3192" s="5" t="s">
        <v>6125</v>
      </c>
      <c r="F3192" s="5" t="s">
        <v>6126</v>
      </c>
      <c r="G3192" s="5" t="s">
        <v>12324</v>
      </c>
      <c r="H3192" s="5" t="s">
        <v>9</v>
      </c>
      <c r="I3192" s="5" t="s">
        <v>13894</v>
      </c>
      <c r="J3192" s="5" t="s">
        <v>14561</v>
      </c>
      <c r="K3192" s="5">
        <v>27311911</v>
      </c>
      <c r="L3192" s="5">
        <v>27311911</v>
      </c>
    </row>
    <row r="3193" spans="1:12" x14ac:dyDescent="0.2">
      <c r="A3193" s="5" t="s">
        <v>5813</v>
      </c>
      <c r="B3193" s="5" t="s">
        <v>3694</v>
      </c>
      <c r="D3193" s="5" t="s">
        <v>7224</v>
      </c>
      <c r="E3193" s="5" t="s">
        <v>6128</v>
      </c>
      <c r="F3193" s="5" t="s">
        <v>598</v>
      </c>
      <c r="G3193" s="5" t="s">
        <v>12305</v>
      </c>
      <c r="H3193" s="5" t="s">
        <v>14</v>
      </c>
      <c r="I3193" s="5" t="s">
        <v>13894</v>
      </c>
      <c r="J3193" s="5" t="s">
        <v>6129</v>
      </c>
      <c r="K3193" s="5">
        <v>61259326</v>
      </c>
      <c r="L3193" s="5">
        <v>0</v>
      </c>
    </row>
    <row r="3194" spans="1:12" x14ac:dyDescent="0.2">
      <c r="A3194" s="5" t="s">
        <v>5816</v>
      </c>
      <c r="B3194" s="5" t="s">
        <v>5123</v>
      </c>
      <c r="D3194" s="5" t="s">
        <v>10408</v>
      </c>
      <c r="E3194" s="5" t="s">
        <v>9305</v>
      </c>
      <c r="F3194" s="5" t="s">
        <v>10903</v>
      </c>
      <c r="G3194" s="5" t="s">
        <v>12305</v>
      </c>
      <c r="H3194" s="5" t="s">
        <v>6</v>
      </c>
      <c r="I3194" s="5" t="s">
        <v>13894</v>
      </c>
      <c r="J3194" s="5" t="s">
        <v>12251</v>
      </c>
      <c r="K3194" s="5">
        <v>22001283</v>
      </c>
      <c r="L3194" s="5">
        <v>27300719</v>
      </c>
    </row>
    <row r="3195" spans="1:12" x14ac:dyDescent="0.2">
      <c r="A3195" s="5" t="s">
        <v>5783</v>
      </c>
      <c r="B3195" s="5" t="s">
        <v>5782</v>
      </c>
      <c r="D3195" s="5" t="s">
        <v>10407</v>
      </c>
      <c r="E3195" s="5" t="s">
        <v>9304</v>
      </c>
      <c r="F3195" s="5" t="s">
        <v>2240</v>
      </c>
      <c r="G3195" s="5" t="s">
        <v>12305</v>
      </c>
      <c r="H3195" s="5" t="s">
        <v>19</v>
      </c>
      <c r="I3195" s="5" t="s">
        <v>13894</v>
      </c>
      <c r="J3195" s="5" t="s">
        <v>10902</v>
      </c>
      <c r="K3195" s="5">
        <v>87323608</v>
      </c>
      <c r="L3195" s="5">
        <v>0</v>
      </c>
    </row>
    <row r="3196" spans="1:12" x14ac:dyDescent="0.2">
      <c r="A3196" s="5" t="s">
        <v>5865</v>
      </c>
      <c r="B3196" s="5" t="s">
        <v>1659</v>
      </c>
      <c r="D3196" s="5" t="s">
        <v>10437</v>
      </c>
      <c r="E3196" s="5" t="s">
        <v>9480</v>
      </c>
      <c r="F3196" s="5" t="s">
        <v>11040</v>
      </c>
      <c r="G3196" s="5" t="s">
        <v>188</v>
      </c>
      <c r="H3196" s="5" t="s">
        <v>6</v>
      </c>
      <c r="I3196" s="5" t="s">
        <v>13894</v>
      </c>
      <c r="J3196" s="5" t="s">
        <v>12919</v>
      </c>
      <c r="K3196" s="5">
        <v>24613705</v>
      </c>
      <c r="L3196" s="5">
        <v>0</v>
      </c>
    </row>
    <row r="3197" spans="1:12" x14ac:dyDescent="0.2">
      <c r="A3197" s="5" t="s">
        <v>5941</v>
      </c>
      <c r="B3197" s="5" t="s">
        <v>6986</v>
      </c>
      <c r="D3197" s="5" t="s">
        <v>7119</v>
      </c>
      <c r="E3197" s="5" t="s">
        <v>6130</v>
      </c>
      <c r="F3197" s="5" t="s">
        <v>6131</v>
      </c>
      <c r="G3197" s="5" t="s">
        <v>12309</v>
      </c>
      <c r="H3197" s="5" t="s">
        <v>10</v>
      </c>
      <c r="I3197" s="5" t="s">
        <v>13894</v>
      </c>
      <c r="J3197" s="5" t="s">
        <v>8541</v>
      </c>
      <c r="K3197" s="5">
        <v>83024567</v>
      </c>
      <c r="L3197" s="5">
        <v>27977455</v>
      </c>
    </row>
    <row r="3198" spans="1:12" x14ac:dyDescent="0.2">
      <c r="A3198" s="5" t="s">
        <v>5827</v>
      </c>
      <c r="B3198" s="5" t="s">
        <v>5826</v>
      </c>
      <c r="D3198" s="5" t="s">
        <v>7191</v>
      </c>
      <c r="E3198" s="5" t="s">
        <v>6132</v>
      </c>
      <c r="F3198" s="5" t="s">
        <v>817</v>
      </c>
      <c r="G3198" s="5" t="s">
        <v>12309</v>
      </c>
      <c r="H3198" s="5" t="s">
        <v>5</v>
      </c>
      <c r="I3198" s="5" t="s">
        <v>13894</v>
      </c>
      <c r="J3198" s="5" t="s">
        <v>8542</v>
      </c>
      <c r="K3198" s="5">
        <v>22001662</v>
      </c>
      <c r="L3198" s="5">
        <v>0</v>
      </c>
    </row>
    <row r="3199" spans="1:12" x14ac:dyDescent="0.2">
      <c r="A3199" s="5" t="s">
        <v>5909</v>
      </c>
      <c r="B3199" s="5" t="s">
        <v>5908</v>
      </c>
      <c r="D3199" s="5" t="s">
        <v>6973</v>
      </c>
      <c r="E3199" s="5" t="s">
        <v>6133</v>
      </c>
      <c r="F3199" s="5" t="s">
        <v>6134</v>
      </c>
      <c r="G3199" s="5" t="s">
        <v>12309</v>
      </c>
      <c r="H3199" s="5" t="s">
        <v>7</v>
      </c>
      <c r="I3199" s="5" t="s">
        <v>13894</v>
      </c>
      <c r="J3199" s="5" t="s">
        <v>8922</v>
      </c>
      <c r="K3199" s="5">
        <v>27685454</v>
      </c>
      <c r="L3199" s="5">
        <v>27685454</v>
      </c>
    </row>
    <row r="3200" spans="1:12" x14ac:dyDescent="0.2">
      <c r="A3200" s="5" t="s">
        <v>3835</v>
      </c>
      <c r="B3200" s="5" t="s">
        <v>480</v>
      </c>
      <c r="D3200" s="5" t="s">
        <v>7077</v>
      </c>
      <c r="E3200" s="5" t="s">
        <v>6135</v>
      </c>
      <c r="F3200" s="5" t="s">
        <v>6136</v>
      </c>
      <c r="G3200" s="5" t="s">
        <v>12309</v>
      </c>
      <c r="H3200" s="5" t="s">
        <v>7</v>
      </c>
      <c r="I3200" s="5" t="s">
        <v>13894</v>
      </c>
      <c r="J3200" s="5" t="s">
        <v>6137</v>
      </c>
      <c r="K3200" s="5">
        <v>24683159</v>
      </c>
      <c r="L3200" s="5">
        <v>27688950</v>
      </c>
    </row>
    <row r="3201" spans="1:12" x14ac:dyDescent="0.2">
      <c r="A3201" s="5" t="s">
        <v>7843</v>
      </c>
      <c r="B3201" s="5" t="s">
        <v>7844</v>
      </c>
      <c r="D3201" s="5" t="s">
        <v>7481</v>
      </c>
      <c r="E3201" s="5" t="s">
        <v>6138</v>
      </c>
      <c r="F3201" s="5" t="s">
        <v>6139</v>
      </c>
      <c r="G3201" s="5" t="s">
        <v>12309</v>
      </c>
      <c r="H3201" s="5" t="s">
        <v>4</v>
      </c>
      <c r="I3201" s="5" t="s">
        <v>13894</v>
      </c>
      <c r="J3201" s="5" t="s">
        <v>13287</v>
      </c>
      <c r="K3201" s="5">
        <v>0</v>
      </c>
      <c r="L3201" s="5">
        <v>0</v>
      </c>
    </row>
    <row r="3202" spans="1:12" x14ac:dyDescent="0.2">
      <c r="A3202" s="5" t="s">
        <v>2101</v>
      </c>
      <c r="B3202" s="5" t="s">
        <v>2100</v>
      </c>
      <c r="D3202" s="5" t="s">
        <v>7195</v>
      </c>
      <c r="E3202" s="5" t="s">
        <v>6140</v>
      </c>
      <c r="F3202" s="5" t="s">
        <v>2986</v>
      </c>
      <c r="G3202" s="5" t="s">
        <v>12309</v>
      </c>
      <c r="H3202" s="5" t="s">
        <v>9</v>
      </c>
      <c r="I3202" s="5" t="s">
        <v>13894</v>
      </c>
      <c r="J3202" s="5" t="s">
        <v>12221</v>
      </c>
      <c r="K3202" s="5">
        <v>27651693</v>
      </c>
      <c r="L3202" s="5">
        <v>27651531</v>
      </c>
    </row>
    <row r="3203" spans="1:12" x14ac:dyDescent="0.2">
      <c r="A3203" s="5" t="s">
        <v>6064</v>
      </c>
      <c r="B3203" s="5" t="s">
        <v>7479</v>
      </c>
      <c r="D3203" s="5" t="s">
        <v>10583</v>
      </c>
      <c r="E3203" s="5" t="s">
        <v>10107</v>
      </c>
      <c r="F3203" s="5" t="s">
        <v>11616</v>
      </c>
      <c r="G3203" s="5" t="s">
        <v>12387</v>
      </c>
      <c r="H3203" s="5" t="s">
        <v>3</v>
      </c>
      <c r="I3203" s="5" t="s">
        <v>13894</v>
      </c>
      <c r="J3203" s="5" t="s">
        <v>11617</v>
      </c>
      <c r="K3203" s="5">
        <v>88051835</v>
      </c>
      <c r="L3203" s="5">
        <v>0</v>
      </c>
    </row>
    <row r="3204" spans="1:12" x14ac:dyDescent="0.2">
      <c r="A3204" s="5" t="s">
        <v>4998</v>
      </c>
      <c r="B3204" s="5" t="s">
        <v>170</v>
      </c>
      <c r="D3204" s="5" t="s">
        <v>8820</v>
      </c>
      <c r="E3204" s="5" t="s">
        <v>8813</v>
      </c>
      <c r="F3204" s="5" t="s">
        <v>8814</v>
      </c>
      <c r="G3204" s="5" t="s">
        <v>116</v>
      </c>
      <c r="H3204" s="5" t="s">
        <v>5</v>
      </c>
      <c r="I3204" s="5" t="s">
        <v>13894</v>
      </c>
      <c r="J3204" s="5" t="s">
        <v>14562</v>
      </c>
      <c r="K3204" s="5">
        <v>22001127</v>
      </c>
      <c r="L3204" s="5">
        <v>0</v>
      </c>
    </row>
    <row r="3205" spans="1:12" x14ac:dyDescent="0.2">
      <c r="A3205" s="5" t="s">
        <v>6062</v>
      </c>
      <c r="B3205" s="5" t="s">
        <v>7060</v>
      </c>
      <c r="D3205" s="5" t="s">
        <v>6988</v>
      </c>
      <c r="E3205" s="5" t="s">
        <v>6141</v>
      </c>
      <c r="F3205" s="5" t="s">
        <v>463</v>
      </c>
      <c r="G3205" s="5" t="s">
        <v>204</v>
      </c>
      <c r="H3205" s="5" t="s">
        <v>9</v>
      </c>
      <c r="I3205" s="5" t="s">
        <v>13894</v>
      </c>
      <c r="J3205" s="5" t="s">
        <v>13541</v>
      </c>
      <c r="K3205" s="5">
        <v>22785602</v>
      </c>
      <c r="L3205" s="5">
        <v>86365585</v>
      </c>
    </row>
    <row r="3206" spans="1:12" x14ac:dyDescent="0.2">
      <c r="A3206" s="5" t="s">
        <v>6169</v>
      </c>
      <c r="B3206" s="5" t="s">
        <v>7341</v>
      </c>
      <c r="D3206" s="5" t="s">
        <v>6974</v>
      </c>
      <c r="E3206" s="5" t="s">
        <v>6142</v>
      </c>
      <c r="F3206" s="5" t="s">
        <v>2868</v>
      </c>
      <c r="G3206" s="5" t="s">
        <v>204</v>
      </c>
      <c r="H3206" s="5" t="s">
        <v>10</v>
      </c>
      <c r="I3206" s="5" t="s">
        <v>13894</v>
      </c>
      <c r="J3206" s="5" t="s">
        <v>14563</v>
      </c>
      <c r="K3206" s="5">
        <v>25499219</v>
      </c>
      <c r="L3206" s="5">
        <v>83282414</v>
      </c>
    </row>
    <row r="3207" spans="1:12" x14ac:dyDescent="0.2">
      <c r="A3207" s="5" t="s">
        <v>6170</v>
      </c>
      <c r="B3207" s="5" t="s">
        <v>7369</v>
      </c>
      <c r="D3207" s="5" t="s">
        <v>10464</v>
      </c>
      <c r="E3207" s="5" t="s">
        <v>9593</v>
      </c>
      <c r="F3207" s="5" t="s">
        <v>63</v>
      </c>
      <c r="G3207" s="5" t="s">
        <v>495</v>
      </c>
      <c r="H3207" s="5" t="s">
        <v>3</v>
      </c>
      <c r="I3207" s="5" t="s">
        <v>13894</v>
      </c>
      <c r="J3207" s="5" t="s">
        <v>14564</v>
      </c>
      <c r="K3207" s="5">
        <v>85513653</v>
      </c>
      <c r="L3207" s="5">
        <v>0</v>
      </c>
    </row>
    <row r="3208" spans="1:12" x14ac:dyDescent="0.2">
      <c r="A3208" s="5" t="s">
        <v>10154</v>
      </c>
      <c r="B3208" s="5" t="s">
        <v>10594</v>
      </c>
      <c r="D3208" s="5" t="s">
        <v>10465</v>
      </c>
      <c r="E3208" s="5" t="s">
        <v>9594</v>
      </c>
      <c r="F3208" s="5" t="s">
        <v>4175</v>
      </c>
      <c r="G3208" s="5" t="s">
        <v>495</v>
      </c>
      <c r="H3208" s="5" t="s">
        <v>3</v>
      </c>
      <c r="I3208" s="5" t="s">
        <v>13894</v>
      </c>
      <c r="J3208" s="5" t="s">
        <v>14565</v>
      </c>
      <c r="K3208" s="5">
        <v>25463769</v>
      </c>
      <c r="L3208" s="5">
        <v>0</v>
      </c>
    </row>
    <row r="3209" spans="1:12" x14ac:dyDescent="0.2">
      <c r="A3209" s="5" t="s">
        <v>10155</v>
      </c>
      <c r="B3209" s="5" t="s">
        <v>10595</v>
      </c>
      <c r="D3209" s="5" t="s">
        <v>10466</v>
      </c>
      <c r="E3209" s="5" t="s">
        <v>9595</v>
      </c>
      <c r="F3209" s="5" t="s">
        <v>11127</v>
      </c>
      <c r="G3209" s="5" t="s">
        <v>495</v>
      </c>
      <c r="H3209" s="5" t="s">
        <v>3</v>
      </c>
      <c r="I3209" s="5" t="s">
        <v>13894</v>
      </c>
      <c r="J3209" s="5" t="s">
        <v>11128</v>
      </c>
      <c r="K3209" s="5">
        <v>25463718</v>
      </c>
      <c r="L3209" s="5">
        <v>0</v>
      </c>
    </row>
    <row r="3210" spans="1:12" x14ac:dyDescent="0.2">
      <c r="A3210" s="5" t="s">
        <v>10156</v>
      </c>
      <c r="B3210" s="5" t="s">
        <v>4092</v>
      </c>
      <c r="D3210" s="5" t="s">
        <v>7324</v>
      </c>
      <c r="E3210" s="5" t="s">
        <v>6144</v>
      </c>
      <c r="F3210" s="5" t="s">
        <v>6145</v>
      </c>
      <c r="G3210" s="5" t="s">
        <v>495</v>
      </c>
      <c r="H3210" s="5" t="s">
        <v>3</v>
      </c>
      <c r="I3210" s="5" t="s">
        <v>13894</v>
      </c>
      <c r="J3210" s="5" t="s">
        <v>14566</v>
      </c>
      <c r="K3210" s="5">
        <v>25461730</v>
      </c>
      <c r="L3210" s="5">
        <v>0</v>
      </c>
    </row>
    <row r="3211" spans="1:12" x14ac:dyDescent="0.2">
      <c r="A3211" s="5" t="s">
        <v>5010</v>
      </c>
      <c r="B3211" s="5" t="s">
        <v>7286</v>
      </c>
      <c r="D3211" s="5" t="s">
        <v>7427</v>
      </c>
      <c r="E3211" s="5" t="s">
        <v>6146</v>
      </c>
      <c r="F3211" s="5" t="s">
        <v>12483</v>
      </c>
      <c r="G3211" s="5" t="s">
        <v>116</v>
      </c>
      <c r="H3211" s="5" t="s">
        <v>19</v>
      </c>
      <c r="I3211" s="5" t="s">
        <v>13894</v>
      </c>
      <c r="J3211" s="5" t="s">
        <v>14567</v>
      </c>
      <c r="K3211" s="5">
        <v>84464997</v>
      </c>
      <c r="L3211" s="5">
        <v>0</v>
      </c>
    </row>
    <row r="3212" spans="1:12" x14ac:dyDescent="0.2">
      <c r="A3212" s="5" t="s">
        <v>10157</v>
      </c>
      <c r="B3212" s="5" t="s">
        <v>1624</v>
      </c>
      <c r="D3212" s="5" t="s">
        <v>7109</v>
      </c>
      <c r="E3212" s="5" t="s">
        <v>6147</v>
      </c>
      <c r="F3212" s="5" t="s">
        <v>319</v>
      </c>
      <c r="G3212" s="5" t="s">
        <v>1657</v>
      </c>
      <c r="H3212" s="5" t="s">
        <v>3</v>
      </c>
      <c r="I3212" s="5" t="s">
        <v>13894</v>
      </c>
      <c r="J3212" s="5" t="s">
        <v>12253</v>
      </c>
      <c r="K3212" s="5">
        <v>26686649</v>
      </c>
      <c r="L3212" s="5">
        <v>26686649</v>
      </c>
    </row>
    <row r="3213" spans="1:12" x14ac:dyDescent="0.2">
      <c r="A3213" s="5" t="s">
        <v>4456</v>
      </c>
      <c r="B3213" s="5" t="s">
        <v>7146</v>
      </c>
      <c r="D3213" s="5" t="s">
        <v>10588</v>
      </c>
      <c r="E3213" s="5" t="s">
        <v>10130</v>
      </c>
      <c r="F3213" s="5" t="s">
        <v>11644</v>
      </c>
      <c r="G3213" s="5" t="s">
        <v>5791</v>
      </c>
      <c r="H3213" s="5" t="s">
        <v>3</v>
      </c>
      <c r="I3213" s="5" t="s">
        <v>13894</v>
      </c>
      <c r="J3213" s="5" t="s">
        <v>13726</v>
      </c>
      <c r="K3213" s="5">
        <v>86861344</v>
      </c>
      <c r="L3213" s="5">
        <v>0</v>
      </c>
    </row>
    <row r="3214" spans="1:12" x14ac:dyDescent="0.2">
      <c r="A3214" s="5" t="s">
        <v>4971</v>
      </c>
      <c r="B3214" s="5" t="s">
        <v>4970</v>
      </c>
      <c r="D3214" s="5" t="s">
        <v>7348</v>
      </c>
      <c r="E3214" s="5" t="s">
        <v>6149</v>
      </c>
      <c r="F3214" s="5" t="s">
        <v>6150</v>
      </c>
      <c r="G3214" s="5" t="s">
        <v>5791</v>
      </c>
      <c r="H3214" s="5" t="s">
        <v>6</v>
      </c>
      <c r="I3214" s="5" t="s">
        <v>13894</v>
      </c>
      <c r="J3214" s="5" t="s">
        <v>14568</v>
      </c>
      <c r="K3214" s="5">
        <v>89707057</v>
      </c>
      <c r="L3214" s="5">
        <v>0</v>
      </c>
    </row>
    <row r="3215" spans="1:12" x14ac:dyDescent="0.2">
      <c r="A3215" s="5" t="s">
        <v>10158</v>
      </c>
      <c r="B3215" s="5" t="s">
        <v>8779</v>
      </c>
      <c r="D3215" s="5" t="s">
        <v>7243</v>
      </c>
      <c r="E3215" s="5" t="s">
        <v>6151</v>
      </c>
      <c r="F3215" s="5" t="s">
        <v>7826</v>
      </c>
      <c r="G3215" s="5" t="s">
        <v>12354</v>
      </c>
      <c r="H3215" s="5" t="s">
        <v>4</v>
      </c>
      <c r="I3215" s="5" t="s">
        <v>13894</v>
      </c>
      <c r="J3215" s="5" t="s">
        <v>12164</v>
      </c>
      <c r="K3215" s="5">
        <v>27642980</v>
      </c>
      <c r="L3215" s="5">
        <v>27642980</v>
      </c>
    </row>
    <row r="3216" spans="1:12" x14ac:dyDescent="0.2">
      <c r="A3216" s="5" t="s">
        <v>4955</v>
      </c>
      <c r="B3216" s="5" t="s">
        <v>4015</v>
      </c>
      <c r="D3216" s="5" t="s">
        <v>7434</v>
      </c>
      <c r="E3216" s="5" t="s">
        <v>6152</v>
      </c>
      <c r="F3216" s="5" t="s">
        <v>838</v>
      </c>
      <c r="G3216" s="5" t="s">
        <v>175</v>
      </c>
      <c r="H3216" s="5" t="s">
        <v>5</v>
      </c>
      <c r="I3216" s="5" t="s">
        <v>13894</v>
      </c>
      <c r="J3216" s="5" t="s">
        <v>13288</v>
      </c>
      <c r="K3216" s="5">
        <v>22660746</v>
      </c>
      <c r="L3216" s="5">
        <v>22660096</v>
      </c>
    </row>
    <row r="3217" spans="1:12" x14ac:dyDescent="0.2">
      <c r="A3217" s="5" t="s">
        <v>10159</v>
      </c>
      <c r="B3217" s="5" t="s">
        <v>2147</v>
      </c>
      <c r="D3217" s="5" t="s">
        <v>10513</v>
      </c>
      <c r="E3217" s="5" t="s">
        <v>9849</v>
      </c>
      <c r="F3217" s="5" t="s">
        <v>63</v>
      </c>
      <c r="G3217" s="5" t="s">
        <v>1657</v>
      </c>
      <c r="H3217" s="5" t="s">
        <v>4</v>
      </c>
      <c r="I3217" s="5" t="s">
        <v>13894</v>
      </c>
      <c r="J3217" s="5" t="s">
        <v>14569</v>
      </c>
      <c r="K3217" s="5">
        <v>0</v>
      </c>
      <c r="L3217" s="5">
        <v>0</v>
      </c>
    </row>
    <row r="3218" spans="1:12" x14ac:dyDescent="0.2">
      <c r="A3218" s="5" t="s">
        <v>6912</v>
      </c>
      <c r="B3218" s="5" t="s">
        <v>7535</v>
      </c>
      <c r="D3218" s="5" t="s">
        <v>10511</v>
      </c>
      <c r="E3218" s="5" t="s">
        <v>9838</v>
      </c>
      <c r="F3218" s="5" t="s">
        <v>11386</v>
      </c>
      <c r="G3218" s="5" t="s">
        <v>1657</v>
      </c>
      <c r="H3218" s="5" t="s">
        <v>7</v>
      </c>
      <c r="I3218" s="5" t="s">
        <v>13894</v>
      </c>
      <c r="J3218" s="5" t="s">
        <v>12254</v>
      </c>
      <c r="K3218" s="5">
        <v>26457352</v>
      </c>
      <c r="L3218" s="5">
        <v>26457352</v>
      </c>
    </row>
    <row r="3219" spans="1:12" x14ac:dyDescent="0.2">
      <c r="A3219" s="5" t="s">
        <v>10160</v>
      </c>
      <c r="B3219" s="5" t="s">
        <v>10596</v>
      </c>
      <c r="D3219" s="5" t="s">
        <v>7049</v>
      </c>
      <c r="E3219" s="5" t="s">
        <v>6153</v>
      </c>
      <c r="F3219" s="5" t="s">
        <v>4671</v>
      </c>
      <c r="G3219" s="5" t="s">
        <v>1657</v>
      </c>
      <c r="H3219" s="5" t="s">
        <v>4</v>
      </c>
      <c r="I3219" s="5" t="s">
        <v>13894</v>
      </c>
      <c r="J3219" s="5" t="s">
        <v>12920</v>
      </c>
      <c r="K3219" s="5">
        <v>26621350</v>
      </c>
      <c r="L3219" s="5">
        <v>26621350</v>
      </c>
    </row>
    <row r="3220" spans="1:12" x14ac:dyDescent="0.2">
      <c r="A3220" s="5" t="s">
        <v>10161</v>
      </c>
      <c r="B3220" s="5" t="s">
        <v>10597</v>
      </c>
      <c r="D3220" s="5" t="s">
        <v>6962</v>
      </c>
      <c r="E3220" s="5" t="s">
        <v>6155</v>
      </c>
      <c r="F3220" s="5" t="s">
        <v>5992</v>
      </c>
      <c r="G3220" s="5" t="s">
        <v>1657</v>
      </c>
      <c r="H3220" s="5" t="s">
        <v>3</v>
      </c>
      <c r="I3220" s="5" t="s">
        <v>13894</v>
      </c>
      <c r="J3220" s="5" t="s">
        <v>8543</v>
      </c>
      <c r="K3220" s="5">
        <v>26692695</v>
      </c>
      <c r="L3220" s="5">
        <v>26692695</v>
      </c>
    </row>
    <row r="3221" spans="1:12" x14ac:dyDescent="0.2">
      <c r="A3221" s="5" t="s">
        <v>6274</v>
      </c>
      <c r="B3221" s="5" t="s">
        <v>7480</v>
      </c>
      <c r="D3221" s="5" t="s">
        <v>7130</v>
      </c>
      <c r="E3221" s="5" t="s">
        <v>6156</v>
      </c>
      <c r="F3221" s="5" t="s">
        <v>6157</v>
      </c>
      <c r="G3221" s="5" t="s">
        <v>1657</v>
      </c>
      <c r="H3221" s="5" t="s">
        <v>3</v>
      </c>
      <c r="I3221" s="5" t="s">
        <v>13894</v>
      </c>
      <c r="J3221" s="5" t="s">
        <v>14352</v>
      </c>
      <c r="K3221" s="5">
        <v>89294000</v>
      </c>
      <c r="L3221" s="5">
        <v>0</v>
      </c>
    </row>
    <row r="3222" spans="1:12" x14ac:dyDescent="0.2">
      <c r="A3222" s="5" t="s">
        <v>6232</v>
      </c>
      <c r="B3222" s="5" t="s">
        <v>7145</v>
      </c>
      <c r="D3222" s="5" t="s">
        <v>7157</v>
      </c>
      <c r="E3222" s="5" t="s">
        <v>6158</v>
      </c>
      <c r="F3222" s="5" t="s">
        <v>666</v>
      </c>
      <c r="G3222" s="5" t="s">
        <v>169</v>
      </c>
      <c r="H3222" s="5" t="s">
        <v>3</v>
      </c>
      <c r="I3222" s="5" t="s">
        <v>13894</v>
      </c>
      <c r="J3222" s="5" t="s">
        <v>8544</v>
      </c>
      <c r="K3222" s="5">
        <v>70027056</v>
      </c>
      <c r="L3222" s="5">
        <v>24702574</v>
      </c>
    </row>
    <row r="3223" spans="1:12" x14ac:dyDescent="0.2">
      <c r="A3223" s="5" t="s">
        <v>10162</v>
      </c>
      <c r="B3223" s="5" t="s">
        <v>8115</v>
      </c>
      <c r="D3223" s="5" t="s">
        <v>7068</v>
      </c>
      <c r="E3223" s="5" t="s">
        <v>6159</v>
      </c>
      <c r="F3223" s="5" t="s">
        <v>1453</v>
      </c>
      <c r="G3223" s="5" t="s">
        <v>302</v>
      </c>
      <c r="H3223" s="5" t="s">
        <v>3</v>
      </c>
      <c r="I3223" s="5" t="s">
        <v>13894</v>
      </c>
      <c r="J3223" s="5" t="s">
        <v>12077</v>
      </c>
      <c r="K3223" s="5">
        <v>24167149</v>
      </c>
      <c r="L3223" s="5">
        <v>0</v>
      </c>
    </row>
    <row r="3224" spans="1:12" x14ac:dyDescent="0.2">
      <c r="A3224" s="5" t="s">
        <v>10163</v>
      </c>
      <c r="B3224" s="5" t="s">
        <v>4499</v>
      </c>
      <c r="D3224" s="5" t="s">
        <v>6992</v>
      </c>
      <c r="E3224" s="5" t="s">
        <v>6160</v>
      </c>
      <c r="F3224" s="5" t="s">
        <v>6161</v>
      </c>
      <c r="G3224" s="5" t="s">
        <v>116</v>
      </c>
      <c r="H3224" s="5" t="s">
        <v>3</v>
      </c>
      <c r="I3224" s="5" t="s">
        <v>13894</v>
      </c>
      <c r="J3224" s="5" t="s">
        <v>14570</v>
      </c>
      <c r="K3224" s="5">
        <v>27752337</v>
      </c>
      <c r="L3224" s="5">
        <v>27752337</v>
      </c>
    </row>
    <row r="3225" spans="1:12" x14ac:dyDescent="0.2">
      <c r="A3225" s="5" t="s">
        <v>10164</v>
      </c>
      <c r="B3225" s="5" t="s">
        <v>8110</v>
      </c>
      <c r="D3225" s="5" t="s">
        <v>7170</v>
      </c>
      <c r="E3225" s="5" t="s">
        <v>6162</v>
      </c>
      <c r="F3225" s="5" t="s">
        <v>13727</v>
      </c>
      <c r="G3225" s="5" t="s">
        <v>116</v>
      </c>
      <c r="H3225" s="5" t="s">
        <v>19</v>
      </c>
      <c r="I3225" s="5" t="s">
        <v>13894</v>
      </c>
      <c r="J3225" s="5" t="s">
        <v>12921</v>
      </c>
      <c r="K3225" s="5">
        <v>27847020</v>
      </c>
      <c r="L3225" s="5">
        <v>0</v>
      </c>
    </row>
    <row r="3226" spans="1:12" x14ac:dyDescent="0.2">
      <c r="A3226" s="5" t="s">
        <v>2120</v>
      </c>
      <c r="B3226" s="5" t="s">
        <v>6657</v>
      </c>
      <c r="D3226" s="5" t="s">
        <v>7100</v>
      </c>
      <c r="E3226" s="5" t="s">
        <v>6163</v>
      </c>
      <c r="F3226" s="5" t="s">
        <v>4141</v>
      </c>
      <c r="G3226" s="5" t="s">
        <v>116</v>
      </c>
      <c r="H3226" s="5" t="s">
        <v>14</v>
      </c>
      <c r="I3226" s="5" t="s">
        <v>13894</v>
      </c>
      <c r="J3226" s="5" t="s">
        <v>13728</v>
      </c>
      <c r="K3226" s="5">
        <v>27322252</v>
      </c>
      <c r="L3226" s="5">
        <v>27322252</v>
      </c>
    </row>
    <row r="3227" spans="1:12" x14ac:dyDescent="0.2">
      <c r="A3227" s="5" t="s">
        <v>4979</v>
      </c>
      <c r="B3227" s="5" t="s">
        <v>1308</v>
      </c>
      <c r="D3227" s="5" t="s">
        <v>10520</v>
      </c>
      <c r="E3227" s="5" t="s">
        <v>9879</v>
      </c>
      <c r="F3227" s="5" t="s">
        <v>11422</v>
      </c>
      <c r="G3227" s="5" t="s">
        <v>4507</v>
      </c>
      <c r="H3227" s="5" t="s">
        <v>3</v>
      </c>
      <c r="I3227" s="5" t="s">
        <v>13894</v>
      </c>
      <c r="J3227" s="5" t="s">
        <v>11423</v>
      </c>
      <c r="K3227" s="5">
        <v>0</v>
      </c>
      <c r="L3227" s="5">
        <v>0</v>
      </c>
    </row>
    <row r="3228" spans="1:12" x14ac:dyDescent="0.2">
      <c r="A3228" s="5" t="s">
        <v>4982</v>
      </c>
      <c r="B3228" s="5" t="s">
        <v>1339</v>
      </c>
      <c r="D3228" s="5" t="s">
        <v>7326</v>
      </c>
      <c r="E3228" s="5" t="s">
        <v>6164</v>
      </c>
      <c r="F3228" s="5" t="s">
        <v>2728</v>
      </c>
      <c r="G3228" s="5" t="s">
        <v>117</v>
      </c>
      <c r="H3228" s="5" t="s">
        <v>9</v>
      </c>
      <c r="I3228" s="5" t="s">
        <v>13894</v>
      </c>
      <c r="J3228" s="5" t="s">
        <v>14571</v>
      </c>
      <c r="K3228" s="5">
        <v>26455262</v>
      </c>
      <c r="L3228" s="5">
        <v>26455262</v>
      </c>
    </row>
    <row r="3229" spans="1:12" x14ac:dyDescent="0.2">
      <c r="A3229" s="5" t="s">
        <v>4984</v>
      </c>
      <c r="B3229" s="5" t="s">
        <v>1415</v>
      </c>
      <c r="D3229" s="5" t="s">
        <v>7368</v>
      </c>
      <c r="E3229" s="5" t="s">
        <v>6165</v>
      </c>
      <c r="F3229" s="5" t="s">
        <v>6166</v>
      </c>
      <c r="G3229" s="5" t="s">
        <v>117</v>
      </c>
      <c r="H3229" s="5" t="s">
        <v>12</v>
      </c>
      <c r="I3229" s="5" t="s">
        <v>13894</v>
      </c>
      <c r="J3229" s="5" t="s">
        <v>6167</v>
      </c>
      <c r="K3229" s="5">
        <v>24285274</v>
      </c>
      <c r="L3229" s="5">
        <v>0</v>
      </c>
    </row>
    <row r="3230" spans="1:12" x14ac:dyDescent="0.2">
      <c r="A3230" s="5" t="s">
        <v>2105</v>
      </c>
      <c r="B3230" s="5" t="s">
        <v>2104</v>
      </c>
      <c r="D3230" s="5" t="s">
        <v>6975</v>
      </c>
      <c r="E3230" s="5" t="s">
        <v>6168</v>
      </c>
      <c r="F3230" s="5" t="s">
        <v>692</v>
      </c>
      <c r="G3230" s="5" t="s">
        <v>117</v>
      </c>
      <c r="H3230" s="5" t="s">
        <v>6</v>
      </c>
      <c r="I3230" s="5" t="s">
        <v>13894</v>
      </c>
      <c r="J3230" s="5" t="s">
        <v>14572</v>
      </c>
      <c r="K3230" s="5">
        <v>26399469</v>
      </c>
      <c r="L3230" s="5">
        <v>26399469</v>
      </c>
    </row>
    <row r="3231" spans="1:12" x14ac:dyDescent="0.2">
      <c r="A3231" s="5" t="s">
        <v>10165</v>
      </c>
      <c r="B3231" s="5" t="s">
        <v>10598</v>
      </c>
      <c r="D3231" s="5" t="s">
        <v>7341</v>
      </c>
      <c r="E3231" s="5" t="s">
        <v>6169</v>
      </c>
      <c r="F3231" s="5" t="s">
        <v>5567</v>
      </c>
      <c r="G3231" s="5" t="s">
        <v>1260</v>
      </c>
      <c r="H3231" s="5" t="s">
        <v>9</v>
      </c>
      <c r="I3231" s="5" t="s">
        <v>13894</v>
      </c>
      <c r="J3231" s="5" t="s">
        <v>11571</v>
      </c>
      <c r="K3231" s="5">
        <v>27770920</v>
      </c>
      <c r="L3231" s="5">
        <v>27770920</v>
      </c>
    </row>
    <row r="3232" spans="1:12" x14ac:dyDescent="0.2">
      <c r="A3232" s="5" t="s">
        <v>10166</v>
      </c>
      <c r="B3232" s="5" t="s">
        <v>10599</v>
      </c>
      <c r="D3232" s="5" t="s">
        <v>7369</v>
      </c>
      <c r="E3232" s="5" t="s">
        <v>6170</v>
      </c>
      <c r="F3232" s="5" t="s">
        <v>6171</v>
      </c>
      <c r="G3232" s="5" t="s">
        <v>1260</v>
      </c>
      <c r="H3232" s="5" t="s">
        <v>9</v>
      </c>
      <c r="I3232" s="5" t="s">
        <v>13894</v>
      </c>
      <c r="J3232" s="5" t="s">
        <v>11689</v>
      </c>
      <c r="K3232" s="5">
        <v>27794337</v>
      </c>
      <c r="L3232" s="5">
        <v>0</v>
      </c>
    </row>
    <row r="3233" spans="1:12" x14ac:dyDescent="0.2">
      <c r="A3233" s="5" t="s">
        <v>10167</v>
      </c>
      <c r="B3233" s="5" t="s">
        <v>4991</v>
      </c>
      <c r="D3233" s="5" t="s">
        <v>10506</v>
      </c>
      <c r="E3233" s="5" t="s">
        <v>9817</v>
      </c>
      <c r="F3233" s="5" t="s">
        <v>11365</v>
      </c>
      <c r="G3233" s="5" t="s">
        <v>198</v>
      </c>
      <c r="H3233" s="5" t="s">
        <v>4</v>
      </c>
      <c r="I3233" s="5" t="s">
        <v>13894</v>
      </c>
      <c r="J3233" s="5" t="s">
        <v>14573</v>
      </c>
      <c r="K3233" s="5">
        <v>0</v>
      </c>
      <c r="L3233" s="5">
        <v>0</v>
      </c>
    </row>
    <row r="3234" spans="1:12" x14ac:dyDescent="0.2">
      <c r="A3234" s="5" t="s">
        <v>10168</v>
      </c>
      <c r="B3234" s="5" t="s">
        <v>2253</v>
      </c>
      <c r="D3234" s="5" t="s">
        <v>7001</v>
      </c>
      <c r="E3234" s="5" t="s">
        <v>6172</v>
      </c>
      <c r="F3234" s="5" t="s">
        <v>6173</v>
      </c>
      <c r="G3234" s="5" t="s">
        <v>204</v>
      </c>
      <c r="H3234" s="5" t="s">
        <v>9</v>
      </c>
      <c r="I3234" s="5" t="s">
        <v>13894</v>
      </c>
      <c r="J3234" s="5" t="s">
        <v>12255</v>
      </c>
      <c r="K3234" s="5">
        <v>22783214</v>
      </c>
      <c r="L3234" s="5">
        <v>88112272</v>
      </c>
    </row>
    <row r="3235" spans="1:12" x14ac:dyDescent="0.2">
      <c r="A3235" s="5" t="s">
        <v>4986</v>
      </c>
      <c r="B3235" s="5" t="s">
        <v>2977</v>
      </c>
      <c r="D3235" s="5" t="s">
        <v>10433</v>
      </c>
      <c r="E3235" s="5" t="s">
        <v>9451</v>
      </c>
      <c r="F3235" s="5" t="s">
        <v>307</v>
      </c>
      <c r="G3235" s="5" t="s">
        <v>73</v>
      </c>
      <c r="H3235" s="5" t="s">
        <v>5</v>
      </c>
      <c r="I3235" s="5" t="s">
        <v>13894</v>
      </c>
      <c r="J3235" s="5" t="s">
        <v>12923</v>
      </c>
      <c r="K3235" s="5">
        <v>24479116</v>
      </c>
      <c r="L3235" s="5">
        <v>24479116</v>
      </c>
    </row>
    <row r="3236" spans="1:12" x14ac:dyDescent="0.2">
      <c r="A3236" s="5" t="s">
        <v>5019</v>
      </c>
      <c r="B3236" s="5" t="s">
        <v>1833</v>
      </c>
      <c r="D3236" s="5" t="s">
        <v>7353</v>
      </c>
      <c r="E3236" s="5" t="s">
        <v>6175</v>
      </c>
      <c r="F3236" s="5" t="s">
        <v>6176</v>
      </c>
      <c r="G3236" s="5" t="s">
        <v>169</v>
      </c>
      <c r="H3236" s="5" t="s">
        <v>12</v>
      </c>
      <c r="I3236" s="5" t="s">
        <v>13894</v>
      </c>
      <c r="J3236" s="5" t="s">
        <v>13610</v>
      </c>
      <c r="K3236" s="5">
        <v>24708049</v>
      </c>
      <c r="L3236" s="5">
        <v>0</v>
      </c>
    </row>
    <row r="3237" spans="1:12" x14ac:dyDescent="0.2">
      <c r="A3237" s="5" t="s">
        <v>5021</v>
      </c>
      <c r="B3237" s="5" t="s">
        <v>5018</v>
      </c>
      <c r="D3237" s="5" t="s">
        <v>7029</v>
      </c>
      <c r="E3237" s="5" t="s">
        <v>6177</v>
      </c>
      <c r="F3237" s="5" t="s">
        <v>7030</v>
      </c>
      <c r="G3237" s="5" t="s">
        <v>188</v>
      </c>
      <c r="H3237" s="5" t="s">
        <v>5</v>
      </c>
      <c r="I3237" s="5" t="s">
        <v>13894</v>
      </c>
      <c r="J3237" s="5" t="s">
        <v>14574</v>
      </c>
      <c r="K3237" s="5">
        <v>24609893</v>
      </c>
      <c r="L3237" s="5">
        <v>0</v>
      </c>
    </row>
    <row r="3238" spans="1:12" x14ac:dyDescent="0.2">
      <c r="A3238" s="5" t="s">
        <v>10169</v>
      </c>
      <c r="B3238" s="5" t="s">
        <v>2782</v>
      </c>
      <c r="D3238" s="5" t="s">
        <v>7071</v>
      </c>
      <c r="E3238" s="5" t="s">
        <v>6704</v>
      </c>
      <c r="F3238" s="5" t="s">
        <v>7072</v>
      </c>
      <c r="G3238" s="5" t="s">
        <v>188</v>
      </c>
      <c r="H3238" s="5" t="s">
        <v>7</v>
      </c>
      <c r="I3238" s="5" t="s">
        <v>13894</v>
      </c>
      <c r="J3238" s="5" t="s">
        <v>8545</v>
      </c>
      <c r="K3238" s="5">
        <v>24040008</v>
      </c>
      <c r="L3238" s="5">
        <v>0</v>
      </c>
    </row>
    <row r="3239" spans="1:12" x14ac:dyDescent="0.2">
      <c r="A3239" s="5" t="s">
        <v>2129</v>
      </c>
      <c r="B3239" s="5" t="s">
        <v>6658</v>
      </c>
      <c r="D3239" s="5" t="s">
        <v>10439</v>
      </c>
      <c r="E3239" s="5" t="s">
        <v>9483</v>
      </c>
      <c r="F3239" s="5" t="s">
        <v>307</v>
      </c>
      <c r="G3239" s="5" t="s">
        <v>73</v>
      </c>
      <c r="H3239" s="5" t="s">
        <v>13</v>
      </c>
      <c r="I3239" s="5" t="s">
        <v>13894</v>
      </c>
      <c r="J3239" s="5" t="s">
        <v>12924</v>
      </c>
      <c r="K3239" s="5">
        <v>24791394</v>
      </c>
      <c r="L3239" s="5">
        <v>0</v>
      </c>
    </row>
    <row r="3240" spans="1:12" x14ac:dyDescent="0.2">
      <c r="A3240" s="5" t="s">
        <v>10170</v>
      </c>
      <c r="B3240" s="5" t="s">
        <v>8111</v>
      </c>
      <c r="D3240" s="5" t="s">
        <v>7392</v>
      </c>
      <c r="E3240" s="5" t="s">
        <v>6178</v>
      </c>
      <c r="F3240" s="5" t="s">
        <v>838</v>
      </c>
      <c r="G3240" s="5" t="s">
        <v>188</v>
      </c>
      <c r="H3240" s="5" t="s">
        <v>12</v>
      </c>
      <c r="I3240" s="5" t="s">
        <v>13894</v>
      </c>
      <c r="J3240" s="5" t="s">
        <v>14575</v>
      </c>
      <c r="K3240" s="5">
        <v>44030238</v>
      </c>
      <c r="L3240" s="5">
        <v>0</v>
      </c>
    </row>
    <row r="3241" spans="1:12" x14ac:dyDescent="0.2">
      <c r="A3241" s="5" t="s">
        <v>2131</v>
      </c>
      <c r="B3241" s="5" t="s">
        <v>6958</v>
      </c>
      <c r="D3241" s="5" t="s">
        <v>10461</v>
      </c>
      <c r="E3241" s="5" t="s">
        <v>9573</v>
      </c>
      <c r="F3241" s="5" t="s">
        <v>134</v>
      </c>
      <c r="G3241" s="5" t="s">
        <v>188</v>
      </c>
      <c r="H3241" s="5" t="s">
        <v>14</v>
      </c>
      <c r="I3241" s="5" t="s">
        <v>13894</v>
      </c>
      <c r="J3241" s="5" t="s">
        <v>13289</v>
      </c>
      <c r="K3241" s="5">
        <v>41051067</v>
      </c>
      <c r="L3241" s="5">
        <v>0</v>
      </c>
    </row>
    <row r="3242" spans="1:12" x14ac:dyDescent="0.2">
      <c r="A3242" s="5" t="s">
        <v>5016</v>
      </c>
      <c r="B3242" s="5" t="s">
        <v>2996</v>
      </c>
      <c r="D3242" s="5" t="s">
        <v>7032</v>
      </c>
      <c r="E3242" s="5" t="s">
        <v>6179</v>
      </c>
      <c r="F3242" s="5" t="s">
        <v>463</v>
      </c>
      <c r="G3242" s="5" t="s">
        <v>1657</v>
      </c>
      <c r="H3242" s="5" t="s">
        <v>4</v>
      </c>
      <c r="I3242" s="5" t="s">
        <v>13894</v>
      </c>
      <c r="J3242" s="5" t="s">
        <v>6180</v>
      </c>
      <c r="K3242" s="5">
        <v>26620062</v>
      </c>
      <c r="L3242" s="5">
        <v>26621615</v>
      </c>
    </row>
    <row r="3243" spans="1:12" x14ac:dyDescent="0.2">
      <c r="A3243" s="5" t="s">
        <v>10171</v>
      </c>
      <c r="B3243" s="5" t="s">
        <v>5032</v>
      </c>
      <c r="D3243" s="5" t="s">
        <v>7311</v>
      </c>
      <c r="E3243" s="5" t="s">
        <v>6181</v>
      </c>
      <c r="F3243" s="5" t="s">
        <v>3292</v>
      </c>
      <c r="G3243" s="5" t="s">
        <v>798</v>
      </c>
      <c r="H3243" s="5" t="s">
        <v>3</v>
      </c>
      <c r="I3243" s="5" t="s">
        <v>13894</v>
      </c>
      <c r="J3243" s="5" t="s">
        <v>13573</v>
      </c>
      <c r="K3243" s="5">
        <v>26799174</v>
      </c>
      <c r="L3243" s="5">
        <v>26799174</v>
      </c>
    </row>
    <row r="3244" spans="1:12" x14ac:dyDescent="0.2">
      <c r="A3244" s="5" t="s">
        <v>10172</v>
      </c>
      <c r="B3244" s="5" t="s">
        <v>10600</v>
      </c>
      <c r="D3244" s="5" t="s">
        <v>7055</v>
      </c>
      <c r="E3244" s="5" t="s">
        <v>8857</v>
      </c>
      <c r="F3244" s="5" t="s">
        <v>982</v>
      </c>
      <c r="G3244" s="5" t="s">
        <v>3527</v>
      </c>
      <c r="H3244" s="5" t="s">
        <v>5</v>
      </c>
      <c r="I3244" s="5" t="s">
        <v>13894</v>
      </c>
      <c r="J3244" s="5" t="s">
        <v>12256</v>
      </c>
      <c r="K3244" s="5">
        <v>25541015</v>
      </c>
      <c r="L3244" s="5">
        <v>88869261</v>
      </c>
    </row>
    <row r="3245" spans="1:12" x14ac:dyDescent="0.2">
      <c r="A3245" s="5" t="s">
        <v>5038</v>
      </c>
      <c r="B3245" s="5" t="s">
        <v>5037</v>
      </c>
      <c r="D3245" s="5" t="s">
        <v>9087</v>
      </c>
      <c r="E3245" s="5" t="s">
        <v>8852</v>
      </c>
      <c r="F3245" s="5" t="s">
        <v>9085</v>
      </c>
      <c r="G3245" s="5" t="s">
        <v>3527</v>
      </c>
      <c r="H3245" s="5" t="s">
        <v>10</v>
      </c>
      <c r="I3245" s="5" t="s">
        <v>13894</v>
      </c>
      <c r="J3245" s="5" t="s">
        <v>9086</v>
      </c>
      <c r="K3245" s="5">
        <v>25140035</v>
      </c>
      <c r="L3245" s="5">
        <v>86407486</v>
      </c>
    </row>
    <row r="3246" spans="1:12" x14ac:dyDescent="0.2">
      <c r="A3246" s="5" t="s">
        <v>10173</v>
      </c>
      <c r="B3246" s="5" t="s">
        <v>2310</v>
      </c>
      <c r="D3246" s="5" t="s">
        <v>7184</v>
      </c>
      <c r="E3246" s="5" t="s">
        <v>6182</v>
      </c>
      <c r="F3246" s="5" t="s">
        <v>6183</v>
      </c>
      <c r="G3246" s="5" t="s">
        <v>3527</v>
      </c>
      <c r="H3246" s="5" t="s">
        <v>12</v>
      </c>
      <c r="I3246" s="5" t="s">
        <v>13894</v>
      </c>
      <c r="J3246" s="5" t="s">
        <v>13553</v>
      </c>
      <c r="K3246" s="5">
        <v>25590594</v>
      </c>
      <c r="L3246" s="5">
        <v>25590594</v>
      </c>
    </row>
    <row r="3247" spans="1:12" x14ac:dyDescent="0.2">
      <c r="A3247" s="5" t="s">
        <v>10174</v>
      </c>
      <c r="B3247" s="5" t="s">
        <v>8113</v>
      </c>
      <c r="D3247" s="5" t="s">
        <v>6993</v>
      </c>
      <c r="E3247" s="5" t="s">
        <v>6184</v>
      </c>
      <c r="F3247" s="5" t="s">
        <v>6994</v>
      </c>
      <c r="G3247" s="5" t="s">
        <v>12302</v>
      </c>
      <c r="H3247" s="5" t="s">
        <v>9</v>
      </c>
      <c r="I3247" s="5" t="s">
        <v>13894</v>
      </c>
      <c r="J3247" s="5" t="s">
        <v>14576</v>
      </c>
      <c r="K3247" s="5">
        <v>22525403</v>
      </c>
      <c r="L3247" s="5">
        <v>22525403</v>
      </c>
    </row>
    <row r="3248" spans="1:12" x14ac:dyDescent="0.2">
      <c r="A3248" s="5" t="s">
        <v>10175</v>
      </c>
      <c r="B3248" s="5" t="s">
        <v>1217</v>
      </c>
      <c r="D3248" s="5" t="s">
        <v>7041</v>
      </c>
      <c r="E3248" s="5" t="s">
        <v>6185</v>
      </c>
      <c r="F3248" s="5" t="s">
        <v>692</v>
      </c>
      <c r="G3248" s="5" t="s">
        <v>41</v>
      </c>
      <c r="H3248" s="5" t="s">
        <v>3</v>
      </c>
      <c r="I3248" s="5" t="s">
        <v>13894</v>
      </c>
      <c r="J3248" s="5" t="s">
        <v>6186</v>
      </c>
      <c r="K3248" s="5">
        <v>22764768</v>
      </c>
      <c r="L3248" s="5">
        <v>22743204</v>
      </c>
    </row>
    <row r="3249" spans="1:12" x14ac:dyDescent="0.2">
      <c r="A3249" s="5" t="s">
        <v>8875</v>
      </c>
      <c r="B3249" s="5" t="s">
        <v>4621</v>
      </c>
      <c r="D3249" s="5" t="s">
        <v>6999</v>
      </c>
      <c r="E3249" s="5" t="s">
        <v>6187</v>
      </c>
      <c r="F3249" s="5" t="s">
        <v>254</v>
      </c>
      <c r="G3249" s="5" t="s">
        <v>12305</v>
      </c>
      <c r="H3249" s="5" t="s">
        <v>3</v>
      </c>
      <c r="I3249" s="5" t="s">
        <v>13894</v>
      </c>
      <c r="J3249" s="5" t="s">
        <v>6330</v>
      </c>
      <c r="K3249" s="5">
        <v>27300757</v>
      </c>
      <c r="L3249" s="5">
        <v>27300757</v>
      </c>
    </row>
    <row r="3250" spans="1:12" x14ac:dyDescent="0.2">
      <c r="A3250" s="5" t="s">
        <v>4985</v>
      </c>
      <c r="B3250" s="5" t="s">
        <v>7144</v>
      </c>
      <c r="D3250" s="5" t="s">
        <v>10404</v>
      </c>
      <c r="E3250" s="5" t="s">
        <v>9298</v>
      </c>
      <c r="F3250" s="5" t="s">
        <v>1741</v>
      </c>
      <c r="G3250" s="5" t="s">
        <v>12324</v>
      </c>
      <c r="H3250" s="5" t="s">
        <v>12</v>
      </c>
      <c r="I3250" s="5" t="s">
        <v>13894</v>
      </c>
      <c r="J3250" s="5" t="s">
        <v>10942</v>
      </c>
      <c r="K3250" s="5">
        <v>71219429</v>
      </c>
      <c r="L3250" s="5">
        <v>0</v>
      </c>
    </row>
    <row r="3251" spans="1:12" x14ac:dyDescent="0.2">
      <c r="A3251" s="5" t="s">
        <v>5024</v>
      </c>
      <c r="B3251" s="5" t="s">
        <v>5007</v>
      </c>
      <c r="D3251" s="5" t="s">
        <v>10406</v>
      </c>
      <c r="E3251" s="5" t="s">
        <v>9302</v>
      </c>
      <c r="F3251" s="5" t="s">
        <v>10899</v>
      </c>
      <c r="G3251" s="5" t="s">
        <v>12305</v>
      </c>
      <c r="H3251" s="5" t="s">
        <v>6</v>
      </c>
      <c r="I3251" s="5" t="s">
        <v>13894</v>
      </c>
      <c r="J3251" s="5" t="s">
        <v>10900</v>
      </c>
      <c r="K3251" s="5">
        <v>22001134</v>
      </c>
      <c r="L3251" s="5">
        <v>87309493</v>
      </c>
    </row>
    <row r="3252" spans="1:12" x14ac:dyDescent="0.2">
      <c r="A3252" s="5" t="s">
        <v>4957</v>
      </c>
      <c r="B3252" s="5" t="s">
        <v>1467</v>
      </c>
      <c r="D3252" s="5" t="s">
        <v>7285</v>
      </c>
      <c r="E3252" s="5" t="s">
        <v>6188</v>
      </c>
      <c r="F3252" s="5" t="s">
        <v>9021</v>
      </c>
      <c r="G3252" s="5" t="s">
        <v>204</v>
      </c>
      <c r="H3252" s="5" t="s">
        <v>12</v>
      </c>
      <c r="I3252" s="5" t="s">
        <v>13894</v>
      </c>
      <c r="J3252" s="5" t="s">
        <v>14577</v>
      </c>
      <c r="K3252" s="5">
        <v>25332238</v>
      </c>
      <c r="L3252" s="5">
        <v>88586512</v>
      </c>
    </row>
    <row r="3253" spans="1:12" x14ac:dyDescent="0.2">
      <c r="A3253" s="5" t="s">
        <v>4959</v>
      </c>
      <c r="B3253" s="5" t="s">
        <v>1367</v>
      </c>
      <c r="D3253" s="5" t="s">
        <v>7131</v>
      </c>
      <c r="E3253" s="5" t="s">
        <v>6190</v>
      </c>
      <c r="F3253" s="5" t="s">
        <v>6191</v>
      </c>
      <c r="G3253" s="5" t="s">
        <v>74</v>
      </c>
      <c r="H3253" s="5" t="s">
        <v>7</v>
      </c>
      <c r="I3253" s="5" t="s">
        <v>13894</v>
      </c>
      <c r="J3253" s="5" t="s">
        <v>13730</v>
      </c>
      <c r="K3253" s="5">
        <v>24878093</v>
      </c>
      <c r="L3253" s="5">
        <v>24878093</v>
      </c>
    </row>
    <row r="3254" spans="1:12" x14ac:dyDescent="0.2">
      <c r="A3254" s="5" t="s">
        <v>4988</v>
      </c>
      <c r="B3254" s="5" t="s">
        <v>1666</v>
      </c>
      <c r="D3254" s="5" t="s">
        <v>7040</v>
      </c>
      <c r="E3254" s="5" t="s">
        <v>6193</v>
      </c>
      <c r="F3254" s="5" t="s">
        <v>6689</v>
      </c>
      <c r="G3254" s="5" t="s">
        <v>74</v>
      </c>
      <c r="H3254" s="5" t="s">
        <v>9</v>
      </c>
      <c r="I3254" s="5" t="s">
        <v>13894</v>
      </c>
      <c r="J3254" s="5" t="s">
        <v>13290</v>
      </c>
      <c r="K3254" s="5">
        <v>24940999</v>
      </c>
      <c r="L3254" s="5">
        <v>24940999</v>
      </c>
    </row>
    <row r="3255" spans="1:12" x14ac:dyDescent="0.2">
      <c r="A3255" s="5" t="s">
        <v>4960</v>
      </c>
      <c r="B3255" s="5" t="s">
        <v>7057</v>
      </c>
      <c r="D3255" s="5" t="s">
        <v>7193</v>
      </c>
      <c r="E3255" s="5" t="s">
        <v>6194</v>
      </c>
      <c r="F3255" s="5" t="s">
        <v>134</v>
      </c>
      <c r="G3255" s="5" t="s">
        <v>12309</v>
      </c>
      <c r="H3255" s="5" t="s">
        <v>7</v>
      </c>
      <c r="I3255" s="5" t="s">
        <v>13894</v>
      </c>
      <c r="J3255" s="5" t="s">
        <v>6747</v>
      </c>
      <c r="K3255" s="5">
        <v>27683157</v>
      </c>
      <c r="L3255" s="5">
        <v>27686696</v>
      </c>
    </row>
    <row r="3256" spans="1:12" x14ac:dyDescent="0.2">
      <c r="A3256" s="5" t="s">
        <v>5008</v>
      </c>
      <c r="B3256" s="5" t="s">
        <v>4040</v>
      </c>
      <c r="D3256" s="5" t="s">
        <v>7280</v>
      </c>
      <c r="E3256" s="5" t="s">
        <v>6195</v>
      </c>
      <c r="F3256" s="5" t="s">
        <v>3001</v>
      </c>
      <c r="G3256" s="5" t="s">
        <v>12309</v>
      </c>
      <c r="H3256" s="5" t="s">
        <v>12</v>
      </c>
      <c r="I3256" s="5" t="s">
        <v>13894</v>
      </c>
      <c r="J3256" s="5" t="s">
        <v>8915</v>
      </c>
      <c r="K3256" s="5">
        <v>27510658</v>
      </c>
      <c r="L3256" s="5">
        <v>27510658</v>
      </c>
    </row>
    <row r="3257" spans="1:12" x14ac:dyDescent="0.2">
      <c r="A3257" s="5" t="s">
        <v>10176</v>
      </c>
      <c r="B3257" s="5" t="s">
        <v>3944</v>
      </c>
      <c r="D3257" s="5" t="s">
        <v>10573</v>
      </c>
      <c r="E3257" s="5" t="s">
        <v>10086</v>
      </c>
      <c r="F3257" s="5" t="s">
        <v>11589</v>
      </c>
      <c r="G3257" s="5" t="s">
        <v>12387</v>
      </c>
      <c r="H3257" s="5" t="s">
        <v>4</v>
      </c>
      <c r="I3257" s="5" t="s">
        <v>13894</v>
      </c>
      <c r="J3257" s="5" t="s">
        <v>14578</v>
      </c>
      <c r="K3257" s="5">
        <v>83794327</v>
      </c>
      <c r="L3257" s="5">
        <v>0</v>
      </c>
    </row>
    <row r="3258" spans="1:12" x14ac:dyDescent="0.2">
      <c r="A3258" s="5" t="s">
        <v>5029</v>
      </c>
      <c r="B3258" s="5" t="s">
        <v>7322</v>
      </c>
      <c r="D3258" s="5" t="s">
        <v>7390</v>
      </c>
      <c r="E3258" s="5" t="s">
        <v>6196</v>
      </c>
      <c r="F3258" s="5" t="s">
        <v>6197</v>
      </c>
      <c r="G3258" s="5" t="s">
        <v>12387</v>
      </c>
      <c r="H3258" s="5" t="s">
        <v>4</v>
      </c>
      <c r="I3258" s="5" t="s">
        <v>13894</v>
      </c>
      <c r="J3258" s="5" t="s">
        <v>6198</v>
      </c>
      <c r="K3258" s="5">
        <v>27510235</v>
      </c>
      <c r="L3258" s="5">
        <v>0</v>
      </c>
    </row>
    <row r="3259" spans="1:12" x14ac:dyDescent="0.2">
      <c r="A3259" s="5" t="s">
        <v>10177</v>
      </c>
      <c r="B3259" s="5" t="s">
        <v>7988</v>
      </c>
      <c r="D3259" s="5" t="s">
        <v>9001</v>
      </c>
      <c r="E3259" s="5" t="s">
        <v>8870</v>
      </c>
      <c r="F3259" s="5" t="s">
        <v>9000</v>
      </c>
      <c r="G3259" s="5" t="s">
        <v>12387</v>
      </c>
      <c r="H3259" s="5" t="s">
        <v>4</v>
      </c>
      <c r="I3259" s="5" t="s">
        <v>13894</v>
      </c>
      <c r="J3259" s="5" t="s">
        <v>12257</v>
      </c>
      <c r="K3259" s="5">
        <v>0</v>
      </c>
      <c r="L3259" s="5">
        <v>0</v>
      </c>
    </row>
    <row r="3260" spans="1:12" x14ac:dyDescent="0.2">
      <c r="A3260" s="5" t="s">
        <v>10178</v>
      </c>
      <c r="B3260" s="5" t="s">
        <v>2161</v>
      </c>
      <c r="D3260" s="5" t="s">
        <v>7389</v>
      </c>
      <c r="E3260" s="5" t="s">
        <v>6199</v>
      </c>
      <c r="F3260" s="5" t="s">
        <v>1129</v>
      </c>
      <c r="G3260" s="5" t="s">
        <v>12387</v>
      </c>
      <c r="H3260" s="5" t="s">
        <v>5</v>
      </c>
      <c r="I3260" s="5" t="s">
        <v>13894</v>
      </c>
      <c r="J3260" s="5" t="s">
        <v>8546</v>
      </c>
      <c r="K3260" s="5">
        <v>89385430</v>
      </c>
      <c r="L3260" s="5">
        <v>0</v>
      </c>
    </row>
    <row r="3261" spans="1:12" x14ac:dyDescent="0.2">
      <c r="A3261" s="5" t="s">
        <v>5033</v>
      </c>
      <c r="B3261" s="5" t="s">
        <v>3202</v>
      </c>
      <c r="D3261" s="5" t="s">
        <v>7121</v>
      </c>
      <c r="E3261" s="5" t="s">
        <v>6200</v>
      </c>
      <c r="F3261" s="5" t="s">
        <v>12060</v>
      </c>
      <c r="G3261" s="5" t="s">
        <v>12309</v>
      </c>
      <c r="H3261" s="5" t="s">
        <v>4</v>
      </c>
      <c r="I3261" s="5" t="s">
        <v>13894</v>
      </c>
      <c r="J3261" s="5" t="s">
        <v>14579</v>
      </c>
      <c r="K3261" s="5">
        <v>27566137</v>
      </c>
      <c r="L3261" s="5">
        <v>27566137</v>
      </c>
    </row>
    <row r="3262" spans="1:12" x14ac:dyDescent="0.2">
      <c r="A3262" s="5" t="s">
        <v>5026</v>
      </c>
      <c r="B3262" s="5" t="s">
        <v>5025</v>
      </c>
      <c r="D3262" s="5" t="s">
        <v>7123</v>
      </c>
      <c r="E3262" s="5" t="s">
        <v>6201</v>
      </c>
      <c r="F3262" s="5" t="s">
        <v>177</v>
      </c>
      <c r="G3262" s="5" t="s">
        <v>12309</v>
      </c>
      <c r="H3262" s="5" t="s">
        <v>5</v>
      </c>
      <c r="I3262" s="5" t="s">
        <v>13894</v>
      </c>
      <c r="J3262" s="5" t="s">
        <v>14580</v>
      </c>
      <c r="K3262" s="5">
        <v>84559244</v>
      </c>
      <c r="L3262" s="5">
        <v>0</v>
      </c>
    </row>
    <row r="3263" spans="1:12" x14ac:dyDescent="0.2">
      <c r="A3263" s="5" t="s">
        <v>2145</v>
      </c>
      <c r="B3263" s="5" t="s">
        <v>2144</v>
      </c>
      <c r="D3263" s="5" t="s">
        <v>7048</v>
      </c>
      <c r="E3263" s="5" t="s">
        <v>6203</v>
      </c>
      <c r="F3263" s="5" t="s">
        <v>6204</v>
      </c>
      <c r="G3263" s="5" t="s">
        <v>12354</v>
      </c>
      <c r="H3263" s="5" t="s">
        <v>3</v>
      </c>
      <c r="I3263" s="5" t="s">
        <v>13894</v>
      </c>
      <c r="J3263" s="5" t="s">
        <v>7700</v>
      </c>
      <c r="K3263" s="5">
        <v>27612930</v>
      </c>
      <c r="L3263" s="5">
        <v>27611871</v>
      </c>
    </row>
    <row r="3264" spans="1:12" x14ac:dyDescent="0.2">
      <c r="A3264" s="5" t="s">
        <v>2162</v>
      </c>
      <c r="B3264" s="5" t="s">
        <v>6660</v>
      </c>
      <c r="D3264" s="5" t="s">
        <v>10479</v>
      </c>
      <c r="E3264" s="5" t="s">
        <v>9674</v>
      </c>
      <c r="F3264" s="5" t="s">
        <v>11215</v>
      </c>
      <c r="G3264" s="5" t="s">
        <v>12354</v>
      </c>
      <c r="H3264" s="5" t="s">
        <v>3</v>
      </c>
      <c r="I3264" s="5" t="s">
        <v>13894</v>
      </c>
      <c r="J3264" s="5" t="s">
        <v>14581</v>
      </c>
      <c r="K3264" s="5">
        <v>44056173</v>
      </c>
      <c r="L3264" s="5">
        <v>0</v>
      </c>
    </row>
    <row r="3265" spans="1:12" x14ac:dyDescent="0.2">
      <c r="A3265" s="5" t="s">
        <v>4975</v>
      </c>
      <c r="B3265" s="5" t="s">
        <v>4403</v>
      </c>
      <c r="D3265" s="5" t="s">
        <v>10595</v>
      </c>
      <c r="E3265" s="5" t="s">
        <v>10155</v>
      </c>
      <c r="F3265" s="5" t="s">
        <v>45</v>
      </c>
      <c r="G3265" s="5" t="s">
        <v>1260</v>
      </c>
      <c r="H3265" s="5" t="s">
        <v>9</v>
      </c>
      <c r="I3265" s="5" t="s">
        <v>13894</v>
      </c>
      <c r="J3265" s="5" t="s">
        <v>7793</v>
      </c>
      <c r="K3265" s="5">
        <v>87050634</v>
      </c>
      <c r="L3265" s="5">
        <v>0</v>
      </c>
    </row>
    <row r="3266" spans="1:12" x14ac:dyDescent="0.2">
      <c r="A3266" s="5" t="s">
        <v>10179</v>
      </c>
      <c r="B3266" s="5" t="s">
        <v>4746</v>
      </c>
      <c r="D3266" s="5" t="s">
        <v>10536</v>
      </c>
      <c r="E3266" s="5" t="s">
        <v>9943</v>
      </c>
      <c r="F3266" s="5" t="s">
        <v>11471</v>
      </c>
      <c r="G3266" s="5" t="s">
        <v>117</v>
      </c>
      <c r="H3266" s="5" t="s">
        <v>6</v>
      </c>
      <c r="I3266" s="5" t="s">
        <v>13894</v>
      </c>
      <c r="J3266" s="5" t="s">
        <v>13732</v>
      </c>
      <c r="K3266" s="5">
        <v>88503457</v>
      </c>
      <c r="L3266" s="5">
        <v>0</v>
      </c>
    </row>
    <row r="3267" spans="1:12" x14ac:dyDescent="0.2">
      <c r="A3267" s="5" t="s">
        <v>10180</v>
      </c>
      <c r="B3267" s="5" t="s">
        <v>2631</v>
      </c>
      <c r="D3267" s="5" t="s">
        <v>10596</v>
      </c>
      <c r="E3267" s="5" t="s">
        <v>10160</v>
      </c>
      <c r="F3267" s="5" t="s">
        <v>11665</v>
      </c>
      <c r="G3267" s="5" t="s">
        <v>1260</v>
      </c>
      <c r="H3267" s="5" t="s">
        <v>7</v>
      </c>
      <c r="I3267" s="5" t="s">
        <v>13894</v>
      </c>
      <c r="J3267" s="5" t="s">
        <v>11666</v>
      </c>
      <c r="K3267" s="5">
        <v>22005865</v>
      </c>
      <c r="L3267" s="5">
        <v>0</v>
      </c>
    </row>
    <row r="3268" spans="1:12" x14ac:dyDescent="0.2">
      <c r="A3268" s="5" t="s">
        <v>7791</v>
      </c>
      <c r="B3268" s="5" t="s">
        <v>3206</v>
      </c>
      <c r="D3268" s="5" t="s">
        <v>6995</v>
      </c>
      <c r="E3268" s="5" t="s">
        <v>6205</v>
      </c>
      <c r="F3268" s="5" t="s">
        <v>2986</v>
      </c>
      <c r="G3268" s="5" t="s">
        <v>12354</v>
      </c>
      <c r="H3268" s="5" t="s">
        <v>6</v>
      </c>
      <c r="I3268" s="5" t="s">
        <v>13894</v>
      </c>
      <c r="J3268" s="5" t="s">
        <v>7722</v>
      </c>
      <c r="K3268" s="5">
        <v>27647033</v>
      </c>
      <c r="L3268" s="5">
        <v>27647033</v>
      </c>
    </row>
    <row r="3269" spans="1:12" x14ac:dyDescent="0.2">
      <c r="A3269" s="5" t="s">
        <v>5012</v>
      </c>
      <c r="B3269" s="5" t="s">
        <v>3113</v>
      </c>
      <c r="D3269" s="5" t="s">
        <v>10547</v>
      </c>
      <c r="E3269" s="5" t="s">
        <v>9999</v>
      </c>
      <c r="F3269" s="5" t="s">
        <v>4574</v>
      </c>
      <c r="G3269" s="5" t="s">
        <v>116</v>
      </c>
      <c r="H3269" s="5" t="s">
        <v>3</v>
      </c>
      <c r="I3269" s="5" t="s">
        <v>13894</v>
      </c>
      <c r="J3269" s="5" t="s">
        <v>13292</v>
      </c>
      <c r="K3269" s="5">
        <v>27766258</v>
      </c>
      <c r="L3269" s="5">
        <v>0</v>
      </c>
    </row>
    <row r="3270" spans="1:12" x14ac:dyDescent="0.2">
      <c r="A3270" s="5" t="s">
        <v>4968</v>
      </c>
      <c r="B3270" s="5" t="s">
        <v>2342</v>
      </c>
      <c r="D3270" s="5" t="s">
        <v>7005</v>
      </c>
      <c r="E3270" s="5" t="s">
        <v>6206</v>
      </c>
      <c r="F3270" s="5" t="s">
        <v>6207</v>
      </c>
      <c r="G3270" s="5" t="s">
        <v>12309</v>
      </c>
      <c r="H3270" s="5" t="s">
        <v>3</v>
      </c>
      <c r="I3270" s="5" t="s">
        <v>13894</v>
      </c>
      <c r="J3270" s="5" t="s">
        <v>12258</v>
      </c>
      <c r="K3270" s="5">
        <v>27954856</v>
      </c>
      <c r="L3270" s="5">
        <v>27954856</v>
      </c>
    </row>
    <row r="3271" spans="1:12" x14ac:dyDescent="0.2">
      <c r="A3271" s="5" t="s">
        <v>4962</v>
      </c>
      <c r="B3271" s="5" t="s">
        <v>4165</v>
      </c>
      <c r="D3271" s="5" t="s">
        <v>7282</v>
      </c>
      <c r="E3271" s="5" t="s">
        <v>6208</v>
      </c>
      <c r="F3271" s="5" t="s">
        <v>7712</v>
      </c>
      <c r="G3271" s="5" t="s">
        <v>12354</v>
      </c>
      <c r="H3271" s="5" t="s">
        <v>4</v>
      </c>
      <c r="I3271" s="5" t="s">
        <v>13894</v>
      </c>
      <c r="J3271" s="5" t="s">
        <v>8548</v>
      </c>
      <c r="K3271" s="5">
        <v>27640027</v>
      </c>
      <c r="L3271" s="5">
        <v>0</v>
      </c>
    </row>
    <row r="3272" spans="1:12" x14ac:dyDescent="0.2">
      <c r="A3272" s="5" t="s">
        <v>4963</v>
      </c>
      <c r="B3272" s="5" t="s">
        <v>6780</v>
      </c>
      <c r="D3272" s="5" t="s">
        <v>10453</v>
      </c>
      <c r="E3272" s="5" t="s">
        <v>9552</v>
      </c>
      <c r="F3272" s="5" t="s">
        <v>4602</v>
      </c>
      <c r="G3272" s="5" t="s">
        <v>169</v>
      </c>
      <c r="H3272" s="5" t="s">
        <v>7</v>
      </c>
      <c r="I3272" s="5" t="s">
        <v>13894</v>
      </c>
      <c r="J3272" s="5" t="s">
        <v>13293</v>
      </c>
      <c r="K3272" s="5">
        <v>41051114</v>
      </c>
      <c r="L3272" s="5">
        <v>0</v>
      </c>
    </row>
    <row r="3273" spans="1:12" x14ac:dyDescent="0.2">
      <c r="A3273" s="5" t="s">
        <v>10181</v>
      </c>
      <c r="B3273" s="5" t="s">
        <v>10601</v>
      </c>
      <c r="D3273" s="5" t="s">
        <v>9074</v>
      </c>
      <c r="E3273" s="5" t="s">
        <v>8874</v>
      </c>
      <c r="F3273" s="5" t="s">
        <v>9073</v>
      </c>
      <c r="G3273" s="5" t="s">
        <v>5791</v>
      </c>
      <c r="H3273" s="5" t="s">
        <v>9</v>
      </c>
      <c r="I3273" s="5" t="s">
        <v>13894</v>
      </c>
      <c r="J3273" s="5" t="s">
        <v>14582</v>
      </c>
      <c r="K3273" s="5">
        <v>44109209</v>
      </c>
      <c r="L3273" s="5">
        <v>0</v>
      </c>
    </row>
    <row r="3274" spans="1:12" x14ac:dyDescent="0.2">
      <c r="A3274" s="5" t="s">
        <v>5002</v>
      </c>
      <c r="B3274" s="5" t="s">
        <v>5001</v>
      </c>
      <c r="D3274" s="5" t="s">
        <v>8549</v>
      </c>
      <c r="E3274" s="5" t="s">
        <v>8266</v>
      </c>
      <c r="F3274" s="5" t="s">
        <v>6150</v>
      </c>
      <c r="G3274" s="5" t="s">
        <v>5791</v>
      </c>
      <c r="H3274" s="5" t="s">
        <v>9</v>
      </c>
      <c r="I3274" s="5" t="s">
        <v>13894</v>
      </c>
      <c r="J3274" s="5" t="s">
        <v>11650</v>
      </c>
      <c r="K3274" s="5">
        <v>8143425</v>
      </c>
      <c r="L3274" s="5">
        <v>44092709</v>
      </c>
    </row>
    <row r="3275" spans="1:12" x14ac:dyDescent="0.2">
      <c r="A3275" s="5" t="s">
        <v>4966</v>
      </c>
      <c r="B3275" s="5" t="s">
        <v>4965</v>
      </c>
      <c r="D3275" s="5" t="s">
        <v>7098</v>
      </c>
      <c r="E3275" s="5" t="s">
        <v>6210</v>
      </c>
      <c r="F3275" s="5" t="s">
        <v>355</v>
      </c>
      <c r="G3275" s="5" t="s">
        <v>74</v>
      </c>
      <c r="H3275" s="5" t="s">
        <v>12</v>
      </c>
      <c r="I3275" s="5" t="s">
        <v>13894</v>
      </c>
      <c r="J3275" s="5" t="s">
        <v>6211</v>
      </c>
      <c r="K3275" s="5">
        <v>24468406</v>
      </c>
      <c r="L3275" s="5">
        <v>24468406</v>
      </c>
    </row>
    <row r="3276" spans="1:12" x14ac:dyDescent="0.2">
      <c r="A3276" s="5" t="s">
        <v>10182</v>
      </c>
      <c r="B3276" s="5" t="s">
        <v>5013</v>
      </c>
      <c r="D3276" s="5" t="s">
        <v>6991</v>
      </c>
      <c r="E3276" s="5" t="s">
        <v>6212</v>
      </c>
      <c r="F3276" s="5" t="s">
        <v>61</v>
      </c>
      <c r="G3276" s="5" t="s">
        <v>12354</v>
      </c>
      <c r="H3276" s="5" t="s">
        <v>5</v>
      </c>
      <c r="I3276" s="5" t="s">
        <v>13894</v>
      </c>
      <c r="J3276" s="5" t="s">
        <v>13733</v>
      </c>
      <c r="K3276" s="5">
        <v>27666909</v>
      </c>
      <c r="L3276" s="5">
        <v>27666470</v>
      </c>
    </row>
    <row r="3277" spans="1:12" x14ac:dyDescent="0.2">
      <c r="A3277" s="5" t="s">
        <v>10183</v>
      </c>
      <c r="B3277" s="5" t="s">
        <v>10602</v>
      </c>
      <c r="D3277" s="5" t="s">
        <v>7386</v>
      </c>
      <c r="E3277" s="5" t="s">
        <v>6213</v>
      </c>
      <c r="F3277" s="5" t="s">
        <v>6214</v>
      </c>
      <c r="G3277" s="5" t="s">
        <v>117</v>
      </c>
      <c r="H3277" s="5" t="s">
        <v>4</v>
      </c>
      <c r="I3277" s="5" t="s">
        <v>13894</v>
      </c>
      <c r="J3277" s="5" t="s">
        <v>13729</v>
      </c>
      <c r="K3277" s="5">
        <v>26391191</v>
      </c>
      <c r="L3277" s="5">
        <v>26391191</v>
      </c>
    </row>
    <row r="3278" spans="1:12" x14ac:dyDescent="0.2">
      <c r="A3278" s="5" t="s">
        <v>5006</v>
      </c>
      <c r="B3278" s="5" t="s">
        <v>6782</v>
      </c>
      <c r="D3278" s="5" t="s">
        <v>7042</v>
      </c>
      <c r="E3278" s="5" t="s">
        <v>6215</v>
      </c>
      <c r="F3278" s="5" t="s">
        <v>463</v>
      </c>
      <c r="G3278" s="5" t="s">
        <v>12303</v>
      </c>
      <c r="H3278" s="5" t="s">
        <v>9</v>
      </c>
      <c r="I3278" s="5" t="s">
        <v>13894</v>
      </c>
      <c r="J3278" s="5" t="s">
        <v>6216</v>
      </c>
      <c r="K3278" s="5">
        <v>22925189</v>
      </c>
      <c r="L3278" s="5">
        <v>22925189</v>
      </c>
    </row>
    <row r="3279" spans="1:12" x14ac:dyDescent="0.2">
      <c r="A3279" s="5" t="s">
        <v>4993</v>
      </c>
      <c r="B3279" s="5" t="s">
        <v>3688</v>
      </c>
      <c r="D3279" s="5" t="s">
        <v>10528</v>
      </c>
      <c r="E3279" s="5" t="s">
        <v>9909</v>
      </c>
      <c r="F3279" s="5" t="s">
        <v>540</v>
      </c>
      <c r="G3279" s="5" t="s">
        <v>4507</v>
      </c>
      <c r="H3279" s="5" t="s">
        <v>6</v>
      </c>
      <c r="I3279" s="5" t="s">
        <v>13894</v>
      </c>
      <c r="J3279" s="5" t="s">
        <v>14583</v>
      </c>
      <c r="K3279" s="5">
        <v>26500014</v>
      </c>
      <c r="L3279" s="5">
        <v>26500014</v>
      </c>
    </row>
    <row r="3280" spans="1:12" x14ac:dyDescent="0.2">
      <c r="A3280" s="5" t="s">
        <v>10184</v>
      </c>
      <c r="B3280" s="5" t="s">
        <v>10603</v>
      </c>
      <c r="D3280" s="5" t="s">
        <v>10486</v>
      </c>
      <c r="E3280" s="5" t="s">
        <v>9688</v>
      </c>
      <c r="F3280" s="5" t="s">
        <v>3066</v>
      </c>
      <c r="G3280" s="5" t="s">
        <v>12354</v>
      </c>
      <c r="H3280" s="5" t="s">
        <v>7</v>
      </c>
      <c r="I3280" s="5" t="s">
        <v>13894</v>
      </c>
      <c r="J3280" s="5" t="s">
        <v>14584</v>
      </c>
      <c r="K3280" s="5">
        <v>83666670</v>
      </c>
      <c r="L3280" s="5">
        <v>0</v>
      </c>
    </row>
    <row r="3281" spans="1:12" x14ac:dyDescent="0.2">
      <c r="A3281" s="5" t="s">
        <v>10185</v>
      </c>
      <c r="B3281" s="5" t="s">
        <v>2154</v>
      </c>
      <c r="D3281" s="5" t="s">
        <v>10531</v>
      </c>
      <c r="E3281" s="5" t="s">
        <v>9930</v>
      </c>
      <c r="F3281" s="5" t="s">
        <v>211</v>
      </c>
      <c r="G3281" s="5" t="s">
        <v>117</v>
      </c>
      <c r="H3281" s="5" t="s">
        <v>9</v>
      </c>
      <c r="I3281" s="5" t="s">
        <v>13894</v>
      </c>
      <c r="J3281" s="5" t="s">
        <v>13734</v>
      </c>
      <c r="K3281" s="5">
        <v>22004970</v>
      </c>
      <c r="L3281" s="5">
        <v>0</v>
      </c>
    </row>
    <row r="3282" spans="1:12" x14ac:dyDescent="0.2">
      <c r="A3282" s="5" t="s">
        <v>10186</v>
      </c>
      <c r="B3282" s="5" t="s">
        <v>8843</v>
      </c>
      <c r="D3282" s="5" t="s">
        <v>10523</v>
      </c>
      <c r="E3282" s="5" t="s">
        <v>9885</v>
      </c>
      <c r="F3282" s="5" t="s">
        <v>12484</v>
      </c>
      <c r="G3282" s="5" t="s">
        <v>4507</v>
      </c>
      <c r="H3282" s="5" t="s">
        <v>4</v>
      </c>
      <c r="I3282" s="5" t="s">
        <v>13894</v>
      </c>
      <c r="J3282" s="5" t="s">
        <v>12926</v>
      </c>
      <c r="K3282" s="5">
        <v>0</v>
      </c>
      <c r="L3282" s="5">
        <v>0</v>
      </c>
    </row>
    <row r="3283" spans="1:12" x14ac:dyDescent="0.2">
      <c r="A3283" s="5" t="s">
        <v>10187</v>
      </c>
      <c r="B3283" s="5" t="s">
        <v>10604</v>
      </c>
      <c r="D3283" s="5" t="s">
        <v>7279</v>
      </c>
      <c r="E3283" s="5" t="s">
        <v>6217</v>
      </c>
      <c r="F3283" s="5" t="s">
        <v>162</v>
      </c>
      <c r="G3283" s="5" t="s">
        <v>169</v>
      </c>
      <c r="H3283" s="5" t="s">
        <v>4</v>
      </c>
      <c r="I3283" s="5" t="s">
        <v>13894</v>
      </c>
      <c r="J3283" s="5" t="s">
        <v>6218</v>
      </c>
      <c r="K3283" s="5">
        <v>24706676</v>
      </c>
      <c r="L3283" s="5">
        <v>0</v>
      </c>
    </row>
    <row r="3284" spans="1:12" x14ac:dyDescent="0.2">
      <c r="A3284" s="5" t="s">
        <v>10188</v>
      </c>
      <c r="B3284" s="5" t="s">
        <v>1347</v>
      </c>
      <c r="D3284" s="5" t="s">
        <v>10608</v>
      </c>
      <c r="E3284" s="5" t="s">
        <v>10200</v>
      </c>
      <c r="F3284" s="5" t="s">
        <v>11709</v>
      </c>
      <c r="G3284" s="5" t="s">
        <v>798</v>
      </c>
      <c r="H3284" s="5" t="s">
        <v>7</v>
      </c>
      <c r="I3284" s="5" t="s">
        <v>13894</v>
      </c>
      <c r="J3284" s="5" t="s">
        <v>12695</v>
      </c>
      <c r="K3284" s="5">
        <v>24700283</v>
      </c>
      <c r="L3284" s="5">
        <v>26777022</v>
      </c>
    </row>
    <row r="3285" spans="1:12" x14ac:dyDescent="0.2">
      <c r="A3285" s="5" t="s">
        <v>10189</v>
      </c>
      <c r="B3285" s="5" t="s">
        <v>4994</v>
      </c>
      <c r="D3285" s="5" t="s">
        <v>7037</v>
      </c>
      <c r="E3285" s="5" t="s">
        <v>6219</v>
      </c>
      <c r="F3285" s="5" t="s">
        <v>6220</v>
      </c>
      <c r="G3285" s="5" t="s">
        <v>204</v>
      </c>
      <c r="H3285" s="5" t="s">
        <v>10</v>
      </c>
      <c r="I3285" s="5" t="s">
        <v>13894</v>
      </c>
      <c r="J3285" s="5" t="s">
        <v>11200</v>
      </c>
      <c r="K3285" s="5">
        <v>25531039</v>
      </c>
      <c r="L3285" s="5">
        <v>88593145</v>
      </c>
    </row>
    <row r="3286" spans="1:12" x14ac:dyDescent="0.2">
      <c r="A3286" s="5" t="s">
        <v>10190</v>
      </c>
      <c r="B3286" s="5" t="s">
        <v>10605</v>
      </c>
      <c r="D3286" s="5" t="s">
        <v>7038</v>
      </c>
      <c r="E3286" s="5" t="s">
        <v>6221</v>
      </c>
      <c r="F3286" s="5" t="s">
        <v>3055</v>
      </c>
      <c r="G3286" s="5" t="s">
        <v>204</v>
      </c>
      <c r="H3286" s="5" t="s">
        <v>7</v>
      </c>
      <c r="I3286" s="5" t="s">
        <v>13894</v>
      </c>
      <c r="J3286" s="5" t="s">
        <v>6222</v>
      </c>
      <c r="K3286" s="5">
        <v>25746552</v>
      </c>
      <c r="L3286" s="5">
        <v>25746552</v>
      </c>
    </row>
    <row r="3287" spans="1:12" x14ac:dyDescent="0.2">
      <c r="A3287" s="5" t="s">
        <v>10191</v>
      </c>
      <c r="B3287" s="5" t="s">
        <v>1356</v>
      </c>
      <c r="D3287" s="5" t="s">
        <v>7075</v>
      </c>
      <c r="E3287" s="5" t="s">
        <v>6223</v>
      </c>
      <c r="F3287" s="5" t="s">
        <v>8948</v>
      </c>
      <c r="G3287" s="5" t="s">
        <v>12309</v>
      </c>
      <c r="H3287" s="5" t="s">
        <v>6</v>
      </c>
      <c r="I3287" s="5" t="s">
        <v>13894</v>
      </c>
      <c r="J3287" s="5" t="s">
        <v>6224</v>
      </c>
      <c r="K3287" s="5">
        <v>27685143</v>
      </c>
      <c r="L3287" s="5">
        <v>27685143</v>
      </c>
    </row>
    <row r="3288" spans="1:12" x14ac:dyDescent="0.2">
      <c r="A3288" s="5" t="s">
        <v>10192</v>
      </c>
      <c r="B3288" s="5" t="s">
        <v>1791</v>
      </c>
      <c r="D3288" s="5" t="s">
        <v>10585</v>
      </c>
      <c r="E3288" s="5" t="s">
        <v>10112</v>
      </c>
      <c r="F3288" s="5" t="s">
        <v>11623</v>
      </c>
      <c r="G3288" s="5" t="s">
        <v>12387</v>
      </c>
      <c r="H3288" s="5" t="s">
        <v>3</v>
      </c>
      <c r="I3288" s="5" t="s">
        <v>13894</v>
      </c>
      <c r="J3288" s="5" t="s">
        <v>11624</v>
      </c>
      <c r="K3288" s="5">
        <v>84190657</v>
      </c>
      <c r="L3288" s="5">
        <v>0</v>
      </c>
    </row>
    <row r="3289" spans="1:12" x14ac:dyDescent="0.2">
      <c r="A3289" s="5" t="s">
        <v>3977</v>
      </c>
      <c r="B3289" s="5" t="s">
        <v>3880</v>
      </c>
      <c r="D3289" s="5" t="s">
        <v>7371</v>
      </c>
      <c r="E3289" s="5" t="s">
        <v>6225</v>
      </c>
      <c r="F3289" s="5" t="s">
        <v>6226</v>
      </c>
      <c r="G3289" s="5" t="s">
        <v>12387</v>
      </c>
      <c r="H3289" s="5" t="s">
        <v>9</v>
      </c>
      <c r="I3289" s="5" t="s">
        <v>13894</v>
      </c>
      <c r="J3289" s="5" t="s">
        <v>14585</v>
      </c>
      <c r="K3289" s="5">
        <v>64583996</v>
      </c>
      <c r="L3289" s="5">
        <v>0</v>
      </c>
    </row>
    <row r="3290" spans="1:12" x14ac:dyDescent="0.2">
      <c r="A3290" s="5" t="s">
        <v>5990</v>
      </c>
      <c r="B3290" s="5" t="s">
        <v>5363</v>
      </c>
      <c r="D3290" s="5" t="s">
        <v>7199</v>
      </c>
      <c r="E3290" s="5" t="s">
        <v>6227</v>
      </c>
      <c r="F3290" s="5" t="s">
        <v>9003</v>
      </c>
      <c r="G3290" s="5" t="s">
        <v>12309</v>
      </c>
      <c r="H3290" s="5" t="s">
        <v>13</v>
      </c>
      <c r="I3290" s="5" t="s">
        <v>13894</v>
      </c>
      <c r="J3290" s="5" t="s">
        <v>7767</v>
      </c>
      <c r="K3290" s="5">
        <v>21001471</v>
      </c>
      <c r="L3290" s="5">
        <v>0</v>
      </c>
    </row>
    <row r="3291" spans="1:12" x14ac:dyDescent="0.2">
      <c r="A3291" s="5" t="s">
        <v>4050</v>
      </c>
      <c r="B3291" s="5" t="s">
        <v>1800</v>
      </c>
      <c r="D3291" s="5" t="s">
        <v>7274</v>
      </c>
      <c r="E3291" s="5" t="s">
        <v>6228</v>
      </c>
      <c r="F3291" s="5" t="s">
        <v>6229</v>
      </c>
      <c r="G3291" s="5" t="s">
        <v>5791</v>
      </c>
      <c r="H3291" s="5" t="s">
        <v>10</v>
      </c>
      <c r="I3291" s="5" t="s">
        <v>13894</v>
      </c>
      <c r="J3291" s="5" t="s">
        <v>13705</v>
      </c>
      <c r="K3291" s="5">
        <v>27620116</v>
      </c>
      <c r="L3291" s="5">
        <v>0</v>
      </c>
    </row>
    <row r="3292" spans="1:12" x14ac:dyDescent="0.2">
      <c r="A3292" s="5" t="s">
        <v>6046</v>
      </c>
      <c r="B3292" s="5" t="s">
        <v>7378</v>
      </c>
      <c r="D3292" s="5" t="s">
        <v>7349</v>
      </c>
      <c r="E3292" s="5" t="s">
        <v>6230</v>
      </c>
      <c r="F3292" s="5" t="s">
        <v>6231</v>
      </c>
      <c r="G3292" s="5" t="s">
        <v>5791</v>
      </c>
      <c r="H3292" s="5" t="s">
        <v>6</v>
      </c>
      <c r="I3292" s="5" t="s">
        <v>13894</v>
      </c>
      <c r="J3292" s="5" t="s">
        <v>14586</v>
      </c>
      <c r="K3292" s="5">
        <v>27166107</v>
      </c>
      <c r="L3292" s="5">
        <v>27166805</v>
      </c>
    </row>
    <row r="3293" spans="1:12" x14ac:dyDescent="0.2">
      <c r="A3293" s="5" t="s">
        <v>6086</v>
      </c>
      <c r="B3293" s="5" t="s">
        <v>7414</v>
      </c>
      <c r="D3293" s="5" t="s">
        <v>7145</v>
      </c>
      <c r="E3293" s="5" t="s">
        <v>6232</v>
      </c>
      <c r="F3293" s="5" t="s">
        <v>1456</v>
      </c>
      <c r="G3293" s="5" t="s">
        <v>1260</v>
      </c>
      <c r="H3293" s="5" t="s">
        <v>6</v>
      </c>
      <c r="I3293" s="5" t="s">
        <v>13894</v>
      </c>
      <c r="J3293" s="5" t="s">
        <v>12113</v>
      </c>
      <c r="K3293" s="5">
        <v>27797060</v>
      </c>
      <c r="L3293" s="5">
        <v>27797060</v>
      </c>
    </row>
    <row r="3294" spans="1:12" x14ac:dyDescent="0.2">
      <c r="A3294" s="5" t="s">
        <v>10193</v>
      </c>
      <c r="B3294" s="5" t="s">
        <v>10606</v>
      </c>
      <c r="D3294" s="5" t="s">
        <v>7069</v>
      </c>
      <c r="E3294" s="5" t="s">
        <v>6233</v>
      </c>
      <c r="F3294" s="5" t="s">
        <v>6234</v>
      </c>
      <c r="G3294" s="5" t="s">
        <v>5791</v>
      </c>
      <c r="H3294" s="5" t="s">
        <v>3</v>
      </c>
      <c r="I3294" s="5" t="s">
        <v>13894</v>
      </c>
      <c r="J3294" s="5" t="s">
        <v>12830</v>
      </c>
      <c r="K3294" s="5">
        <v>27105644</v>
      </c>
      <c r="L3294" s="5">
        <v>27110667</v>
      </c>
    </row>
    <row r="3295" spans="1:12" x14ac:dyDescent="0.2">
      <c r="A3295" s="5" t="s">
        <v>3069</v>
      </c>
      <c r="B3295" s="5" t="s">
        <v>7163</v>
      </c>
      <c r="D3295" s="5" t="s">
        <v>10412</v>
      </c>
      <c r="E3295" s="5" t="s">
        <v>9316</v>
      </c>
      <c r="F3295" s="5" t="s">
        <v>10911</v>
      </c>
      <c r="G3295" s="5" t="s">
        <v>12305</v>
      </c>
      <c r="H3295" s="5" t="s">
        <v>6</v>
      </c>
      <c r="I3295" s="5" t="s">
        <v>13894</v>
      </c>
      <c r="J3295" s="5" t="s">
        <v>10912</v>
      </c>
      <c r="K3295" s="5">
        <v>84246698</v>
      </c>
      <c r="L3295" s="5">
        <v>27300719</v>
      </c>
    </row>
    <row r="3296" spans="1:12" x14ac:dyDescent="0.2">
      <c r="A3296" s="5" t="s">
        <v>3072</v>
      </c>
      <c r="B3296" s="5" t="s">
        <v>6696</v>
      </c>
      <c r="D3296" s="5" t="s">
        <v>7493</v>
      </c>
      <c r="E3296" s="5" t="s">
        <v>6235</v>
      </c>
      <c r="F3296" s="5" t="s">
        <v>228</v>
      </c>
      <c r="G3296" s="5" t="s">
        <v>12305</v>
      </c>
      <c r="H3296" s="5" t="s">
        <v>6</v>
      </c>
      <c r="I3296" s="5" t="s">
        <v>13894</v>
      </c>
      <c r="J3296" s="5" t="s">
        <v>6875</v>
      </c>
      <c r="K3296" s="5">
        <v>27300719</v>
      </c>
      <c r="L3296" s="5">
        <v>87200658</v>
      </c>
    </row>
    <row r="3297" spans="1:12" x14ac:dyDescent="0.2">
      <c r="A3297" s="5" t="s">
        <v>10194</v>
      </c>
      <c r="B3297" s="5" t="s">
        <v>1116</v>
      </c>
      <c r="D3297" s="5" t="s">
        <v>10410</v>
      </c>
      <c r="E3297" s="5" t="s">
        <v>9314</v>
      </c>
      <c r="F3297" s="5" t="s">
        <v>6038</v>
      </c>
      <c r="G3297" s="5" t="s">
        <v>12324</v>
      </c>
      <c r="H3297" s="5" t="s">
        <v>7</v>
      </c>
      <c r="I3297" s="5" t="s">
        <v>13894</v>
      </c>
      <c r="J3297" s="5" t="s">
        <v>14587</v>
      </c>
      <c r="K3297" s="5">
        <v>72019003</v>
      </c>
      <c r="L3297" s="5">
        <v>0</v>
      </c>
    </row>
    <row r="3298" spans="1:12" x14ac:dyDescent="0.2">
      <c r="A3298" s="5" t="s">
        <v>10195</v>
      </c>
      <c r="B3298" s="5" t="s">
        <v>10607</v>
      </c>
      <c r="D3298" s="5" t="s">
        <v>10420</v>
      </c>
      <c r="E3298" s="5" t="s">
        <v>9364</v>
      </c>
      <c r="F3298" s="5" t="s">
        <v>10946</v>
      </c>
      <c r="G3298" s="5" t="s">
        <v>12324</v>
      </c>
      <c r="H3298" s="5" t="s">
        <v>4</v>
      </c>
      <c r="I3298" s="5" t="s">
        <v>13894</v>
      </c>
      <c r="J3298" s="5" t="s">
        <v>14588</v>
      </c>
      <c r="K3298" s="5">
        <v>0</v>
      </c>
      <c r="L3298" s="5">
        <v>0</v>
      </c>
    </row>
    <row r="3299" spans="1:12" x14ac:dyDescent="0.2">
      <c r="A3299" s="5" t="s">
        <v>6109</v>
      </c>
      <c r="B3299" s="5" t="s">
        <v>7089</v>
      </c>
      <c r="D3299" s="5" t="s">
        <v>10411</v>
      </c>
      <c r="E3299" s="5" t="s">
        <v>9315</v>
      </c>
      <c r="F3299" s="5" t="s">
        <v>7833</v>
      </c>
      <c r="G3299" s="5" t="s">
        <v>12324</v>
      </c>
      <c r="H3299" s="5" t="s">
        <v>6</v>
      </c>
      <c r="I3299" s="5" t="s">
        <v>13894</v>
      </c>
      <c r="J3299" s="5" t="s">
        <v>13294</v>
      </c>
      <c r="K3299" s="5">
        <v>0</v>
      </c>
      <c r="L3299" s="5">
        <v>0</v>
      </c>
    </row>
    <row r="3300" spans="1:12" x14ac:dyDescent="0.2">
      <c r="A3300" s="5" t="s">
        <v>167</v>
      </c>
      <c r="B3300" s="5" t="s">
        <v>6609</v>
      </c>
      <c r="D3300" s="5" t="s">
        <v>9089</v>
      </c>
      <c r="E3300" s="5" t="s">
        <v>8853</v>
      </c>
      <c r="F3300" s="5" t="s">
        <v>9088</v>
      </c>
      <c r="G3300" s="5" t="s">
        <v>3527</v>
      </c>
      <c r="H3300" s="5" t="s">
        <v>10</v>
      </c>
      <c r="I3300" s="5" t="s">
        <v>13894</v>
      </c>
      <c r="J3300" s="5" t="s">
        <v>11189</v>
      </c>
      <c r="K3300" s="5">
        <v>85269109</v>
      </c>
      <c r="L3300" s="5">
        <v>0</v>
      </c>
    </row>
    <row r="3301" spans="1:12" x14ac:dyDescent="0.2">
      <c r="A3301" s="5" t="s">
        <v>10196</v>
      </c>
      <c r="B3301" s="5" t="s">
        <v>8200</v>
      </c>
      <c r="D3301" s="5" t="s">
        <v>7305</v>
      </c>
      <c r="E3301" s="5" t="s">
        <v>6236</v>
      </c>
      <c r="F3301" s="5" t="s">
        <v>5167</v>
      </c>
      <c r="G3301" s="5" t="s">
        <v>3527</v>
      </c>
      <c r="H3301" s="5" t="s">
        <v>5</v>
      </c>
      <c r="I3301" s="5" t="s">
        <v>13894</v>
      </c>
      <c r="J3301" s="5" t="s">
        <v>6779</v>
      </c>
      <c r="K3301" s="5">
        <v>88500992</v>
      </c>
      <c r="L3301" s="5">
        <v>0</v>
      </c>
    </row>
    <row r="3302" spans="1:12" x14ac:dyDescent="0.2">
      <c r="A3302" s="5" t="s">
        <v>5974</v>
      </c>
      <c r="B3302" s="5" t="s">
        <v>5973</v>
      </c>
      <c r="D3302" s="5" t="s">
        <v>7105</v>
      </c>
      <c r="E3302" s="5" t="s">
        <v>6237</v>
      </c>
      <c r="F3302" s="5" t="s">
        <v>838</v>
      </c>
      <c r="G3302" s="5" t="s">
        <v>3527</v>
      </c>
      <c r="H3302" s="5" t="s">
        <v>12</v>
      </c>
      <c r="I3302" s="5" t="s">
        <v>13894</v>
      </c>
      <c r="J3302" s="5" t="s">
        <v>8960</v>
      </c>
      <c r="K3302" s="5">
        <v>25577000</v>
      </c>
      <c r="L3302" s="5">
        <v>25569549</v>
      </c>
    </row>
    <row r="3303" spans="1:12" x14ac:dyDescent="0.2">
      <c r="A3303" s="5" t="s">
        <v>6217</v>
      </c>
      <c r="B3303" s="5" t="s">
        <v>7279</v>
      </c>
      <c r="D3303" s="5" t="s">
        <v>10469</v>
      </c>
      <c r="E3303" s="5" t="s">
        <v>9633</v>
      </c>
      <c r="F3303" s="5" t="s">
        <v>661</v>
      </c>
      <c r="G3303" s="5" t="s">
        <v>3527</v>
      </c>
      <c r="H3303" s="5" t="s">
        <v>3</v>
      </c>
      <c r="I3303" s="5" t="s">
        <v>13894</v>
      </c>
      <c r="J3303" s="5" t="s">
        <v>11170</v>
      </c>
      <c r="K3303" s="5">
        <v>83470595</v>
      </c>
      <c r="L3303" s="5">
        <v>0</v>
      </c>
    </row>
    <row r="3304" spans="1:12" x14ac:dyDescent="0.2">
      <c r="A3304" s="5" t="s">
        <v>10197</v>
      </c>
      <c r="B3304" s="5" t="s">
        <v>3237</v>
      </c>
      <c r="D3304" s="5" t="s">
        <v>10440</v>
      </c>
      <c r="E3304" s="5" t="s">
        <v>9484</v>
      </c>
      <c r="F3304" s="5" t="s">
        <v>11043</v>
      </c>
      <c r="G3304" s="5" t="s">
        <v>188</v>
      </c>
      <c r="H3304" s="5" t="s">
        <v>7</v>
      </c>
      <c r="I3304" s="5" t="s">
        <v>13894</v>
      </c>
      <c r="J3304" s="5" t="s">
        <v>14589</v>
      </c>
      <c r="K3304" s="5">
        <v>22064007</v>
      </c>
      <c r="L3304" s="5">
        <v>25140411</v>
      </c>
    </row>
    <row r="3305" spans="1:12" x14ac:dyDescent="0.2">
      <c r="A3305" s="5" t="s">
        <v>10198</v>
      </c>
      <c r="B3305" s="5" t="s">
        <v>9146</v>
      </c>
      <c r="D3305" s="5" t="s">
        <v>7692</v>
      </c>
      <c r="E3305" s="5" t="s">
        <v>7691</v>
      </c>
      <c r="F3305" s="5" t="s">
        <v>3055</v>
      </c>
      <c r="G3305" s="5" t="s">
        <v>188</v>
      </c>
      <c r="H3305" s="5" t="s">
        <v>9</v>
      </c>
      <c r="I3305" s="5" t="s">
        <v>13894</v>
      </c>
      <c r="J3305" s="5" t="s">
        <v>12927</v>
      </c>
      <c r="K3305" s="5">
        <v>24798381</v>
      </c>
      <c r="L3305" s="5">
        <v>24798381</v>
      </c>
    </row>
    <row r="3306" spans="1:12" x14ac:dyDescent="0.2">
      <c r="A3306" s="5" t="s">
        <v>4636</v>
      </c>
      <c r="B3306" s="5" t="s">
        <v>4635</v>
      </c>
      <c r="D3306" s="5" t="s">
        <v>7506</v>
      </c>
      <c r="E3306" s="5" t="s">
        <v>6238</v>
      </c>
      <c r="F3306" s="5" t="s">
        <v>5592</v>
      </c>
      <c r="G3306" s="5" t="s">
        <v>169</v>
      </c>
      <c r="H3306" s="5" t="s">
        <v>12</v>
      </c>
      <c r="I3306" s="5" t="s">
        <v>13894</v>
      </c>
      <c r="J3306" s="5" t="s">
        <v>14590</v>
      </c>
      <c r="K3306" s="5">
        <v>24711300</v>
      </c>
      <c r="L3306" s="5">
        <v>24711300</v>
      </c>
    </row>
    <row r="3307" spans="1:12" x14ac:dyDescent="0.2">
      <c r="A3307" s="5" t="s">
        <v>4028</v>
      </c>
      <c r="B3307" s="5" t="s">
        <v>1476</v>
      </c>
      <c r="D3307" s="5" t="s">
        <v>10445</v>
      </c>
      <c r="E3307" s="5" t="s">
        <v>9502</v>
      </c>
      <c r="F3307" s="5" t="s">
        <v>2737</v>
      </c>
      <c r="G3307" s="5" t="s">
        <v>188</v>
      </c>
      <c r="H3307" s="5" t="s">
        <v>13</v>
      </c>
      <c r="I3307" s="5" t="s">
        <v>13894</v>
      </c>
      <c r="J3307" s="5" t="s">
        <v>14591</v>
      </c>
      <c r="K3307" s="5">
        <v>41051070</v>
      </c>
      <c r="L3307" s="5">
        <v>24711101</v>
      </c>
    </row>
    <row r="3308" spans="1:12" x14ac:dyDescent="0.2">
      <c r="A3308" s="5" t="s">
        <v>4065</v>
      </c>
      <c r="B3308" s="5" t="s">
        <v>4064</v>
      </c>
      <c r="D3308" s="5" t="s">
        <v>10444</v>
      </c>
      <c r="E3308" s="5" t="s">
        <v>9501</v>
      </c>
      <c r="F3308" s="5" t="s">
        <v>3042</v>
      </c>
      <c r="G3308" s="5" t="s">
        <v>169</v>
      </c>
      <c r="H3308" s="5" t="s">
        <v>7</v>
      </c>
      <c r="I3308" s="5" t="s">
        <v>13894</v>
      </c>
      <c r="J3308" s="5" t="s">
        <v>12928</v>
      </c>
      <c r="K3308" s="5">
        <v>41051051</v>
      </c>
      <c r="L3308" s="5">
        <v>41051051</v>
      </c>
    </row>
    <row r="3309" spans="1:12" x14ac:dyDescent="0.2">
      <c r="A3309" s="5" t="s">
        <v>4071</v>
      </c>
      <c r="B3309" s="5" t="s">
        <v>4070</v>
      </c>
      <c r="D3309" s="5" t="s">
        <v>7094</v>
      </c>
      <c r="E3309" s="5" t="s">
        <v>6239</v>
      </c>
      <c r="F3309" s="5" t="s">
        <v>1741</v>
      </c>
      <c r="G3309" s="5" t="s">
        <v>117</v>
      </c>
      <c r="H3309" s="5" t="s">
        <v>3</v>
      </c>
      <c r="I3309" s="5" t="s">
        <v>13894</v>
      </c>
      <c r="J3309" s="5" t="s">
        <v>4463</v>
      </c>
      <c r="K3309" s="5">
        <v>26635380</v>
      </c>
      <c r="L3309" s="5">
        <v>26635380</v>
      </c>
    </row>
    <row r="3310" spans="1:12" x14ac:dyDescent="0.2">
      <c r="A3310" s="5" t="s">
        <v>10199</v>
      </c>
      <c r="B3310" s="5" t="s">
        <v>8236</v>
      </c>
      <c r="D3310" s="5" t="s">
        <v>7366</v>
      </c>
      <c r="E3310" s="5" t="s">
        <v>6240</v>
      </c>
      <c r="F3310" s="5" t="s">
        <v>2868</v>
      </c>
      <c r="G3310" s="5" t="s">
        <v>117</v>
      </c>
      <c r="H3310" s="5" t="s">
        <v>3</v>
      </c>
      <c r="I3310" s="5" t="s">
        <v>13894</v>
      </c>
      <c r="J3310" s="5" t="s">
        <v>12197</v>
      </c>
      <c r="K3310" s="5">
        <v>26636167</v>
      </c>
      <c r="L3310" s="5">
        <v>0</v>
      </c>
    </row>
    <row r="3311" spans="1:12" x14ac:dyDescent="0.2">
      <c r="A3311" s="5" t="s">
        <v>10200</v>
      </c>
      <c r="B3311" s="5" t="s">
        <v>10608</v>
      </c>
      <c r="D3311" s="5" t="s">
        <v>7473</v>
      </c>
      <c r="E3311" s="5" t="s">
        <v>6241</v>
      </c>
      <c r="F3311" s="5" t="s">
        <v>6242</v>
      </c>
      <c r="G3311" s="5" t="s">
        <v>12324</v>
      </c>
      <c r="H3311" s="5" t="s">
        <v>4</v>
      </c>
      <c r="I3311" s="5" t="s">
        <v>13894</v>
      </c>
      <c r="J3311" s="5" t="s">
        <v>6858</v>
      </c>
      <c r="K3311" s="5">
        <v>27715179</v>
      </c>
      <c r="L3311" s="5">
        <v>0</v>
      </c>
    </row>
    <row r="3312" spans="1:12" x14ac:dyDescent="0.2">
      <c r="A3312" s="5" t="s">
        <v>4022</v>
      </c>
      <c r="B3312" s="5" t="s">
        <v>7034</v>
      </c>
      <c r="D3312" s="5" t="s">
        <v>8553</v>
      </c>
      <c r="E3312" s="5" t="s">
        <v>8267</v>
      </c>
      <c r="F3312" s="5" t="s">
        <v>8552</v>
      </c>
      <c r="G3312" s="5" t="s">
        <v>1657</v>
      </c>
      <c r="H3312" s="5" t="s">
        <v>3</v>
      </c>
      <c r="I3312" s="5" t="s">
        <v>13894</v>
      </c>
      <c r="J3312" s="5" t="s">
        <v>14592</v>
      </c>
      <c r="K3312" s="5">
        <v>87660520</v>
      </c>
      <c r="L3312" s="5">
        <v>26748554</v>
      </c>
    </row>
    <row r="3313" spans="1:12" x14ac:dyDescent="0.2">
      <c r="A3313" s="5" t="s">
        <v>176</v>
      </c>
      <c r="B3313" s="5" t="s">
        <v>152</v>
      </c>
      <c r="D3313" s="5" t="s">
        <v>7363</v>
      </c>
      <c r="E3313" s="5" t="s">
        <v>6243</v>
      </c>
      <c r="F3313" s="5" t="s">
        <v>6244</v>
      </c>
      <c r="G3313" s="5" t="s">
        <v>1657</v>
      </c>
      <c r="H3313" s="5" t="s">
        <v>6</v>
      </c>
      <c r="I3313" s="5" t="s">
        <v>13894</v>
      </c>
      <c r="J3313" s="5" t="s">
        <v>14593</v>
      </c>
      <c r="K3313" s="5">
        <v>26687894</v>
      </c>
      <c r="L3313" s="5">
        <v>0</v>
      </c>
    </row>
    <row r="3314" spans="1:12" x14ac:dyDescent="0.2">
      <c r="A3314" s="5" t="s">
        <v>10201</v>
      </c>
      <c r="B3314" s="5" t="s">
        <v>964</v>
      </c>
      <c r="D3314" s="5" t="s">
        <v>10512</v>
      </c>
      <c r="E3314" s="5" t="s">
        <v>9843</v>
      </c>
      <c r="F3314" s="5" t="s">
        <v>177</v>
      </c>
      <c r="G3314" s="5" t="s">
        <v>1657</v>
      </c>
      <c r="H3314" s="5" t="s">
        <v>7</v>
      </c>
      <c r="I3314" s="5" t="s">
        <v>13894</v>
      </c>
      <c r="J3314" s="5" t="s">
        <v>11391</v>
      </c>
      <c r="K3314" s="5">
        <v>26952149</v>
      </c>
      <c r="L3314" s="5">
        <v>26938408</v>
      </c>
    </row>
    <row r="3315" spans="1:12" x14ac:dyDescent="0.2">
      <c r="A3315" s="5" t="s">
        <v>10202</v>
      </c>
      <c r="B3315" s="5" t="s">
        <v>4585</v>
      </c>
      <c r="D3315" s="5" t="s">
        <v>10515</v>
      </c>
      <c r="E3315" s="5" t="s">
        <v>9862</v>
      </c>
      <c r="F3315" s="5" t="s">
        <v>11406</v>
      </c>
      <c r="G3315" s="5" t="s">
        <v>1657</v>
      </c>
      <c r="H3315" s="5" t="s">
        <v>5</v>
      </c>
      <c r="I3315" s="5" t="s">
        <v>13894</v>
      </c>
      <c r="J3315" s="5" t="s">
        <v>14594</v>
      </c>
      <c r="K3315" s="5">
        <v>26956319</v>
      </c>
      <c r="L3315" s="5">
        <v>0</v>
      </c>
    </row>
    <row r="3316" spans="1:12" x14ac:dyDescent="0.2">
      <c r="A3316" s="5" t="s">
        <v>10203</v>
      </c>
      <c r="B3316" s="5" t="s">
        <v>4025</v>
      </c>
      <c r="D3316" s="5" t="s">
        <v>7340</v>
      </c>
      <c r="E3316" s="5" t="s">
        <v>6245</v>
      </c>
      <c r="F3316" s="5" t="s">
        <v>6246</v>
      </c>
      <c r="G3316" s="5" t="s">
        <v>798</v>
      </c>
      <c r="H3316" s="5" t="s">
        <v>6</v>
      </c>
      <c r="I3316" s="5" t="s">
        <v>13894</v>
      </c>
      <c r="J3316" s="5" t="s">
        <v>13571</v>
      </c>
      <c r="K3316" s="5">
        <v>26918155</v>
      </c>
      <c r="L3316" s="5">
        <v>26918155</v>
      </c>
    </row>
    <row r="3317" spans="1:12" x14ac:dyDescent="0.2">
      <c r="A3317" s="5" t="s">
        <v>3118</v>
      </c>
      <c r="B3317" s="5" t="s">
        <v>663</v>
      </c>
      <c r="D3317" s="5" t="s">
        <v>7056</v>
      </c>
      <c r="E3317" s="5" t="s">
        <v>6247</v>
      </c>
      <c r="F3317" s="5" t="s">
        <v>6248</v>
      </c>
      <c r="G3317" s="5" t="s">
        <v>3527</v>
      </c>
      <c r="H3317" s="5" t="s">
        <v>5</v>
      </c>
      <c r="I3317" s="5" t="s">
        <v>13894</v>
      </c>
      <c r="J3317" s="5" t="s">
        <v>8946</v>
      </c>
      <c r="K3317" s="5">
        <v>25381324</v>
      </c>
      <c r="L3317" s="5">
        <v>89188056</v>
      </c>
    </row>
    <row r="3318" spans="1:12" x14ac:dyDescent="0.2">
      <c r="A3318" s="5" t="s">
        <v>3981</v>
      </c>
      <c r="B3318" s="5" t="s">
        <v>3980</v>
      </c>
      <c r="D3318" s="5" t="s">
        <v>10470</v>
      </c>
      <c r="E3318" s="5" t="s">
        <v>9634</v>
      </c>
      <c r="F3318" s="5" t="s">
        <v>11171</v>
      </c>
      <c r="G3318" s="5" t="s">
        <v>3527</v>
      </c>
      <c r="H3318" s="5" t="s">
        <v>13</v>
      </c>
      <c r="I3318" s="5" t="s">
        <v>13894</v>
      </c>
      <c r="J3318" s="5" t="s">
        <v>11172</v>
      </c>
      <c r="K3318" s="5">
        <v>85583876</v>
      </c>
      <c r="L3318" s="5">
        <v>0</v>
      </c>
    </row>
    <row r="3319" spans="1:12" x14ac:dyDescent="0.2">
      <c r="A3319" s="5" t="s">
        <v>10204</v>
      </c>
      <c r="B3319" s="5" t="s">
        <v>10609</v>
      </c>
      <c r="D3319" s="5" t="s">
        <v>10471</v>
      </c>
      <c r="E3319" s="5" t="s">
        <v>9636</v>
      </c>
      <c r="F3319" s="5" t="s">
        <v>11174</v>
      </c>
      <c r="G3319" s="5" t="s">
        <v>3527</v>
      </c>
      <c r="H3319" s="5" t="s">
        <v>9</v>
      </c>
      <c r="I3319" s="5" t="s">
        <v>13894</v>
      </c>
      <c r="J3319" s="5" t="s">
        <v>11175</v>
      </c>
      <c r="K3319" s="5">
        <v>25140486</v>
      </c>
      <c r="L3319" s="5">
        <v>89159363</v>
      </c>
    </row>
    <row r="3320" spans="1:12" x14ac:dyDescent="0.2">
      <c r="A3320" s="5" t="s">
        <v>4551</v>
      </c>
      <c r="B3320" s="5" t="s">
        <v>2092</v>
      </c>
      <c r="D3320" s="5" t="s">
        <v>7303</v>
      </c>
      <c r="E3320" s="5" t="s">
        <v>6249</v>
      </c>
      <c r="F3320" s="5" t="s">
        <v>6250</v>
      </c>
      <c r="G3320" s="5" t="s">
        <v>3527</v>
      </c>
      <c r="H3320" s="5" t="s">
        <v>10</v>
      </c>
      <c r="I3320" s="5" t="s">
        <v>13894</v>
      </c>
      <c r="J3320" s="5" t="s">
        <v>8554</v>
      </c>
      <c r="K3320" s="5">
        <v>22064284</v>
      </c>
      <c r="L3320" s="5">
        <v>0</v>
      </c>
    </row>
    <row r="3321" spans="1:12" x14ac:dyDescent="0.2">
      <c r="A3321" s="5" t="s">
        <v>4589</v>
      </c>
      <c r="B3321" s="5" t="s">
        <v>6758</v>
      </c>
      <c r="D3321" s="5" t="s">
        <v>7515</v>
      </c>
      <c r="E3321" s="5" t="s">
        <v>6251</v>
      </c>
      <c r="F3321" s="5" t="s">
        <v>6252</v>
      </c>
      <c r="G3321" s="5" t="s">
        <v>3527</v>
      </c>
      <c r="H3321" s="5" t="s">
        <v>9</v>
      </c>
      <c r="I3321" s="5" t="s">
        <v>13894</v>
      </c>
      <c r="J3321" s="5" t="s">
        <v>7802</v>
      </c>
      <c r="K3321" s="5">
        <v>85353965</v>
      </c>
      <c r="L3321" s="5">
        <v>86366550</v>
      </c>
    </row>
    <row r="3322" spans="1:12" x14ac:dyDescent="0.2">
      <c r="A3322" s="5" t="s">
        <v>4026</v>
      </c>
      <c r="B3322" s="5" t="s">
        <v>1484</v>
      </c>
      <c r="D3322" s="5" t="s">
        <v>7059</v>
      </c>
      <c r="E3322" s="5" t="s">
        <v>6253</v>
      </c>
      <c r="F3322" s="5" t="s">
        <v>6254</v>
      </c>
      <c r="G3322" s="5" t="s">
        <v>73</v>
      </c>
      <c r="H3322" s="5" t="s">
        <v>4</v>
      </c>
      <c r="I3322" s="5" t="s">
        <v>13894</v>
      </c>
      <c r="J3322" s="5" t="s">
        <v>12929</v>
      </c>
      <c r="K3322" s="5">
        <v>24458882</v>
      </c>
      <c r="L3322" s="5">
        <v>24458882</v>
      </c>
    </row>
    <row r="3323" spans="1:12" x14ac:dyDescent="0.2">
      <c r="A3323" s="5" t="s">
        <v>4581</v>
      </c>
      <c r="B3323" s="5" t="s">
        <v>2589</v>
      </c>
      <c r="D3323" s="5" t="s">
        <v>10432</v>
      </c>
      <c r="E3323" s="5" t="s">
        <v>9450</v>
      </c>
      <c r="F3323" s="5" t="s">
        <v>960</v>
      </c>
      <c r="G3323" s="5" t="s">
        <v>73</v>
      </c>
      <c r="H3323" s="5" t="s">
        <v>5</v>
      </c>
      <c r="I3323" s="5" t="s">
        <v>13894</v>
      </c>
      <c r="J3323" s="5" t="s">
        <v>12930</v>
      </c>
      <c r="K3323" s="5">
        <v>24450681</v>
      </c>
      <c r="L3323" s="5">
        <v>0</v>
      </c>
    </row>
    <row r="3324" spans="1:12" x14ac:dyDescent="0.2">
      <c r="A3324" s="5" t="s">
        <v>10205</v>
      </c>
      <c r="B3324" s="5" t="s">
        <v>179</v>
      </c>
      <c r="D3324" s="5" t="s">
        <v>10550</v>
      </c>
      <c r="E3324" s="5" t="s">
        <v>10004</v>
      </c>
      <c r="F3324" s="5" t="s">
        <v>12485</v>
      </c>
      <c r="G3324" s="5" t="s">
        <v>116</v>
      </c>
      <c r="H3324" s="5" t="s">
        <v>5</v>
      </c>
      <c r="I3324" s="5" t="s">
        <v>13894</v>
      </c>
      <c r="J3324" s="5" t="s">
        <v>13736</v>
      </c>
      <c r="K3324" s="5">
        <v>27355041</v>
      </c>
      <c r="L3324" s="5">
        <v>27355041</v>
      </c>
    </row>
    <row r="3325" spans="1:12" x14ac:dyDescent="0.2">
      <c r="A3325" s="5" t="s">
        <v>4552</v>
      </c>
      <c r="B3325" s="5" t="s">
        <v>7009</v>
      </c>
      <c r="D3325" s="5" t="s">
        <v>10614</v>
      </c>
      <c r="E3325" s="5" t="s">
        <v>10230</v>
      </c>
      <c r="F3325" s="5" t="s">
        <v>11736</v>
      </c>
      <c r="G3325" s="5" t="s">
        <v>116</v>
      </c>
      <c r="H3325" s="5" t="s">
        <v>7</v>
      </c>
      <c r="I3325" s="5" t="s">
        <v>13894</v>
      </c>
      <c r="J3325" s="5" t="s">
        <v>11737</v>
      </c>
      <c r="K3325" s="5">
        <v>27733315</v>
      </c>
      <c r="L3325" s="5">
        <v>27733787</v>
      </c>
    </row>
    <row r="3326" spans="1:12" x14ac:dyDescent="0.2">
      <c r="A3326" s="5" t="s">
        <v>4617</v>
      </c>
      <c r="B3326" s="5" t="s">
        <v>3708</v>
      </c>
      <c r="D3326" s="5" t="s">
        <v>7350</v>
      </c>
      <c r="E3326" s="5" t="s">
        <v>6255</v>
      </c>
      <c r="F3326" s="5" t="s">
        <v>254</v>
      </c>
      <c r="G3326" s="5" t="s">
        <v>5791</v>
      </c>
      <c r="H3326" s="5" t="s">
        <v>7</v>
      </c>
      <c r="I3326" s="5" t="s">
        <v>13894</v>
      </c>
      <c r="J3326" s="5" t="s">
        <v>13737</v>
      </c>
      <c r="K3326" s="5">
        <v>22001453</v>
      </c>
      <c r="L3326" s="5">
        <v>27633911</v>
      </c>
    </row>
    <row r="3327" spans="1:12" x14ac:dyDescent="0.2">
      <c r="A3327" s="5" t="s">
        <v>3984</v>
      </c>
      <c r="B3327" s="5" t="s">
        <v>7245</v>
      </c>
      <c r="D3327" s="5" t="s">
        <v>10562</v>
      </c>
      <c r="E3327" s="5" t="s">
        <v>10052</v>
      </c>
      <c r="F3327" s="5" t="s">
        <v>12486</v>
      </c>
      <c r="G3327" s="5" t="s">
        <v>116</v>
      </c>
      <c r="H3327" s="5" t="s">
        <v>9</v>
      </c>
      <c r="I3327" s="5" t="s">
        <v>13894</v>
      </c>
      <c r="J3327" s="5" t="s">
        <v>14595</v>
      </c>
      <c r="K3327" s="5">
        <v>87869262</v>
      </c>
      <c r="L3327" s="5">
        <v>0</v>
      </c>
    </row>
    <row r="3328" spans="1:12" x14ac:dyDescent="0.2">
      <c r="A3328" s="5" t="s">
        <v>6286</v>
      </c>
      <c r="B3328" s="5" t="s">
        <v>7244</v>
      </c>
      <c r="D3328" s="5" t="s">
        <v>8556</v>
      </c>
      <c r="E3328" s="5" t="s">
        <v>8268</v>
      </c>
      <c r="F3328" s="5" t="s">
        <v>8555</v>
      </c>
      <c r="G3328" s="5" t="s">
        <v>5791</v>
      </c>
      <c r="H3328" s="5" t="s">
        <v>7</v>
      </c>
      <c r="I3328" s="5" t="s">
        <v>13894</v>
      </c>
      <c r="J3328" s="5" t="s">
        <v>14596</v>
      </c>
      <c r="K3328" s="5">
        <v>22004506</v>
      </c>
      <c r="L3328" s="5">
        <v>27633911</v>
      </c>
    </row>
    <row r="3329" spans="1:12" x14ac:dyDescent="0.2">
      <c r="A3329" s="5" t="s">
        <v>6175</v>
      </c>
      <c r="B3329" s="5" t="s">
        <v>7353</v>
      </c>
      <c r="D3329" s="5" t="s">
        <v>10443</v>
      </c>
      <c r="E3329" s="5" t="s">
        <v>9497</v>
      </c>
      <c r="F3329" s="5" t="s">
        <v>11057</v>
      </c>
      <c r="G3329" s="5" t="s">
        <v>169</v>
      </c>
      <c r="H3329" s="5" t="s">
        <v>7</v>
      </c>
      <c r="I3329" s="5" t="s">
        <v>13894</v>
      </c>
      <c r="J3329" s="5" t="s">
        <v>14597</v>
      </c>
      <c r="K3329" s="5">
        <v>41051142</v>
      </c>
      <c r="L3329" s="5">
        <v>0</v>
      </c>
    </row>
    <row r="3330" spans="1:12" x14ac:dyDescent="0.2">
      <c r="A3330" s="5" t="s">
        <v>6288</v>
      </c>
      <c r="B3330" s="5" t="s">
        <v>7155</v>
      </c>
      <c r="D3330" s="5" t="s">
        <v>10446</v>
      </c>
      <c r="E3330" s="5" t="s">
        <v>9503</v>
      </c>
      <c r="F3330" s="5" t="s">
        <v>11061</v>
      </c>
      <c r="G3330" s="5" t="s">
        <v>188</v>
      </c>
      <c r="H3330" s="5" t="s">
        <v>7</v>
      </c>
      <c r="I3330" s="5" t="s">
        <v>13894</v>
      </c>
      <c r="J3330" s="5" t="s">
        <v>12931</v>
      </c>
      <c r="K3330" s="5">
        <v>86128238</v>
      </c>
      <c r="L3330" s="5">
        <v>0</v>
      </c>
    </row>
    <row r="3331" spans="1:12" x14ac:dyDescent="0.2">
      <c r="A3331" s="5" t="s">
        <v>4008</v>
      </c>
      <c r="B3331" s="5" t="s">
        <v>7160</v>
      </c>
      <c r="D3331" s="5" t="s">
        <v>7253</v>
      </c>
      <c r="E3331" s="5" t="s">
        <v>6256</v>
      </c>
      <c r="F3331" s="5" t="s">
        <v>6257</v>
      </c>
      <c r="G3331" s="5" t="s">
        <v>12387</v>
      </c>
      <c r="H3331" s="5" t="s">
        <v>7</v>
      </c>
      <c r="I3331" s="5" t="s">
        <v>13894</v>
      </c>
      <c r="J3331" s="5" t="s">
        <v>6258</v>
      </c>
      <c r="K3331" s="5">
        <v>88283684</v>
      </c>
      <c r="L3331" s="5">
        <v>0</v>
      </c>
    </row>
    <row r="3332" spans="1:12" x14ac:dyDescent="0.2">
      <c r="A3332" s="5" t="s">
        <v>3076</v>
      </c>
      <c r="B3332" s="5" t="s">
        <v>3075</v>
      </c>
      <c r="D3332" s="5" t="s">
        <v>7073</v>
      </c>
      <c r="E3332" s="5" t="s">
        <v>6259</v>
      </c>
      <c r="F3332" s="5" t="s">
        <v>1372</v>
      </c>
      <c r="G3332" s="5" t="s">
        <v>12309</v>
      </c>
      <c r="H3332" s="5" t="s">
        <v>5</v>
      </c>
      <c r="I3332" s="5" t="s">
        <v>13894</v>
      </c>
      <c r="J3332" s="5" t="s">
        <v>13679</v>
      </c>
      <c r="K3332" s="5">
        <v>27590091</v>
      </c>
      <c r="L3332" s="5">
        <v>27590091</v>
      </c>
    </row>
    <row r="3333" spans="1:12" x14ac:dyDescent="0.2">
      <c r="A3333" s="5" t="s">
        <v>10206</v>
      </c>
      <c r="B3333" s="5" t="s">
        <v>3132</v>
      </c>
      <c r="D3333" s="5" t="s">
        <v>7766</v>
      </c>
      <c r="E3333" s="5" t="s">
        <v>7765</v>
      </c>
      <c r="F3333" s="5" t="s">
        <v>358</v>
      </c>
      <c r="G3333" s="5" t="s">
        <v>12309</v>
      </c>
      <c r="H3333" s="5" t="s">
        <v>5</v>
      </c>
      <c r="I3333" s="5" t="s">
        <v>13894</v>
      </c>
      <c r="J3333" s="5" t="s">
        <v>11587</v>
      </c>
      <c r="K3333" s="5">
        <v>84081590</v>
      </c>
      <c r="L3333" s="5">
        <v>0</v>
      </c>
    </row>
    <row r="3334" spans="1:12" x14ac:dyDescent="0.2">
      <c r="A3334" s="5" t="s">
        <v>4036</v>
      </c>
      <c r="B3334" s="5" t="s">
        <v>1309</v>
      </c>
      <c r="D3334" s="5" t="s">
        <v>7081</v>
      </c>
      <c r="E3334" s="5" t="s">
        <v>6261</v>
      </c>
      <c r="F3334" s="5" t="s">
        <v>6262</v>
      </c>
      <c r="G3334" s="5" t="s">
        <v>12309</v>
      </c>
      <c r="H3334" s="5" t="s">
        <v>13</v>
      </c>
      <c r="I3334" s="5" t="s">
        <v>13894</v>
      </c>
      <c r="J3334" s="5" t="s">
        <v>6263</v>
      </c>
      <c r="K3334" s="5">
        <v>27181048</v>
      </c>
      <c r="L3334" s="5">
        <v>27181048</v>
      </c>
    </row>
    <row r="3335" spans="1:12" x14ac:dyDescent="0.2">
      <c r="A3335" s="5" t="s">
        <v>4553</v>
      </c>
      <c r="B3335" s="5" t="s">
        <v>3569</v>
      </c>
      <c r="D3335" s="5" t="s">
        <v>7198</v>
      </c>
      <c r="E3335" s="5" t="s">
        <v>6264</v>
      </c>
      <c r="F3335" s="5" t="s">
        <v>2877</v>
      </c>
      <c r="G3335" s="5" t="s">
        <v>12309</v>
      </c>
      <c r="H3335" s="5" t="s">
        <v>13</v>
      </c>
      <c r="I3335" s="5" t="s">
        <v>13894</v>
      </c>
      <c r="J3335" s="5" t="s">
        <v>9002</v>
      </c>
      <c r="K3335" s="5">
        <v>22001841</v>
      </c>
      <c r="L3335" s="5">
        <v>22001841</v>
      </c>
    </row>
    <row r="3336" spans="1:12" x14ac:dyDescent="0.2">
      <c r="A3336" s="5" t="s">
        <v>4554</v>
      </c>
      <c r="B3336" s="5" t="s">
        <v>3654</v>
      </c>
      <c r="D3336" s="5" t="s">
        <v>10441</v>
      </c>
      <c r="E3336" s="5" t="s">
        <v>9485</v>
      </c>
      <c r="F3336" s="5" t="s">
        <v>426</v>
      </c>
      <c r="G3336" s="5" t="s">
        <v>188</v>
      </c>
      <c r="H3336" s="5" t="s">
        <v>14</v>
      </c>
      <c r="I3336" s="5" t="s">
        <v>13894</v>
      </c>
      <c r="J3336" s="5" t="s">
        <v>13297</v>
      </c>
      <c r="K3336" s="5">
        <v>41051069</v>
      </c>
      <c r="L3336" s="5">
        <v>0</v>
      </c>
    </row>
    <row r="3337" spans="1:12" x14ac:dyDescent="0.2">
      <c r="A3337" s="5" t="s">
        <v>3993</v>
      </c>
      <c r="B3337" s="5" t="s">
        <v>3992</v>
      </c>
      <c r="D3337" s="5" t="s">
        <v>10455</v>
      </c>
      <c r="E3337" s="5" t="s">
        <v>9558</v>
      </c>
      <c r="F3337" s="5" t="s">
        <v>76</v>
      </c>
      <c r="G3337" s="5" t="s">
        <v>188</v>
      </c>
      <c r="H3337" s="5" t="s">
        <v>14</v>
      </c>
      <c r="I3337" s="5" t="s">
        <v>13894</v>
      </c>
      <c r="J3337" s="5" t="s">
        <v>8492</v>
      </c>
      <c r="K3337" s="5">
        <v>41051040</v>
      </c>
      <c r="L3337" s="5">
        <v>24778393</v>
      </c>
    </row>
    <row r="3338" spans="1:12" x14ac:dyDescent="0.2">
      <c r="A3338" s="5" t="s">
        <v>3990</v>
      </c>
      <c r="B3338" s="5" t="s">
        <v>6733</v>
      </c>
      <c r="D3338" s="5" t="s">
        <v>7148</v>
      </c>
      <c r="E3338" s="5" t="s">
        <v>6265</v>
      </c>
      <c r="F3338" s="5" t="s">
        <v>4308</v>
      </c>
      <c r="G3338" s="5" t="s">
        <v>169</v>
      </c>
      <c r="H3338" s="5" t="s">
        <v>3</v>
      </c>
      <c r="I3338" s="5" t="s">
        <v>13894</v>
      </c>
      <c r="J3338" s="5" t="s">
        <v>14598</v>
      </c>
      <c r="K3338" s="5">
        <v>24708333</v>
      </c>
      <c r="L3338" s="5">
        <v>0</v>
      </c>
    </row>
    <row r="3339" spans="1:12" x14ac:dyDescent="0.2">
      <c r="A3339" s="5" t="s">
        <v>4556</v>
      </c>
      <c r="B3339" s="5" t="s">
        <v>7156</v>
      </c>
      <c r="D3339" s="5" t="s">
        <v>10421</v>
      </c>
      <c r="E3339" s="5" t="s">
        <v>9372</v>
      </c>
      <c r="F3339" s="5" t="s">
        <v>10952</v>
      </c>
      <c r="G3339" s="5" t="s">
        <v>12324</v>
      </c>
      <c r="H3339" s="5" t="s">
        <v>7</v>
      </c>
      <c r="I3339" s="5" t="s">
        <v>13894</v>
      </c>
      <c r="J3339" s="5" t="s">
        <v>12259</v>
      </c>
      <c r="K3339" s="5">
        <v>44067443</v>
      </c>
      <c r="L3339" s="5">
        <v>0</v>
      </c>
    </row>
    <row r="3340" spans="1:12" x14ac:dyDescent="0.2">
      <c r="A3340" s="5" t="s">
        <v>4638</v>
      </c>
      <c r="B3340" s="5" t="s">
        <v>4561</v>
      </c>
      <c r="D3340" s="5" t="s">
        <v>8557</v>
      </c>
      <c r="E3340" s="5" t="s">
        <v>8269</v>
      </c>
      <c r="F3340" s="5" t="s">
        <v>6689</v>
      </c>
      <c r="G3340" s="5" t="s">
        <v>12354</v>
      </c>
      <c r="H3340" s="5" t="s">
        <v>7</v>
      </c>
      <c r="I3340" s="5" t="s">
        <v>13894</v>
      </c>
      <c r="J3340" s="5" t="s">
        <v>14599</v>
      </c>
      <c r="K3340" s="5">
        <v>87424435</v>
      </c>
      <c r="L3340" s="5">
        <v>0</v>
      </c>
    </row>
    <row r="3341" spans="1:12" x14ac:dyDescent="0.2">
      <c r="A3341" s="5" t="s">
        <v>4557</v>
      </c>
      <c r="B3341" s="5" t="s">
        <v>3669</v>
      </c>
      <c r="D3341" s="5" t="s">
        <v>10413</v>
      </c>
      <c r="E3341" s="5" t="s">
        <v>9317</v>
      </c>
      <c r="F3341" s="5" t="s">
        <v>3650</v>
      </c>
      <c r="G3341" s="5" t="s">
        <v>12324</v>
      </c>
      <c r="H3341" s="5" t="s">
        <v>6</v>
      </c>
      <c r="I3341" s="5" t="s">
        <v>13894</v>
      </c>
      <c r="J3341" s="5" t="s">
        <v>12260</v>
      </c>
      <c r="K3341" s="5">
        <v>0</v>
      </c>
      <c r="L3341" s="5">
        <v>0</v>
      </c>
    </row>
    <row r="3342" spans="1:12" x14ac:dyDescent="0.2">
      <c r="A3342" s="5" t="s">
        <v>4607</v>
      </c>
      <c r="B3342" s="5" t="s">
        <v>7246</v>
      </c>
      <c r="D3342" s="5" t="s">
        <v>10414</v>
      </c>
      <c r="E3342" s="5" t="s">
        <v>9318</v>
      </c>
      <c r="F3342" s="5" t="s">
        <v>10913</v>
      </c>
      <c r="G3342" s="5" t="s">
        <v>12324</v>
      </c>
      <c r="H3342" s="5" t="s">
        <v>6</v>
      </c>
      <c r="I3342" s="5" t="s">
        <v>13894</v>
      </c>
      <c r="J3342" s="5" t="s">
        <v>10914</v>
      </c>
      <c r="K3342" s="5">
        <v>0</v>
      </c>
      <c r="L3342" s="5">
        <v>0</v>
      </c>
    </row>
    <row r="3343" spans="1:12" x14ac:dyDescent="0.2">
      <c r="A3343" s="5" t="s">
        <v>4558</v>
      </c>
      <c r="B3343" s="5" t="s">
        <v>2547</v>
      </c>
      <c r="D3343" s="5" t="s">
        <v>7491</v>
      </c>
      <c r="E3343" s="5" t="s">
        <v>6267</v>
      </c>
      <c r="F3343" s="5" t="s">
        <v>4741</v>
      </c>
      <c r="G3343" s="5" t="s">
        <v>495</v>
      </c>
      <c r="H3343" s="5" t="s">
        <v>3</v>
      </c>
      <c r="I3343" s="5" t="s">
        <v>13894</v>
      </c>
      <c r="J3343" s="5" t="s">
        <v>14600</v>
      </c>
      <c r="K3343" s="5">
        <v>25461555</v>
      </c>
      <c r="L3343" s="5">
        <v>25461555</v>
      </c>
    </row>
    <row r="3344" spans="1:12" x14ac:dyDescent="0.2">
      <c r="A3344" s="5" t="s">
        <v>3092</v>
      </c>
      <c r="B3344" s="5" t="s">
        <v>3091</v>
      </c>
      <c r="D3344" s="5" t="s">
        <v>8559</v>
      </c>
      <c r="E3344" s="5" t="s">
        <v>8270</v>
      </c>
      <c r="F3344" s="5" t="s">
        <v>8558</v>
      </c>
      <c r="G3344" s="5" t="s">
        <v>495</v>
      </c>
      <c r="H3344" s="5" t="s">
        <v>5</v>
      </c>
      <c r="I3344" s="5" t="s">
        <v>13894</v>
      </c>
      <c r="J3344" s="5" t="s">
        <v>12933</v>
      </c>
      <c r="K3344" s="5">
        <v>25461470</v>
      </c>
      <c r="L3344" s="5">
        <v>25461470</v>
      </c>
    </row>
    <row r="3345" spans="1:12" x14ac:dyDescent="0.2">
      <c r="A3345" s="5" t="s">
        <v>10207</v>
      </c>
      <c r="B3345" s="5" t="s">
        <v>148</v>
      </c>
      <c r="D3345" s="5" t="s">
        <v>9024</v>
      </c>
      <c r="E3345" s="5" t="s">
        <v>8861</v>
      </c>
      <c r="F3345" s="5" t="s">
        <v>9023</v>
      </c>
      <c r="G3345" s="5" t="s">
        <v>117</v>
      </c>
      <c r="H3345" s="5" t="s">
        <v>5</v>
      </c>
      <c r="I3345" s="5" t="s">
        <v>13894</v>
      </c>
      <c r="J3345" s="5" t="s">
        <v>13207</v>
      </c>
      <c r="K3345" s="5">
        <v>26613324</v>
      </c>
      <c r="L3345" s="5">
        <v>26613324</v>
      </c>
    </row>
    <row r="3346" spans="1:12" x14ac:dyDescent="0.2">
      <c r="A3346" s="5" t="s">
        <v>4593</v>
      </c>
      <c r="B3346" s="5" t="s">
        <v>7033</v>
      </c>
      <c r="D3346" s="5" t="s">
        <v>7337</v>
      </c>
      <c r="E3346" s="5" t="s">
        <v>6268</v>
      </c>
      <c r="F3346" s="5" t="s">
        <v>518</v>
      </c>
      <c r="G3346" s="5" t="s">
        <v>4507</v>
      </c>
      <c r="H3346" s="5" t="s">
        <v>4</v>
      </c>
      <c r="I3346" s="5" t="s">
        <v>13894</v>
      </c>
      <c r="J3346" s="5" t="s">
        <v>6269</v>
      </c>
      <c r="K3346" s="5">
        <v>26420597</v>
      </c>
      <c r="L3346" s="5">
        <v>26420597</v>
      </c>
    </row>
    <row r="3347" spans="1:12" x14ac:dyDescent="0.2">
      <c r="A3347" s="5" t="s">
        <v>6265</v>
      </c>
      <c r="B3347" s="5" t="s">
        <v>7148</v>
      </c>
      <c r="D3347" s="5" t="s">
        <v>10467</v>
      </c>
      <c r="E3347" s="5" t="s">
        <v>9615</v>
      </c>
      <c r="F3347" s="5" t="s">
        <v>11151</v>
      </c>
      <c r="G3347" s="5" t="s">
        <v>204</v>
      </c>
      <c r="H3347" s="5" t="s">
        <v>5</v>
      </c>
      <c r="I3347" s="5" t="s">
        <v>13894</v>
      </c>
      <c r="J3347" s="5" t="s">
        <v>14601</v>
      </c>
      <c r="K3347" s="5">
        <v>25711522</v>
      </c>
      <c r="L3347" s="5">
        <v>0</v>
      </c>
    </row>
    <row r="3348" spans="1:12" x14ac:dyDescent="0.2">
      <c r="A3348" s="5" t="s">
        <v>6158</v>
      </c>
      <c r="B3348" s="5" t="s">
        <v>7157</v>
      </c>
      <c r="D3348" s="5" t="s">
        <v>7095</v>
      </c>
      <c r="E3348" s="5" t="s">
        <v>6270</v>
      </c>
      <c r="F3348" s="5" t="s">
        <v>6271</v>
      </c>
      <c r="G3348" s="5" t="s">
        <v>204</v>
      </c>
      <c r="H3348" s="5" t="s">
        <v>12</v>
      </c>
      <c r="I3348" s="5" t="s">
        <v>13894</v>
      </c>
      <c r="J3348" s="5" t="s">
        <v>14602</v>
      </c>
      <c r="K3348" s="5">
        <v>25332553</v>
      </c>
      <c r="L3348" s="5">
        <v>86986784</v>
      </c>
    </row>
    <row r="3349" spans="1:12" x14ac:dyDescent="0.2">
      <c r="A3349" s="5" t="s">
        <v>10208</v>
      </c>
      <c r="B3349" s="5" t="s">
        <v>3573</v>
      </c>
      <c r="D3349" s="5" t="s">
        <v>7096</v>
      </c>
      <c r="E3349" s="5" t="s">
        <v>6272</v>
      </c>
      <c r="F3349" s="5" t="s">
        <v>1856</v>
      </c>
      <c r="G3349" s="5" t="s">
        <v>74</v>
      </c>
      <c r="H3349" s="5" t="s">
        <v>9</v>
      </c>
      <c r="I3349" s="5" t="s">
        <v>13894</v>
      </c>
      <c r="J3349" s="5" t="s">
        <v>14603</v>
      </c>
      <c r="K3349" s="5">
        <v>24948742</v>
      </c>
      <c r="L3349" s="5">
        <v>24948742</v>
      </c>
    </row>
    <row r="3350" spans="1:12" x14ac:dyDescent="0.2">
      <c r="A3350" s="5" t="s">
        <v>6047</v>
      </c>
      <c r="B3350" s="5" t="s">
        <v>7164</v>
      </c>
      <c r="D3350" s="5" t="s">
        <v>7509</v>
      </c>
      <c r="E3350" s="5" t="s">
        <v>6273</v>
      </c>
      <c r="F3350" s="5" t="s">
        <v>4977</v>
      </c>
      <c r="G3350" s="5" t="s">
        <v>12387</v>
      </c>
      <c r="H3350" s="5" t="s">
        <v>3</v>
      </c>
      <c r="I3350" s="5" t="s">
        <v>13894</v>
      </c>
      <c r="J3350" s="5" t="s">
        <v>12934</v>
      </c>
      <c r="K3350" s="5">
        <v>83088983</v>
      </c>
      <c r="L3350" s="5">
        <v>0</v>
      </c>
    </row>
    <row r="3351" spans="1:12" x14ac:dyDescent="0.2">
      <c r="A3351" s="5" t="s">
        <v>4583</v>
      </c>
      <c r="B3351" s="5" t="s">
        <v>1823</v>
      </c>
      <c r="D3351" s="5" t="s">
        <v>7535</v>
      </c>
      <c r="E3351" s="5" t="s">
        <v>6912</v>
      </c>
      <c r="F3351" s="5" t="s">
        <v>6914</v>
      </c>
      <c r="G3351" s="5" t="s">
        <v>1260</v>
      </c>
      <c r="H3351" s="5" t="s">
        <v>7</v>
      </c>
      <c r="I3351" s="5" t="s">
        <v>13894</v>
      </c>
      <c r="J3351" s="5" t="s">
        <v>14604</v>
      </c>
      <c r="K3351" s="5">
        <v>24282993</v>
      </c>
      <c r="L3351" s="5">
        <v>24282993</v>
      </c>
    </row>
    <row r="3352" spans="1:12" x14ac:dyDescent="0.2">
      <c r="A3352" s="5" t="s">
        <v>4613</v>
      </c>
      <c r="B3352" s="5" t="s">
        <v>3332</v>
      </c>
      <c r="D3352" s="5" t="s">
        <v>7480</v>
      </c>
      <c r="E3352" s="5" t="s">
        <v>6274</v>
      </c>
      <c r="F3352" s="5" t="s">
        <v>6275</v>
      </c>
      <c r="G3352" s="5" t="s">
        <v>1260</v>
      </c>
      <c r="H3352" s="5" t="s">
        <v>6</v>
      </c>
      <c r="I3352" s="5" t="s">
        <v>13894</v>
      </c>
      <c r="J3352" s="5" t="s">
        <v>6419</v>
      </c>
      <c r="K3352" s="5">
        <v>27798661</v>
      </c>
      <c r="L3352" s="5">
        <v>0</v>
      </c>
    </row>
    <row r="3353" spans="1:12" x14ac:dyDescent="0.2">
      <c r="A3353" s="5" t="s">
        <v>4010</v>
      </c>
      <c r="B3353" s="5" t="s">
        <v>6735</v>
      </c>
      <c r="D3353" s="5" t="s">
        <v>10597</v>
      </c>
      <c r="E3353" s="5" t="s">
        <v>10161</v>
      </c>
      <c r="F3353" s="5" t="s">
        <v>713</v>
      </c>
      <c r="G3353" s="5" t="s">
        <v>1260</v>
      </c>
      <c r="H3353" s="5" t="s">
        <v>5</v>
      </c>
      <c r="I3353" s="5" t="s">
        <v>13894</v>
      </c>
      <c r="J3353" s="5" t="s">
        <v>11667</v>
      </c>
      <c r="K3353" s="5">
        <v>27797133</v>
      </c>
      <c r="L3353" s="5">
        <v>0</v>
      </c>
    </row>
    <row r="3354" spans="1:12" x14ac:dyDescent="0.2">
      <c r="A3354" s="5" t="s">
        <v>4597</v>
      </c>
      <c r="B3354" s="5" t="s">
        <v>128</v>
      </c>
      <c r="D3354" s="5" t="s">
        <v>7213</v>
      </c>
      <c r="E3354" s="5" t="s">
        <v>6276</v>
      </c>
      <c r="F3354" s="5" t="s">
        <v>6277</v>
      </c>
      <c r="G3354" s="5" t="s">
        <v>5791</v>
      </c>
      <c r="H3354" s="5" t="s">
        <v>5</v>
      </c>
      <c r="I3354" s="5" t="s">
        <v>13894</v>
      </c>
      <c r="J3354" s="5" t="s">
        <v>13700</v>
      </c>
      <c r="K3354" s="5">
        <v>44092768</v>
      </c>
      <c r="L3354" s="5">
        <v>0</v>
      </c>
    </row>
    <row r="3355" spans="1:12" x14ac:dyDescent="0.2">
      <c r="A3355" s="5" t="s">
        <v>4619</v>
      </c>
      <c r="B3355" s="5" t="s">
        <v>7319</v>
      </c>
      <c r="D3355" s="5" t="s">
        <v>10639</v>
      </c>
      <c r="E3355" s="5" t="s">
        <v>10259</v>
      </c>
      <c r="F3355" s="5" t="s">
        <v>661</v>
      </c>
      <c r="G3355" s="5" t="s">
        <v>12354</v>
      </c>
      <c r="H3355" s="5" t="s">
        <v>7</v>
      </c>
      <c r="I3355" s="5" t="s">
        <v>13894</v>
      </c>
      <c r="J3355" s="5" t="s">
        <v>14605</v>
      </c>
      <c r="K3355" s="5">
        <v>88553925</v>
      </c>
      <c r="L3355" s="5">
        <v>0</v>
      </c>
    </row>
    <row r="3356" spans="1:12" x14ac:dyDescent="0.2">
      <c r="A3356" s="5" t="s">
        <v>4567</v>
      </c>
      <c r="B3356" s="5" t="s">
        <v>4566</v>
      </c>
      <c r="D3356" s="5" t="s">
        <v>7142</v>
      </c>
      <c r="E3356" s="5" t="s">
        <v>6278</v>
      </c>
      <c r="F3356" s="5" t="s">
        <v>6279</v>
      </c>
      <c r="G3356" s="5" t="s">
        <v>5791</v>
      </c>
      <c r="H3356" s="5" t="s">
        <v>7</v>
      </c>
      <c r="I3356" s="5" t="s">
        <v>13894</v>
      </c>
      <c r="J3356" s="5" t="s">
        <v>8979</v>
      </c>
      <c r="K3356" s="5">
        <v>44092737</v>
      </c>
      <c r="L3356" s="5">
        <v>0</v>
      </c>
    </row>
    <row r="3357" spans="1:12" x14ac:dyDescent="0.2">
      <c r="A3357" s="5" t="s">
        <v>4002</v>
      </c>
      <c r="B3357" s="5" t="s">
        <v>4001</v>
      </c>
      <c r="D3357" s="5" t="s">
        <v>7106</v>
      </c>
      <c r="E3357" s="5" t="s">
        <v>6280</v>
      </c>
      <c r="F3357" s="5" t="s">
        <v>1210</v>
      </c>
      <c r="G3357" s="5" t="s">
        <v>41</v>
      </c>
      <c r="H3357" s="5" t="s">
        <v>5</v>
      </c>
      <c r="I3357" s="5" t="s">
        <v>13894</v>
      </c>
      <c r="J3357" s="5" t="s">
        <v>6281</v>
      </c>
      <c r="K3357" s="5">
        <v>24101304</v>
      </c>
      <c r="L3357" s="5">
        <v>24101304</v>
      </c>
    </row>
    <row r="3358" spans="1:12" x14ac:dyDescent="0.2">
      <c r="A3358" s="5" t="s">
        <v>4610</v>
      </c>
      <c r="B3358" s="5" t="s">
        <v>4609</v>
      </c>
      <c r="D3358" s="5" t="s">
        <v>10398</v>
      </c>
      <c r="E3358" s="5" t="s">
        <v>9231</v>
      </c>
      <c r="F3358" s="5" t="s">
        <v>10818</v>
      </c>
      <c r="G3358" s="5" t="s">
        <v>41</v>
      </c>
      <c r="H3358" s="5" t="s">
        <v>9</v>
      </c>
      <c r="I3358" s="5" t="s">
        <v>13894</v>
      </c>
      <c r="J3358" s="5" t="s">
        <v>13299</v>
      </c>
      <c r="K3358" s="5">
        <v>22009476</v>
      </c>
      <c r="L3358" s="5">
        <v>22009476</v>
      </c>
    </row>
    <row r="3359" spans="1:12" x14ac:dyDescent="0.2">
      <c r="A3359" s="5" t="s">
        <v>4623</v>
      </c>
      <c r="B3359" s="5" t="s">
        <v>4622</v>
      </c>
      <c r="D3359" s="5" t="s">
        <v>7118</v>
      </c>
      <c r="E3359" s="5" t="s">
        <v>6282</v>
      </c>
      <c r="F3359" s="5" t="s">
        <v>6283</v>
      </c>
      <c r="G3359" s="5" t="s">
        <v>204</v>
      </c>
      <c r="H3359" s="5" t="s">
        <v>10</v>
      </c>
      <c r="I3359" s="5" t="s">
        <v>13894</v>
      </c>
      <c r="J3359" s="5" t="s">
        <v>13518</v>
      </c>
      <c r="K3359" s="5">
        <v>25738065</v>
      </c>
      <c r="L3359" s="5">
        <v>86602065</v>
      </c>
    </row>
    <row r="3360" spans="1:12" x14ac:dyDescent="0.2">
      <c r="A3360" s="5" t="s">
        <v>10209</v>
      </c>
      <c r="B3360" s="5" t="s">
        <v>10610</v>
      </c>
      <c r="D3360" s="5" t="s">
        <v>7375</v>
      </c>
      <c r="E3360" s="5" t="s">
        <v>6285</v>
      </c>
      <c r="F3360" s="5" t="s">
        <v>5992</v>
      </c>
      <c r="G3360" s="5" t="s">
        <v>188</v>
      </c>
      <c r="H3360" s="5" t="s">
        <v>4</v>
      </c>
      <c r="I3360" s="5" t="s">
        <v>13894</v>
      </c>
      <c r="J3360" s="5" t="s">
        <v>7699</v>
      </c>
      <c r="K3360" s="5">
        <v>24688797</v>
      </c>
      <c r="L3360" s="5">
        <v>24689336</v>
      </c>
    </row>
    <row r="3361" spans="1:12" x14ac:dyDescent="0.2">
      <c r="A3361" s="5" t="s">
        <v>10210</v>
      </c>
      <c r="B3361" s="5" t="s">
        <v>456</v>
      </c>
      <c r="D3361" s="5" t="s">
        <v>7244</v>
      </c>
      <c r="E3361" s="5" t="s">
        <v>6286</v>
      </c>
      <c r="F3361" s="5" t="s">
        <v>6287</v>
      </c>
      <c r="G3361" s="5" t="s">
        <v>169</v>
      </c>
      <c r="H3361" s="5" t="s">
        <v>3</v>
      </c>
      <c r="I3361" s="5" t="s">
        <v>13894</v>
      </c>
      <c r="J3361" s="5" t="s">
        <v>13173</v>
      </c>
      <c r="K3361" s="5">
        <v>44057996</v>
      </c>
      <c r="L3361" s="5">
        <v>0</v>
      </c>
    </row>
    <row r="3362" spans="1:12" x14ac:dyDescent="0.2">
      <c r="A3362" s="5" t="s">
        <v>4598</v>
      </c>
      <c r="B3362" s="5" t="s">
        <v>850</v>
      </c>
      <c r="D3362" s="5" t="s">
        <v>7155</v>
      </c>
      <c r="E3362" s="5" t="s">
        <v>6288</v>
      </c>
      <c r="F3362" s="5" t="s">
        <v>6289</v>
      </c>
      <c r="G3362" s="5" t="s">
        <v>169</v>
      </c>
      <c r="H3362" s="5" t="s">
        <v>3</v>
      </c>
      <c r="I3362" s="5" t="s">
        <v>13894</v>
      </c>
      <c r="J3362" s="5" t="s">
        <v>12282</v>
      </c>
      <c r="K3362" s="5">
        <v>24701171</v>
      </c>
      <c r="L3362" s="5">
        <v>24700539</v>
      </c>
    </row>
    <row r="3363" spans="1:12" x14ac:dyDescent="0.2">
      <c r="A3363" s="5" t="s">
        <v>4573</v>
      </c>
      <c r="B3363" s="5" t="s">
        <v>4572</v>
      </c>
      <c r="D3363" s="5" t="s">
        <v>7132</v>
      </c>
      <c r="E3363" s="5" t="s">
        <v>6290</v>
      </c>
      <c r="F3363" s="5" t="s">
        <v>6291</v>
      </c>
      <c r="G3363" s="5" t="s">
        <v>74</v>
      </c>
      <c r="H3363" s="5" t="s">
        <v>13</v>
      </c>
      <c r="I3363" s="5" t="s">
        <v>13894</v>
      </c>
      <c r="J3363" s="5" t="s">
        <v>14606</v>
      </c>
      <c r="K3363" s="5">
        <v>24285260</v>
      </c>
      <c r="L3363" s="5">
        <v>24283284</v>
      </c>
    </row>
    <row r="3364" spans="1:12" x14ac:dyDescent="0.2">
      <c r="A3364" s="5" t="s">
        <v>3995</v>
      </c>
      <c r="B3364" s="5" t="s">
        <v>3994</v>
      </c>
      <c r="D3364" s="5" t="s">
        <v>7010</v>
      </c>
      <c r="E3364" s="5" t="s">
        <v>6292</v>
      </c>
      <c r="F3364" s="5" t="s">
        <v>12061</v>
      </c>
      <c r="G3364" s="5" t="s">
        <v>117</v>
      </c>
      <c r="H3364" s="5" t="s">
        <v>10</v>
      </c>
      <c r="I3364" s="5" t="s">
        <v>13894</v>
      </c>
      <c r="J3364" s="5" t="s">
        <v>13740</v>
      </c>
      <c r="K3364" s="5">
        <v>26364033</v>
      </c>
      <c r="L3364" s="5">
        <v>26364033</v>
      </c>
    </row>
    <row r="3365" spans="1:12" x14ac:dyDescent="0.2">
      <c r="A3365" s="5" t="s">
        <v>4579</v>
      </c>
      <c r="B3365" s="5" t="s">
        <v>2601</v>
      </c>
      <c r="D3365" s="5" t="s">
        <v>10530</v>
      </c>
      <c r="E3365" s="5" t="s">
        <v>9923</v>
      </c>
      <c r="F3365" s="5" t="s">
        <v>11460</v>
      </c>
      <c r="G3365" s="5" t="s">
        <v>117</v>
      </c>
      <c r="H3365" s="5" t="s">
        <v>5</v>
      </c>
      <c r="I3365" s="5" t="s">
        <v>13894</v>
      </c>
      <c r="J3365" s="5" t="s">
        <v>14607</v>
      </c>
      <c r="K3365" s="5">
        <v>84923101</v>
      </c>
      <c r="L3365" s="5">
        <v>0</v>
      </c>
    </row>
    <row r="3366" spans="1:12" x14ac:dyDescent="0.2">
      <c r="A3366" s="5" t="s">
        <v>4614</v>
      </c>
      <c r="B3366" s="5" t="s">
        <v>3347</v>
      </c>
      <c r="D3366" s="5" t="s">
        <v>7284</v>
      </c>
      <c r="E3366" s="5" t="s">
        <v>6293</v>
      </c>
      <c r="F3366" s="5" t="s">
        <v>433</v>
      </c>
      <c r="G3366" s="5" t="s">
        <v>12354</v>
      </c>
      <c r="H3366" s="5" t="s">
        <v>5</v>
      </c>
      <c r="I3366" s="5" t="s">
        <v>13894</v>
      </c>
      <c r="J3366" s="5" t="s">
        <v>6294</v>
      </c>
      <c r="K3366" s="5">
        <v>27666906</v>
      </c>
      <c r="L3366" s="5">
        <v>27666906</v>
      </c>
    </row>
    <row r="3367" spans="1:12" x14ac:dyDescent="0.2">
      <c r="A3367" s="5" t="s">
        <v>10211</v>
      </c>
      <c r="B3367" s="5" t="s">
        <v>10611</v>
      </c>
      <c r="D3367" s="5" t="s">
        <v>10549</v>
      </c>
      <c r="E3367" s="5" t="s">
        <v>10003</v>
      </c>
      <c r="F3367" s="5" t="s">
        <v>11526</v>
      </c>
      <c r="G3367" s="5" t="s">
        <v>12305</v>
      </c>
      <c r="H3367" s="5" t="s">
        <v>12</v>
      </c>
      <c r="I3367" s="5" t="s">
        <v>13894</v>
      </c>
      <c r="J3367" s="5" t="s">
        <v>11527</v>
      </c>
      <c r="K3367" s="5">
        <v>87653630</v>
      </c>
      <c r="L3367" s="5">
        <v>0</v>
      </c>
    </row>
    <row r="3368" spans="1:12" x14ac:dyDescent="0.2">
      <c r="A3368" s="5" t="s">
        <v>6009</v>
      </c>
      <c r="B3368" s="5" t="s">
        <v>7352</v>
      </c>
      <c r="D3368" s="5" t="s">
        <v>10436</v>
      </c>
      <c r="E3368" s="5" t="s">
        <v>9476</v>
      </c>
      <c r="F3368" s="5" t="s">
        <v>11038</v>
      </c>
      <c r="G3368" s="5" t="s">
        <v>188</v>
      </c>
      <c r="H3368" s="5" t="s">
        <v>19</v>
      </c>
      <c r="I3368" s="5" t="s">
        <v>13894</v>
      </c>
      <c r="J3368" s="5" t="s">
        <v>14608</v>
      </c>
      <c r="K3368" s="5">
        <v>73003746</v>
      </c>
      <c r="L3368" s="5">
        <v>0</v>
      </c>
    </row>
    <row r="3369" spans="1:12" x14ac:dyDescent="0.2">
      <c r="A3369" s="5" t="s">
        <v>4046</v>
      </c>
      <c r="B3369" s="5" t="s">
        <v>4045</v>
      </c>
      <c r="D3369" s="5" t="s">
        <v>7358</v>
      </c>
      <c r="E3369" s="5" t="s">
        <v>6295</v>
      </c>
      <c r="F3369" s="5" t="s">
        <v>6296</v>
      </c>
      <c r="G3369" s="5" t="s">
        <v>3527</v>
      </c>
      <c r="H3369" s="5" t="s">
        <v>9</v>
      </c>
      <c r="I3369" s="5" t="s">
        <v>13894</v>
      </c>
      <c r="J3369" s="5" t="s">
        <v>11176</v>
      </c>
      <c r="K3369" s="5">
        <v>82020394</v>
      </c>
      <c r="L3369" s="5">
        <v>87991818</v>
      </c>
    </row>
    <row r="3370" spans="1:12" x14ac:dyDescent="0.2">
      <c r="A3370" s="5" t="s">
        <v>10212</v>
      </c>
      <c r="B3370" s="5" t="s">
        <v>3986</v>
      </c>
      <c r="D3370" s="5" t="s">
        <v>7354</v>
      </c>
      <c r="E3370" s="5" t="s">
        <v>6297</v>
      </c>
      <c r="F3370" s="5" t="s">
        <v>6298</v>
      </c>
      <c r="G3370" s="5" t="s">
        <v>3527</v>
      </c>
      <c r="H3370" s="5" t="s">
        <v>9</v>
      </c>
      <c r="I3370" s="5" t="s">
        <v>13894</v>
      </c>
      <c r="J3370" s="5" t="s">
        <v>13753</v>
      </c>
      <c r="K3370" s="5">
        <v>22065807</v>
      </c>
      <c r="L3370" s="5">
        <v>0</v>
      </c>
    </row>
    <row r="3371" spans="1:12" x14ac:dyDescent="0.2">
      <c r="A3371" s="5" t="s">
        <v>10213</v>
      </c>
      <c r="B3371" s="5" t="s">
        <v>2351</v>
      </c>
      <c r="D3371" s="5" t="s">
        <v>8817</v>
      </c>
      <c r="E3371" s="5" t="s">
        <v>8789</v>
      </c>
      <c r="F3371" s="5" t="s">
        <v>8790</v>
      </c>
      <c r="G3371" s="5" t="s">
        <v>3527</v>
      </c>
      <c r="H3371" s="5" t="s">
        <v>9</v>
      </c>
      <c r="I3371" s="5" t="s">
        <v>13894</v>
      </c>
      <c r="J3371" s="5" t="s">
        <v>8791</v>
      </c>
      <c r="K3371" s="5">
        <v>83174033</v>
      </c>
      <c r="L3371" s="5">
        <v>0</v>
      </c>
    </row>
    <row r="3372" spans="1:12" x14ac:dyDescent="0.2">
      <c r="A3372" s="5" t="s">
        <v>4601</v>
      </c>
      <c r="B3372" s="5" t="s">
        <v>995</v>
      </c>
      <c r="D3372" s="5" t="s">
        <v>7147</v>
      </c>
      <c r="E3372" s="5" t="s">
        <v>6299</v>
      </c>
      <c r="F3372" s="5" t="s">
        <v>6300</v>
      </c>
      <c r="G3372" s="5" t="s">
        <v>116</v>
      </c>
      <c r="H3372" s="5" t="s">
        <v>17</v>
      </c>
      <c r="I3372" s="5" t="s">
        <v>13894</v>
      </c>
      <c r="J3372" s="5" t="s">
        <v>12858</v>
      </c>
      <c r="K3372" s="5">
        <v>27801084</v>
      </c>
      <c r="L3372" s="5">
        <v>27322143</v>
      </c>
    </row>
    <row r="3373" spans="1:12" x14ac:dyDescent="0.2">
      <c r="A3373" s="5" t="s">
        <v>4075</v>
      </c>
      <c r="B3373" s="5" t="s">
        <v>7379</v>
      </c>
      <c r="D3373" s="5" t="s">
        <v>10555</v>
      </c>
      <c r="E3373" s="5" t="s">
        <v>10018</v>
      </c>
      <c r="F3373" s="5" t="s">
        <v>3545</v>
      </c>
      <c r="G3373" s="5" t="s">
        <v>116</v>
      </c>
      <c r="H3373" s="5" t="s">
        <v>12</v>
      </c>
      <c r="I3373" s="5" t="s">
        <v>13894</v>
      </c>
      <c r="J3373" s="5" t="s">
        <v>12937</v>
      </c>
      <c r="K3373" s="5">
        <v>27735242</v>
      </c>
      <c r="L3373" s="5">
        <v>27735242</v>
      </c>
    </row>
    <row r="3374" spans="1:12" x14ac:dyDescent="0.2">
      <c r="A3374" s="5" t="s">
        <v>10214</v>
      </c>
      <c r="B3374" s="5" t="s">
        <v>7570</v>
      </c>
      <c r="D3374" s="5" t="s">
        <v>10472</v>
      </c>
      <c r="E3374" s="5" t="s">
        <v>9637</v>
      </c>
      <c r="F3374" s="5" t="s">
        <v>11177</v>
      </c>
      <c r="G3374" s="5" t="s">
        <v>3527</v>
      </c>
      <c r="H3374" s="5" t="s">
        <v>9</v>
      </c>
      <c r="I3374" s="5" t="s">
        <v>13894</v>
      </c>
      <c r="J3374" s="5" t="s">
        <v>11178</v>
      </c>
      <c r="K3374" s="5">
        <v>22065230</v>
      </c>
      <c r="L3374" s="5">
        <v>85495238</v>
      </c>
    </row>
    <row r="3375" spans="1:12" x14ac:dyDescent="0.2">
      <c r="A3375" s="5" t="s">
        <v>8776</v>
      </c>
      <c r="B3375" s="5" t="s">
        <v>8815</v>
      </c>
      <c r="D3375" s="5" t="s">
        <v>7241</v>
      </c>
      <c r="E3375" s="5" t="s">
        <v>7716</v>
      </c>
      <c r="F3375" s="5" t="s">
        <v>6301</v>
      </c>
      <c r="G3375" s="5" t="s">
        <v>175</v>
      </c>
      <c r="H3375" s="5" t="s">
        <v>9</v>
      </c>
      <c r="I3375" s="5" t="s">
        <v>13894</v>
      </c>
      <c r="J3375" s="5" t="s">
        <v>14609</v>
      </c>
      <c r="K3375" s="5">
        <v>22684047</v>
      </c>
      <c r="L3375" s="5">
        <v>22684047</v>
      </c>
    </row>
    <row r="3376" spans="1:12" x14ac:dyDescent="0.2">
      <c r="A3376" s="5" t="s">
        <v>5972</v>
      </c>
      <c r="B3376" s="5" t="s">
        <v>4506</v>
      </c>
      <c r="D3376" s="5" t="s">
        <v>7772</v>
      </c>
      <c r="E3376" s="5" t="s">
        <v>7771</v>
      </c>
      <c r="F3376" s="5" t="s">
        <v>254</v>
      </c>
      <c r="G3376" s="5" t="s">
        <v>12309</v>
      </c>
      <c r="H3376" s="5" t="s">
        <v>9</v>
      </c>
      <c r="I3376" s="5" t="s">
        <v>13894</v>
      </c>
      <c r="J3376" s="5" t="s">
        <v>14610</v>
      </c>
      <c r="K3376" s="5">
        <v>27650011</v>
      </c>
      <c r="L3376" s="5">
        <v>0</v>
      </c>
    </row>
    <row r="3377" spans="1:12" x14ac:dyDescent="0.2">
      <c r="A3377" s="5" t="s">
        <v>10215</v>
      </c>
      <c r="B3377" s="5" t="s">
        <v>8051</v>
      </c>
      <c r="D3377" s="5" t="s">
        <v>7304</v>
      </c>
      <c r="E3377" s="5" t="s">
        <v>6302</v>
      </c>
      <c r="F3377" s="5" t="s">
        <v>6303</v>
      </c>
      <c r="G3377" s="5" t="s">
        <v>12309</v>
      </c>
      <c r="H3377" s="5" t="s">
        <v>13</v>
      </c>
      <c r="I3377" s="5" t="s">
        <v>13894</v>
      </c>
      <c r="J3377" s="5" t="s">
        <v>6304</v>
      </c>
      <c r="K3377" s="5">
        <v>27186162</v>
      </c>
      <c r="L3377" s="5">
        <v>0</v>
      </c>
    </row>
    <row r="3378" spans="1:12" x14ac:dyDescent="0.2">
      <c r="A3378" s="5" t="s">
        <v>10216</v>
      </c>
      <c r="B3378" s="5" t="s">
        <v>10612</v>
      </c>
      <c r="D3378" s="5" t="s">
        <v>10403</v>
      </c>
      <c r="E3378" s="5" t="s">
        <v>9295</v>
      </c>
      <c r="F3378" s="5" t="s">
        <v>10891</v>
      </c>
      <c r="G3378" s="5" t="s">
        <v>12324</v>
      </c>
      <c r="H3378" s="5" t="s">
        <v>9</v>
      </c>
      <c r="I3378" s="5" t="s">
        <v>13894</v>
      </c>
      <c r="J3378" s="5" t="s">
        <v>10892</v>
      </c>
      <c r="K3378" s="5">
        <v>71216608</v>
      </c>
      <c r="L3378" s="5">
        <v>71219369</v>
      </c>
    </row>
    <row r="3379" spans="1:12" x14ac:dyDescent="0.2">
      <c r="A3379" s="5" t="s">
        <v>10217</v>
      </c>
      <c r="B3379" s="5" t="s">
        <v>8069</v>
      </c>
      <c r="D3379" s="5" t="s">
        <v>10415</v>
      </c>
      <c r="E3379" s="5" t="s">
        <v>9319</v>
      </c>
      <c r="F3379" s="5" t="s">
        <v>649</v>
      </c>
      <c r="G3379" s="5" t="s">
        <v>12324</v>
      </c>
      <c r="H3379" s="5" t="s">
        <v>14</v>
      </c>
      <c r="I3379" s="5" t="s">
        <v>13894</v>
      </c>
      <c r="J3379" s="5" t="s">
        <v>14611</v>
      </c>
      <c r="K3379" s="5">
        <v>22009881</v>
      </c>
      <c r="L3379" s="5">
        <v>0</v>
      </c>
    </row>
    <row r="3380" spans="1:12" x14ac:dyDescent="0.2">
      <c r="A3380" s="5" t="s">
        <v>10218</v>
      </c>
      <c r="B3380" s="5" t="s">
        <v>3752</v>
      </c>
      <c r="D3380" s="5" t="s">
        <v>7116</v>
      </c>
      <c r="E3380" s="5" t="s">
        <v>6305</v>
      </c>
      <c r="F3380" s="5" t="s">
        <v>14612</v>
      </c>
      <c r="G3380" s="5" t="s">
        <v>12324</v>
      </c>
      <c r="H3380" s="5" t="s">
        <v>5</v>
      </c>
      <c r="I3380" s="5" t="s">
        <v>13894</v>
      </c>
      <c r="J3380" s="5" t="s">
        <v>12938</v>
      </c>
      <c r="K3380" s="5">
        <v>27728003</v>
      </c>
      <c r="L3380" s="5">
        <v>27728003</v>
      </c>
    </row>
    <row r="3381" spans="1:12" x14ac:dyDescent="0.2">
      <c r="A3381" s="5" t="s">
        <v>10219</v>
      </c>
      <c r="B3381" s="5" t="s">
        <v>10613</v>
      </c>
      <c r="D3381" s="5" t="s">
        <v>7238</v>
      </c>
      <c r="E3381" s="5" t="s">
        <v>6306</v>
      </c>
      <c r="F3381" s="5" t="s">
        <v>463</v>
      </c>
      <c r="G3381" s="5" t="s">
        <v>302</v>
      </c>
      <c r="H3381" s="5" t="s">
        <v>3</v>
      </c>
      <c r="I3381" s="5" t="s">
        <v>13894</v>
      </c>
      <c r="J3381" s="5" t="s">
        <v>7663</v>
      </c>
      <c r="K3381" s="5">
        <v>24170333</v>
      </c>
      <c r="L3381" s="5">
        <v>24170333</v>
      </c>
    </row>
    <row r="3382" spans="1:12" x14ac:dyDescent="0.2">
      <c r="A3382" s="5" t="s">
        <v>4578</v>
      </c>
      <c r="B3382" s="5" t="s">
        <v>4577</v>
      </c>
      <c r="D3382" s="5" t="s">
        <v>10405</v>
      </c>
      <c r="E3382" s="5" t="s">
        <v>9299</v>
      </c>
      <c r="F3382" s="5" t="s">
        <v>3055</v>
      </c>
      <c r="G3382" s="5" t="s">
        <v>12324</v>
      </c>
      <c r="H3382" s="5" t="s">
        <v>4</v>
      </c>
      <c r="I3382" s="5" t="s">
        <v>13894</v>
      </c>
      <c r="J3382" s="5" t="s">
        <v>12939</v>
      </c>
      <c r="K3382" s="5">
        <v>86260562</v>
      </c>
      <c r="L3382" s="5">
        <v>0</v>
      </c>
    </row>
    <row r="3383" spans="1:12" x14ac:dyDescent="0.2">
      <c r="A3383" s="5" t="s">
        <v>4004</v>
      </c>
      <c r="B3383" s="5" t="s">
        <v>7140</v>
      </c>
      <c r="D3383" s="5" t="s">
        <v>7422</v>
      </c>
      <c r="E3383" s="5" t="s">
        <v>6307</v>
      </c>
      <c r="F3383" s="5" t="s">
        <v>644</v>
      </c>
      <c r="G3383" s="5" t="s">
        <v>12324</v>
      </c>
      <c r="H3383" s="5" t="s">
        <v>7</v>
      </c>
      <c r="I3383" s="5" t="s">
        <v>13894</v>
      </c>
      <c r="J3383" s="5" t="s">
        <v>12940</v>
      </c>
      <c r="K3383" s="5">
        <v>27381246</v>
      </c>
      <c r="L3383" s="5">
        <v>0</v>
      </c>
    </row>
    <row r="3384" spans="1:12" x14ac:dyDescent="0.2">
      <c r="A3384" s="5" t="s">
        <v>4640</v>
      </c>
      <c r="B3384" s="5" t="s">
        <v>3998</v>
      </c>
      <c r="D3384" s="5" t="s">
        <v>7143</v>
      </c>
      <c r="E3384" s="5" t="s">
        <v>6308</v>
      </c>
      <c r="F3384" s="5" t="s">
        <v>6309</v>
      </c>
      <c r="G3384" s="5" t="s">
        <v>198</v>
      </c>
      <c r="H3384" s="5" t="s">
        <v>7</v>
      </c>
      <c r="I3384" s="5" t="s">
        <v>13894</v>
      </c>
      <c r="J3384" s="5" t="s">
        <v>12714</v>
      </c>
      <c r="K3384" s="5">
        <v>26512183</v>
      </c>
      <c r="L3384" s="5">
        <v>26512183</v>
      </c>
    </row>
    <row r="3385" spans="1:12" x14ac:dyDescent="0.2">
      <c r="A3385" s="5" t="s">
        <v>4612</v>
      </c>
      <c r="B3385" s="5" t="s">
        <v>6759</v>
      </c>
      <c r="D3385" s="5" t="s">
        <v>10507</v>
      </c>
      <c r="E3385" s="5" t="s">
        <v>9818</v>
      </c>
      <c r="F3385" s="5" t="s">
        <v>11366</v>
      </c>
      <c r="G3385" s="5" t="s">
        <v>198</v>
      </c>
      <c r="H3385" s="5" t="s">
        <v>4</v>
      </c>
      <c r="I3385" s="5" t="s">
        <v>13894</v>
      </c>
      <c r="J3385" s="5" t="s">
        <v>14613</v>
      </c>
      <c r="K3385" s="5">
        <v>26587108</v>
      </c>
      <c r="L3385" s="5">
        <v>0</v>
      </c>
    </row>
    <row r="3386" spans="1:12" x14ac:dyDescent="0.2">
      <c r="A3386" s="5" t="s">
        <v>4604</v>
      </c>
      <c r="B3386" s="5" t="s">
        <v>7129</v>
      </c>
      <c r="D3386" s="5" t="s">
        <v>7207</v>
      </c>
      <c r="E3386" s="5" t="s">
        <v>6310</v>
      </c>
      <c r="F3386" s="5" t="s">
        <v>7208</v>
      </c>
      <c r="G3386" s="5" t="s">
        <v>798</v>
      </c>
      <c r="H3386" s="5" t="s">
        <v>6</v>
      </c>
      <c r="I3386" s="5" t="s">
        <v>13894</v>
      </c>
      <c r="J3386" s="5" t="s">
        <v>11735</v>
      </c>
      <c r="K3386" s="5">
        <v>26669538</v>
      </c>
      <c r="L3386" s="5">
        <v>0</v>
      </c>
    </row>
    <row r="3387" spans="1:12" x14ac:dyDescent="0.2">
      <c r="A3387" s="5" t="s">
        <v>10220</v>
      </c>
      <c r="B3387" s="5" t="s">
        <v>3086</v>
      </c>
      <c r="D3387" s="5" t="s">
        <v>7177</v>
      </c>
      <c r="E3387" s="5" t="s">
        <v>6311</v>
      </c>
      <c r="F3387" s="5" t="s">
        <v>6312</v>
      </c>
      <c r="G3387" s="5" t="s">
        <v>798</v>
      </c>
      <c r="H3387" s="5" t="s">
        <v>3</v>
      </c>
      <c r="I3387" s="5" t="s">
        <v>13894</v>
      </c>
      <c r="J3387" s="5" t="s">
        <v>8561</v>
      </c>
      <c r="K3387" s="5">
        <v>26798069</v>
      </c>
      <c r="L3387" s="5">
        <v>26798069</v>
      </c>
    </row>
    <row r="3388" spans="1:12" x14ac:dyDescent="0.2">
      <c r="A3388" s="5" t="s">
        <v>10221</v>
      </c>
      <c r="B3388" s="5" t="s">
        <v>8228</v>
      </c>
      <c r="D3388" s="5" t="s">
        <v>10490</v>
      </c>
      <c r="E3388" s="5" t="s">
        <v>9708</v>
      </c>
      <c r="F3388" s="5" t="s">
        <v>2158</v>
      </c>
      <c r="G3388" s="5" t="s">
        <v>798</v>
      </c>
      <c r="H3388" s="5" t="s">
        <v>3</v>
      </c>
      <c r="I3388" s="5" t="s">
        <v>13894</v>
      </c>
      <c r="J3388" s="5" t="s">
        <v>12264</v>
      </c>
      <c r="K3388" s="5">
        <v>26799174</v>
      </c>
      <c r="L3388" s="5">
        <v>26799174</v>
      </c>
    </row>
    <row r="3389" spans="1:12" x14ac:dyDescent="0.2">
      <c r="A3389" s="5" t="s">
        <v>4615</v>
      </c>
      <c r="B3389" s="5" t="s">
        <v>7162</v>
      </c>
      <c r="D3389" s="5" t="s">
        <v>7408</v>
      </c>
      <c r="E3389" s="5" t="s">
        <v>6313</v>
      </c>
      <c r="F3389" s="5" t="s">
        <v>6314</v>
      </c>
      <c r="G3389" s="5" t="s">
        <v>198</v>
      </c>
      <c r="H3389" s="5" t="s">
        <v>9</v>
      </c>
      <c r="I3389" s="5" t="s">
        <v>13894</v>
      </c>
      <c r="J3389" s="5" t="s">
        <v>9060</v>
      </c>
      <c r="K3389" s="5">
        <v>26971302</v>
      </c>
      <c r="L3389" s="5">
        <v>26971302</v>
      </c>
    </row>
    <row r="3390" spans="1:12" x14ac:dyDescent="0.2">
      <c r="A3390" s="5" t="s">
        <v>4606</v>
      </c>
      <c r="B3390" s="5" t="s">
        <v>7047</v>
      </c>
      <c r="D3390" s="5" t="s">
        <v>7185</v>
      </c>
      <c r="E3390" s="5" t="s">
        <v>6315</v>
      </c>
      <c r="F3390" s="5" t="s">
        <v>6316</v>
      </c>
      <c r="G3390" s="5" t="s">
        <v>198</v>
      </c>
      <c r="H3390" s="5" t="s">
        <v>10</v>
      </c>
      <c r="I3390" s="5" t="s">
        <v>13894</v>
      </c>
      <c r="J3390" s="5" t="s">
        <v>4488</v>
      </c>
      <c r="K3390" s="5">
        <v>26803366</v>
      </c>
      <c r="L3390" s="5">
        <v>26803366</v>
      </c>
    </row>
    <row r="3391" spans="1:12" x14ac:dyDescent="0.2">
      <c r="A3391" s="5" t="s">
        <v>10222</v>
      </c>
      <c r="B3391" s="5" t="s">
        <v>3320</v>
      </c>
      <c r="D3391" s="5" t="s">
        <v>7186</v>
      </c>
      <c r="E3391" s="5" t="s">
        <v>6317</v>
      </c>
      <c r="F3391" s="5" t="s">
        <v>1871</v>
      </c>
      <c r="G3391" s="5" t="s">
        <v>1657</v>
      </c>
      <c r="H3391" s="5" t="s">
        <v>3</v>
      </c>
      <c r="I3391" s="5" t="s">
        <v>13894</v>
      </c>
      <c r="J3391" s="5" t="s">
        <v>13300</v>
      </c>
      <c r="K3391" s="5">
        <v>26692308</v>
      </c>
      <c r="L3391" s="5">
        <v>26692308</v>
      </c>
    </row>
    <row r="3392" spans="1:12" x14ac:dyDescent="0.2">
      <c r="A3392" s="5" t="s">
        <v>4633</v>
      </c>
      <c r="B3392" s="5" t="s">
        <v>4632</v>
      </c>
      <c r="D3392" s="5" t="s">
        <v>8562</v>
      </c>
      <c r="E3392" s="5" t="s">
        <v>8271</v>
      </c>
      <c r="F3392" s="5" t="s">
        <v>8983</v>
      </c>
      <c r="G3392" s="5" t="s">
        <v>204</v>
      </c>
      <c r="H3392" s="5" t="s">
        <v>12</v>
      </c>
      <c r="I3392" s="5" t="s">
        <v>13894</v>
      </c>
      <c r="J3392" s="5" t="s">
        <v>14614</v>
      </c>
      <c r="K3392" s="5">
        <v>25331258</v>
      </c>
      <c r="L3392" s="5">
        <v>83076381</v>
      </c>
    </row>
    <row r="3393" spans="1:12" x14ac:dyDescent="0.2">
      <c r="A3393" s="5" t="s">
        <v>13618</v>
      </c>
      <c r="B3393" s="5" t="s">
        <v>4003</v>
      </c>
      <c r="D3393" s="5" t="s">
        <v>7507</v>
      </c>
      <c r="E3393" s="5" t="s">
        <v>6318</v>
      </c>
      <c r="F3393" s="5" t="s">
        <v>6319</v>
      </c>
      <c r="G3393" s="5" t="s">
        <v>188</v>
      </c>
      <c r="H3393" s="5" t="s">
        <v>14</v>
      </c>
      <c r="I3393" s="5" t="s">
        <v>13894</v>
      </c>
      <c r="J3393" s="5" t="s">
        <v>14615</v>
      </c>
      <c r="K3393" s="5">
        <v>41051021</v>
      </c>
      <c r="L3393" s="5">
        <v>22064019</v>
      </c>
    </row>
    <row r="3394" spans="1:12" x14ac:dyDescent="0.2">
      <c r="A3394" s="5" t="s">
        <v>4560</v>
      </c>
      <c r="B3394" s="5" t="s">
        <v>2535</v>
      </c>
      <c r="D3394" s="5" t="s">
        <v>7271</v>
      </c>
      <c r="E3394" s="5" t="s">
        <v>6320</v>
      </c>
      <c r="F3394" s="5" t="s">
        <v>2737</v>
      </c>
      <c r="G3394" s="5" t="s">
        <v>74</v>
      </c>
      <c r="H3394" s="5" t="s">
        <v>6</v>
      </c>
      <c r="I3394" s="5" t="s">
        <v>13894</v>
      </c>
      <c r="J3394" s="5" t="s">
        <v>6321</v>
      </c>
      <c r="K3394" s="5">
        <v>24386842</v>
      </c>
      <c r="L3394" s="5">
        <v>24386842</v>
      </c>
    </row>
    <row r="3395" spans="1:12" x14ac:dyDescent="0.2">
      <c r="A3395" s="5" t="s">
        <v>4000</v>
      </c>
      <c r="B3395" s="5" t="s">
        <v>3999</v>
      </c>
      <c r="D3395" s="5" t="s">
        <v>7288</v>
      </c>
      <c r="E3395" s="5" t="s">
        <v>6322</v>
      </c>
      <c r="F3395" s="5" t="s">
        <v>6323</v>
      </c>
      <c r="G3395" s="5" t="s">
        <v>188</v>
      </c>
      <c r="H3395" s="5" t="s">
        <v>9</v>
      </c>
      <c r="I3395" s="5" t="s">
        <v>13894</v>
      </c>
      <c r="J3395" s="5" t="s">
        <v>12941</v>
      </c>
      <c r="K3395" s="5">
        <v>85572002</v>
      </c>
      <c r="L3395" s="5">
        <v>0</v>
      </c>
    </row>
    <row r="3396" spans="1:12" x14ac:dyDescent="0.2">
      <c r="A3396" s="5" t="s">
        <v>3122</v>
      </c>
      <c r="B3396" s="5" t="s">
        <v>1252</v>
      </c>
      <c r="D3396" s="5" t="s">
        <v>7188</v>
      </c>
      <c r="E3396" s="5" t="s">
        <v>6324</v>
      </c>
      <c r="F3396" s="5" t="s">
        <v>6325</v>
      </c>
      <c r="G3396" s="5" t="s">
        <v>12324</v>
      </c>
      <c r="H3396" s="5" t="s">
        <v>13</v>
      </c>
      <c r="I3396" s="5" t="s">
        <v>13894</v>
      </c>
      <c r="J3396" s="5" t="s">
        <v>12942</v>
      </c>
      <c r="K3396" s="5">
        <v>44033237</v>
      </c>
      <c r="L3396" s="5">
        <v>0</v>
      </c>
    </row>
    <row r="3397" spans="1:12" x14ac:dyDescent="0.2">
      <c r="A3397" s="5" t="s">
        <v>10223</v>
      </c>
      <c r="B3397" s="5" t="s">
        <v>4261</v>
      </c>
      <c r="D3397" s="5" t="s">
        <v>7182</v>
      </c>
      <c r="E3397" s="5" t="s">
        <v>6327</v>
      </c>
      <c r="F3397" s="5" t="s">
        <v>514</v>
      </c>
      <c r="G3397" s="5" t="s">
        <v>204</v>
      </c>
      <c r="H3397" s="5" t="s">
        <v>7</v>
      </c>
      <c r="I3397" s="5" t="s">
        <v>13894</v>
      </c>
      <c r="J3397" s="5" t="s">
        <v>12669</v>
      </c>
      <c r="K3397" s="5">
        <v>25751460</v>
      </c>
      <c r="L3397" s="5">
        <v>25750551</v>
      </c>
    </row>
    <row r="3398" spans="1:12" x14ac:dyDescent="0.2">
      <c r="A3398" s="5" t="s">
        <v>4570</v>
      </c>
      <c r="B3398" s="5" t="s">
        <v>872</v>
      </c>
      <c r="D3398" s="5" t="s">
        <v>7317</v>
      </c>
      <c r="E3398" s="5" t="s">
        <v>6329</v>
      </c>
      <c r="F3398" s="5" t="s">
        <v>1550</v>
      </c>
      <c r="G3398" s="5" t="s">
        <v>12305</v>
      </c>
      <c r="H3398" s="5" t="s">
        <v>3</v>
      </c>
      <c r="I3398" s="5" t="s">
        <v>13894</v>
      </c>
      <c r="J3398" s="5" t="s">
        <v>12266</v>
      </c>
      <c r="K3398" s="5">
        <v>27302258</v>
      </c>
      <c r="L3398" s="5">
        <v>27302258</v>
      </c>
    </row>
    <row r="3399" spans="1:12" x14ac:dyDescent="0.2">
      <c r="A3399" s="5" t="s">
        <v>6359</v>
      </c>
      <c r="B3399" s="5" t="s">
        <v>7320</v>
      </c>
      <c r="D3399" s="5" t="s">
        <v>10416</v>
      </c>
      <c r="E3399" s="5" t="s">
        <v>9322</v>
      </c>
      <c r="F3399" s="5" t="s">
        <v>10915</v>
      </c>
      <c r="G3399" s="5" t="s">
        <v>12305</v>
      </c>
      <c r="H3399" s="5" t="s">
        <v>4</v>
      </c>
      <c r="I3399" s="5" t="s">
        <v>13894</v>
      </c>
      <c r="J3399" s="5" t="s">
        <v>10916</v>
      </c>
      <c r="K3399" s="5">
        <v>22001066</v>
      </c>
      <c r="L3399" s="5">
        <v>0</v>
      </c>
    </row>
    <row r="3400" spans="1:12" x14ac:dyDescent="0.2">
      <c r="A3400" s="5" t="s">
        <v>4592</v>
      </c>
      <c r="B3400" s="5" t="s">
        <v>781</v>
      </c>
      <c r="D3400" s="5" t="s">
        <v>7220</v>
      </c>
      <c r="E3400" s="5" t="s">
        <v>6331</v>
      </c>
      <c r="F3400" s="5" t="s">
        <v>1106</v>
      </c>
      <c r="G3400" s="5" t="s">
        <v>116</v>
      </c>
      <c r="H3400" s="5" t="s">
        <v>13</v>
      </c>
      <c r="I3400" s="5" t="s">
        <v>13894</v>
      </c>
      <c r="J3400" s="5" t="s">
        <v>14616</v>
      </c>
      <c r="K3400" s="5">
        <v>27836968</v>
      </c>
      <c r="L3400" s="5">
        <v>27836968</v>
      </c>
    </row>
    <row r="3401" spans="1:12" x14ac:dyDescent="0.2">
      <c r="A3401" s="5" t="s">
        <v>4595</v>
      </c>
      <c r="B3401" s="5" t="s">
        <v>828</v>
      </c>
      <c r="D3401" s="5" t="s">
        <v>7159</v>
      </c>
      <c r="E3401" s="5" t="s">
        <v>6332</v>
      </c>
      <c r="F3401" s="5" t="s">
        <v>6333</v>
      </c>
      <c r="G3401" s="5" t="s">
        <v>12312</v>
      </c>
      <c r="H3401" s="5" t="s">
        <v>6</v>
      </c>
      <c r="I3401" s="5" t="s">
        <v>13894</v>
      </c>
      <c r="J3401" s="5" t="s">
        <v>14617</v>
      </c>
      <c r="K3401" s="5">
        <v>22030875</v>
      </c>
      <c r="L3401" s="5">
        <v>22030875</v>
      </c>
    </row>
    <row r="3402" spans="1:12" x14ac:dyDescent="0.2">
      <c r="A3402" s="5" t="s">
        <v>10224</v>
      </c>
      <c r="B3402" s="5" t="s">
        <v>4582</v>
      </c>
      <c r="D3402" s="5" t="s">
        <v>7468</v>
      </c>
      <c r="E3402" s="5" t="s">
        <v>6334</v>
      </c>
      <c r="F3402" s="5" t="s">
        <v>598</v>
      </c>
      <c r="G3402" s="5" t="s">
        <v>175</v>
      </c>
      <c r="H3402" s="5" t="s">
        <v>7</v>
      </c>
      <c r="I3402" s="5" t="s">
        <v>13894</v>
      </c>
      <c r="J3402" s="5" t="s">
        <v>13743</v>
      </c>
      <c r="K3402" s="5">
        <v>22446273</v>
      </c>
      <c r="L3402" s="5">
        <v>22446273</v>
      </c>
    </row>
    <row r="3403" spans="1:12" x14ac:dyDescent="0.2">
      <c r="A3403" s="5" t="s">
        <v>10225</v>
      </c>
      <c r="B3403" s="5" t="s">
        <v>3583</v>
      </c>
      <c r="D3403" s="5" t="s">
        <v>7180</v>
      </c>
      <c r="E3403" s="5" t="s">
        <v>6335</v>
      </c>
      <c r="F3403" s="5" t="s">
        <v>2958</v>
      </c>
      <c r="G3403" s="5" t="s">
        <v>12354</v>
      </c>
      <c r="H3403" s="5" t="s">
        <v>7</v>
      </c>
      <c r="I3403" s="5" t="s">
        <v>13894</v>
      </c>
      <c r="J3403" s="5" t="s">
        <v>13276</v>
      </c>
      <c r="K3403" s="5">
        <v>44056185</v>
      </c>
      <c r="L3403" s="5">
        <v>0</v>
      </c>
    </row>
    <row r="3404" spans="1:12" x14ac:dyDescent="0.2">
      <c r="A3404" s="5" t="s">
        <v>8876</v>
      </c>
      <c r="B3404" s="5" t="s">
        <v>9049</v>
      </c>
      <c r="D3404" s="5" t="s">
        <v>10480</v>
      </c>
      <c r="E3404" s="5" t="s">
        <v>9677</v>
      </c>
      <c r="F3404" s="5" t="s">
        <v>11217</v>
      </c>
      <c r="G3404" s="5" t="s">
        <v>12354</v>
      </c>
      <c r="H3404" s="5" t="s">
        <v>5</v>
      </c>
      <c r="I3404" s="5" t="s">
        <v>13894</v>
      </c>
      <c r="J3404" s="5" t="s">
        <v>13143</v>
      </c>
      <c r="K3404" s="5">
        <v>86424581</v>
      </c>
      <c r="L3404" s="5">
        <v>0</v>
      </c>
    </row>
    <row r="3405" spans="1:12" x14ac:dyDescent="0.2">
      <c r="A3405" s="5" t="s">
        <v>3095</v>
      </c>
      <c r="B3405" s="5" t="s">
        <v>7247</v>
      </c>
      <c r="D3405" s="5" t="s">
        <v>10484</v>
      </c>
      <c r="E3405" s="5" t="s">
        <v>9684</v>
      </c>
      <c r="F3405" s="5" t="s">
        <v>11223</v>
      </c>
      <c r="G3405" s="5" t="s">
        <v>12354</v>
      </c>
      <c r="H3405" s="5" t="s">
        <v>5</v>
      </c>
      <c r="I3405" s="5" t="s">
        <v>13894</v>
      </c>
      <c r="J3405" s="5" t="s">
        <v>11224</v>
      </c>
      <c r="K3405" s="5">
        <v>44056133</v>
      </c>
      <c r="L3405" s="5">
        <v>27666283</v>
      </c>
    </row>
    <row r="3406" spans="1:12" x14ac:dyDescent="0.2">
      <c r="A3406" s="5" t="s">
        <v>10226</v>
      </c>
      <c r="B3406" s="5" t="s">
        <v>3988</v>
      </c>
      <c r="D3406" s="5" t="s">
        <v>7456</v>
      </c>
      <c r="E3406" s="5" t="s">
        <v>6337</v>
      </c>
      <c r="F3406" s="5" t="s">
        <v>2746</v>
      </c>
      <c r="G3406" s="5" t="s">
        <v>12354</v>
      </c>
      <c r="H3406" s="5" t="s">
        <v>7</v>
      </c>
      <c r="I3406" s="5" t="s">
        <v>13894</v>
      </c>
      <c r="J3406" s="5" t="s">
        <v>11230</v>
      </c>
      <c r="K3406" s="5">
        <v>22005086</v>
      </c>
      <c r="L3406" s="5">
        <v>0</v>
      </c>
    </row>
    <row r="3407" spans="1:12" x14ac:dyDescent="0.2">
      <c r="A3407" s="5" t="s">
        <v>4563</v>
      </c>
      <c r="B3407" s="5" t="s">
        <v>4562</v>
      </c>
      <c r="D3407" s="5" t="s">
        <v>7149</v>
      </c>
      <c r="E3407" s="5" t="s">
        <v>6338</v>
      </c>
      <c r="F3407" s="5" t="s">
        <v>6339</v>
      </c>
      <c r="G3407" s="5" t="s">
        <v>5791</v>
      </c>
      <c r="H3407" s="5" t="s">
        <v>7</v>
      </c>
      <c r="I3407" s="5" t="s">
        <v>13894</v>
      </c>
      <c r="J3407" s="5" t="s">
        <v>12270</v>
      </c>
      <c r="K3407" s="5">
        <v>27634222</v>
      </c>
      <c r="L3407" s="5">
        <v>27633911</v>
      </c>
    </row>
    <row r="3408" spans="1:12" x14ac:dyDescent="0.2">
      <c r="A3408" s="5" t="s">
        <v>4586</v>
      </c>
      <c r="B3408" s="5" t="s">
        <v>7085</v>
      </c>
      <c r="D3408" s="5" t="s">
        <v>7211</v>
      </c>
      <c r="E3408" s="5" t="s">
        <v>6340</v>
      </c>
      <c r="F3408" s="5" t="s">
        <v>6341</v>
      </c>
      <c r="G3408" s="5" t="s">
        <v>5791</v>
      </c>
      <c r="H3408" s="5" t="s">
        <v>3</v>
      </c>
      <c r="I3408" s="5" t="s">
        <v>13894</v>
      </c>
      <c r="J3408" s="5" t="s">
        <v>12267</v>
      </c>
      <c r="K3408" s="5">
        <v>27104553</v>
      </c>
      <c r="L3408" s="5">
        <v>0</v>
      </c>
    </row>
    <row r="3409" spans="1:12" x14ac:dyDescent="0.2">
      <c r="A3409" s="5" t="s">
        <v>4629</v>
      </c>
      <c r="B3409" s="5" t="s">
        <v>3899</v>
      </c>
      <c r="D3409" s="5" t="s">
        <v>7256</v>
      </c>
      <c r="E3409" s="5" t="s">
        <v>6342</v>
      </c>
      <c r="F3409" s="5" t="s">
        <v>1550</v>
      </c>
      <c r="G3409" s="5" t="s">
        <v>5791</v>
      </c>
      <c r="H3409" s="5" t="s">
        <v>3</v>
      </c>
      <c r="I3409" s="5" t="s">
        <v>13894</v>
      </c>
      <c r="J3409" s="5" t="s">
        <v>14618</v>
      </c>
      <c r="K3409" s="5">
        <v>27106882</v>
      </c>
      <c r="L3409" s="5">
        <v>27106882</v>
      </c>
    </row>
    <row r="3410" spans="1:12" x14ac:dyDescent="0.2">
      <c r="A3410" s="5" t="s">
        <v>4630</v>
      </c>
      <c r="B3410" s="5" t="s">
        <v>3912</v>
      </c>
      <c r="D3410" s="5" t="s">
        <v>7212</v>
      </c>
      <c r="E3410" s="5" t="s">
        <v>6343</v>
      </c>
      <c r="F3410" s="5" t="s">
        <v>223</v>
      </c>
      <c r="G3410" s="5" t="s">
        <v>5791</v>
      </c>
      <c r="H3410" s="5" t="s">
        <v>4</v>
      </c>
      <c r="I3410" s="5" t="s">
        <v>13894</v>
      </c>
      <c r="J3410" s="5" t="s">
        <v>13302</v>
      </c>
      <c r="K3410" s="5">
        <v>27631270</v>
      </c>
      <c r="L3410" s="5">
        <v>0</v>
      </c>
    </row>
    <row r="3411" spans="1:12" x14ac:dyDescent="0.2">
      <c r="A3411" s="5" t="s">
        <v>4588</v>
      </c>
      <c r="B3411" s="5" t="s">
        <v>6757</v>
      </c>
      <c r="D3411" s="5" t="s">
        <v>7205</v>
      </c>
      <c r="E3411" s="5" t="s">
        <v>6344</v>
      </c>
      <c r="F3411" s="5" t="s">
        <v>6345</v>
      </c>
      <c r="G3411" s="5" t="s">
        <v>5791</v>
      </c>
      <c r="H3411" s="5" t="s">
        <v>6</v>
      </c>
      <c r="I3411" s="5" t="s">
        <v>13894</v>
      </c>
      <c r="J3411" s="5" t="s">
        <v>6346</v>
      </c>
      <c r="K3411" s="5">
        <v>27601061</v>
      </c>
      <c r="L3411" s="5">
        <v>27601061</v>
      </c>
    </row>
    <row r="3412" spans="1:12" x14ac:dyDescent="0.2">
      <c r="A3412" s="5" t="s">
        <v>10227</v>
      </c>
      <c r="B3412" s="5" t="s">
        <v>7579</v>
      </c>
      <c r="D3412" s="5" t="s">
        <v>7204</v>
      </c>
      <c r="E3412" s="5" t="s">
        <v>6347</v>
      </c>
      <c r="F3412" s="5" t="s">
        <v>6348</v>
      </c>
      <c r="G3412" s="5" t="s">
        <v>5791</v>
      </c>
      <c r="H3412" s="5" t="s">
        <v>10</v>
      </c>
      <c r="I3412" s="5" t="s">
        <v>13894</v>
      </c>
      <c r="J3412" s="5" t="s">
        <v>12242</v>
      </c>
      <c r="K3412" s="5">
        <v>44094895</v>
      </c>
      <c r="L3412" s="5">
        <v>0</v>
      </c>
    </row>
    <row r="3413" spans="1:12" x14ac:dyDescent="0.2">
      <c r="A3413" s="5" t="s">
        <v>4599</v>
      </c>
      <c r="B3413" s="5" t="s">
        <v>7114</v>
      </c>
      <c r="D3413" s="5" t="s">
        <v>7214</v>
      </c>
      <c r="E3413" s="5" t="s">
        <v>6349</v>
      </c>
      <c r="F3413" s="5" t="s">
        <v>6350</v>
      </c>
      <c r="G3413" s="5" t="s">
        <v>5791</v>
      </c>
      <c r="H3413" s="5" t="s">
        <v>5</v>
      </c>
      <c r="I3413" s="5" t="s">
        <v>13894</v>
      </c>
      <c r="J3413" s="5" t="s">
        <v>13303</v>
      </c>
      <c r="K3413" s="5">
        <v>44092740</v>
      </c>
      <c r="L3413" s="5">
        <v>0</v>
      </c>
    </row>
    <row r="3414" spans="1:12" x14ac:dyDescent="0.2">
      <c r="A3414" s="5" t="s">
        <v>10228</v>
      </c>
      <c r="B3414" s="5" t="s">
        <v>3104</v>
      </c>
      <c r="D3414" s="5" t="s">
        <v>7295</v>
      </c>
      <c r="E3414" s="5" t="s">
        <v>6351</v>
      </c>
      <c r="F3414" s="5" t="s">
        <v>4574</v>
      </c>
      <c r="G3414" s="5" t="s">
        <v>5791</v>
      </c>
      <c r="H3414" s="5" t="s">
        <v>7</v>
      </c>
      <c r="I3414" s="5" t="s">
        <v>13894</v>
      </c>
      <c r="J3414" s="5" t="s">
        <v>13744</v>
      </c>
      <c r="K3414" s="5">
        <v>44092724</v>
      </c>
      <c r="L3414" s="5">
        <v>44092724</v>
      </c>
    </row>
    <row r="3415" spans="1:12" x14ac:dyDescent="0.2">
      <c r="A3415" s="5" t="s">
        <v>4093</v>
      </c>
      <c r="B3415" s="5" t="s">
        <v>7173</v>
      </c>
      <c r="D3415" s="5" t="s">
        <v>7150</v>
      </c>
      <c r="E3415" s="5" t="s">
        <v>6352</v>
      </c>
      <c r="F3415" s="5" t="s">
        <v>7151</v>
      </c>
      <c r="G3415" s="5" t="s">
        <v>5791</v>
      </c>
      <c r="H3415" s="5" t="s">
        <v>7</v>
      </c>
      <c r="I3415" s="5" t="s">
        <v>13894</v>
      </c>
      <c r="J3415" s="5" t="s">
        <v>5951</v>
      </c>
      <c r="K3415" s="5">
        <v>24634228</v>
      </c>
      <c r="L3415" s="5">
        <v>27633011</v>
      </c>
    </row>
    <row r="3416" spans="1:12" x14ac:dyDescent="0.2">
      <c r="A3416" s="5" t="s">
        <v>4078</v>
      </c>
      <c r="B3416" s="5" t="s">
        <v>7174</v>
      </c>
      <c r="D3416" s="5" t="s">
        <v>7844</v>
      </c>
      <c r="E3416" s="5" t="s">
        <v>7843</v>
      </c>
      <c r="F3416" s="5" t="s">
        <v>7845</v>
      </c>
      <c r="G3416" s="5" t="s">
        <v>5791</v>
      </c>
      <c r="H3416" s="5" t="s">
        <v>5</v>
      </c>
      <c r="I3416" s="5" t="s">
        <v>13894</v>
      </c>
      <c r="J3416" s="5" t="s">
        <v>14619</v>
      </c>
      <c r="K3416" s="5">
        <v>64653656</v>
      </c>
      <c r="L3416" s="5">
        <v>0</v>
      </c>
    </row>
    <row r="3417" spans="1:12" x14ac:dyDescent="0.2">
      <c r="A3417" s="5" t="s">
        <v>10229</v>
      </c>
      <c r="B3417" s="5" t="s">
        <v>7568</v>
      </c>
      <c r="D3417" s="5" t="s">
        <v>7374</v>
      </c>
      <c r="E3417" s="5" t="s">
        <v>6353</v>
      </c>
      <c r="F3417" s="5" t="s">
        <v>1564</v>
      </c>
      <c r="G3417" s="5" t="s">
        <v>12309</v>
      </c>
      <c r="H3417" s="5" t="s">
        <v>4</v>
      </c>
      <c r="I3417" s="5" t="s">
        <v>13894</v>
      </c>
      <c r="J3417" s="5" t="s">
        <v>9045</v>
      </c>
      <c r="K3417" s="5">
        <v>27983571</v>
      </c>
      <c r="L3417" s="5">
        <v>27983571</v>
      </c>
    </row>
    <row r="3418" spans="1:12" x14ac:dyDescent="0.2">
      <c r="A3418" s="5" t="s">
        <v>4089</v>
      </c>
      <c r="B3418" s="5" t="s">
        <v>7209</v>
      </c>
      <c r="D3418" s="5" t="s">
        <v>7194</v>
      </c>
      <c r="E3418" s="5" t="s">
        <v>6354</v>
      </c>
      <c r="F3418" s="5" t="s">
        <v>8996</v>
      </c>
      <c r="G3418" s="5" t="s">
        <v>12309</v>
      </c>
      <c r="H3418" s="5" t="s">
        <v>7</v>
      </c>
      <c r="I3418" s="5" t="s">
        <v>13894</v>
      </c>
      <c r="J3418" s="5" t="s">
        <v>6355</v>
      </c>
      <c r="K3418" s="5">
        <v>22002892</v>
      </c>
      <c r="L3418" s="5">
        <v>0</v>
      </c>
    </row>
    <row r="3419" spans="1:12" x14ac:dyDescent="0.2">
      <c r="A3419" s="5" t="s">
        <v>10230</v>
      </c>
      <c r="B3419" s="5" t="s">
        <v>10614</v>
      </c>
      <c r="D3419" s="5" t="s">
        <v>7192</v>
      </c>
      <c r="E3419" s="5" t="s">
        <v>6356</v>
      </c>
      <c r="F3419" s="5" t="s">
        <v>644</v>
      </c>
      <c r="G3419" s="5" t="s">
        <v>12309</v>
      </c>
      <c r="H3419" s="5" t="s">
        <v>6</v>
      </c>
      <c r="I3419" s="5" t="s">
        <v>13894</v>
      </c>
      <c r="J3419" s="5" t="s">
        <v>9004</v>
      </c>
      <c r="K3419" s="5">
        <v>27658031</v>
      </c>
      <c r="L3419" s="5">
        <v>0</v>
      </c>
    </row>
    <row r="3420" spans="1:12" x14ac:dyDescent="0.2">
      <c r="A3420" s="5" t="s">
        <v>6402</v>
      </c>
      <c r="B3420" s="5" t="s">
        <v>7290</v>
      </c>
      <c r="D3420" s="5" t="s">
        <v>7372</v>
      </c>
      <c r="E3420" s="5" t="s">
        <v>6357</v>
      </c>
      <c r="F3420" s="5" t="s">
        <v>6358</v>
      </c>
      <c r="G3420" s="5" t="s">
        <v>12387</v>
      </c>
      <c r="H3420" s="5" t="s">
        <v>7</v>
      </c>
      <c r="I3420" s="5" t="s">
        <v>13894</v>
      </c>
      <c r="J3420" s="5" t="s">
        <v>8564</v>
      </c>
      <c r="K3420" s="5">
        <v>85567244</v>
      </c>
      <c r="L3420" s="5">
        <v>0</v>
      </c>
    </row>
    <row r="3421" spans="1:12" x14ac:dyDescent="0.2">
      <c r="A3421" s="5" t="s">
        <v>10231</v>
      </c>
      <c r="B3421" s="5" t="s">
        <v>10615</v>
      </c>
      <c r="D3421" s="5" t="s">
        <v>7320</v>
      </c>
      <c r="E3421" s="5" t="s">
        <v>6359</v>
      </c>
      <c r="F3421" s="5" t="s">
        <v>2746</v>
      </c>
      <c r="G3421" s="5" t="s">
        <v>169</v>
      </c>
      <c r="H3421" s="5" t="s">
        <v>6</v>
      </c>
      <c r="I3421" s="5" t="s">
        <v>13894</v>
      </c>
      <c r="J3421" s="5" t="s">
        <v>13304</v>
      </c>
      <c r="K3421" s="5">
        <v>24668906</v>
      </c>
      <c r="L3421" s="5">
        <v>24668906</v>
      </c>
    </row>
    <row r="3422" spans="1:12" x14ac:dyDescent="0.2">
      <c r="A3422" s="5" t="s">
        <v>124</v>
      </c>
      <c r="B3422" s="5" t="s">
        <v>123</v>
      </c>
      <c r="D3422" s="5" t="s">
        <v>10492</v>
      </c>
      <c r="E3422" s="5" t="s">
        <v>9726</v>
      </c>
      <c r="F3422" s="5" t="s">
        <v>11269</v>
      </c>
      <c r="G3422" s="5" t="s">
        <v>4180</v>
      </c>
      <c r="H3422" s="5" t="s">
        <v>4</v>
      </c>
      <c r="I3422" s="5" t="s">
        <v>13894</v>
      </c>
      <c r="J3422" s="5" t="s">
        <v>12943</v>
      </c>
      <c r="K3422" s="5">
        <v>86498295</v>
      </c>
      <c r="L3422" s="5">
        <v>0</v>
      </c>
    </row>
    <row r="3423" spans="1:12" x14ac:dyDescent="0.2">
      <c r="A3423" s="5" t="s">
        <v>10232</v>
      </c>
      <c r="B3423" s="5" t="s">
        <v>541</v>
      </c>
      <c r="D3423" s="5" t="s">
        <v>10442</v>
      </c>
      <c r="E3423" s="5" t="s">
        <v>9486</v>
      </c>
      <c r="F3423" s="5" t="s">
        <v>11045</v>
      </c>
      <c r="G3423" s="5" t="s">
        <v>188</v>
      </c>
      <c r="H3423" s="5" t="s">
        <v>13</v>
      </c>
      <c r="I3423" s="5" t="s">
        <v>13894</v>
      </c>
      <c r="J3423" s="5" t="s">
        <v>12944</v>
      </c>
      <c r="K3423" s="5">
        <v>41051041</v>
      </c>
      <c r="L3423" s="5">
        <v>88211874</v>
      </c>
    </row>
    <row r="3424" spans="1:12" x14ac:dyDescent="0.2">
      <c r="A3424" s="5" t="s">
        <v>6404</v>
      </c>
      <c r="B3424" s="5" t="s">
        <v>7265</v>
      </c>
      <c r="D3424" s="5" t="s">
        <v>7210</v>
      </c>
      <c r="E3424" s="5" t="s">
        <v>6360</v>
      </c>
      <c r="F3424" s="5" t="s">
        <v>63</v>
      </c>
      <c r="G3424" s="5" t="s">
        <v>188</v>
      </c>
      <c r="H3424" s="5" t="s">
        <v>13</v>
      </c>
      <c r="I3424" s="5" t="s">
        <v>13894</v>
      </c>
      <c r="J3424" s="5" t="s">
        <v>14620</v>
      </c>
      <c r="K3424" s="5">
        <v>24713078</v>
      </c>
      <c r="L3424" s="5">
        <v>24713078</v>
      </c>
    </row>
    <row r="3425" spans="1:12" x14ac:dyDescent="0.2">
      <c r="A3425" s="5" t="s">
        <v>533</v>
      </c>
      <c r="B3425" s="5" t="s">
        <v>526</v>
      </c>
      <c r="D3425" s="5" t="s">
        <v>10593</v>
      </c>
      <c r="E3425" s="5" t="s">
        <v>10153</v>
      </c>
      <c r="F3425" s="5" t="s">
        <v>11661</v>
      </c>
      <c r="G3425" s="5" t="s">
        <v>5791</v>
      </c>
      <c r="H3425" s="5" t="s">
        <v>4</v>
      </c>
      <c r="I3425" s="5" t="s">
        <v>13894</v>
      </c>
      <c r="J3425" s="5" t="s">
        <v>14621</v>
      </c>
      <c r="K3425" s="5">
        <v>44092771</v>
      </c>
      <c r="L3425" s="5">
        <v>0</v>
      </c>
    </row>
    <row r="3426" spans="1:12" x14ac:dyDescent="0.2">
      <c r="A3426" s="5" t="s">
        <v>10233</v>
      </c>
      <c r="B3426" s="5" t="s">
        <v>10616</v>
      </c>
      <c r="D3426" s="5" t="s">
        <v>7421</v>
      </c>
      <c r="E3426" s="5" t="s">
        <v>6361</v>
      </c>
      <c r="F3426" s="5" t="s">
        <v>6362</v>
      </c>
      <c r="G3426" s="5" t="s">
        <v>5791</v>
      </c>
      <c r="H3426" s="5" t="s">
        <v>10</v>
      </c>
      <c r="I3426" s="5" t="s">
        <v>13894</v>
      </c>
      <c r="J3426" s="5" t="s">
        <v>14622</v>
      </c>
      <c r="K3426" s="5">
        <v>44020282</v>
      </c>
      <c r="L3426" s="5">
        <v>0</v>
      </c>
    </row>
    <row r="3427" spans="1:12" x14ac:dyDescent="0.2">
      <c r="A3427" s="5" t="s">
        <v>10234</v>
      </c>
      <c r="B3427" s="5" t="s">
        <v>10617</v>
      </c>
      <c r="D3427" s="5" t="s">
        <v>10591</v>
      </c>
      <c r="E3427" s="5" t="s">
        <v>10144</v>
      </c>
      <c r="F3427" s="5" t="s">
        <v>134</v>
      </c>
      <c r="G3427" s="5" t="s">
        <v>5791</v>
      </c>
      <c r="H3427" s="5" t="s">
        <v>9</v>
      </c>
      <c r="I3427" s="5" t="s">
        <v>13894</v>
      </c>
      <c r="J3427" s="5" t="s">
        <v>12269</v>
      </c>
      <c r="K3427" s="5">
        <v>44091719</v>
      </c>
      <c r="L3427" s="5">
        <v>0</v>
      </c>
    </row>
    <row r="3428" spans="1:12" x14ac:dyDescent="0.2">
      <c r="A3428" s="5" t="s">
        <v>10235</v>
      </c>
      <c r="B3428" s="5" t="s">
        <v>10618</v>
      </c>
      <c r="D3428" s="5" t="s">
        <v>7328</v>
      </c>
      <c r="E3428" s="5" t="s">
        <v>6363</v>
      </c>
      <c r="F3428" s="5" t="s">
        <v>6364</v>
      </c>
      <c r="G3428" s="5" t="s">
        <v>5791</v>
      </c>
      <c r="H3428" s="5" t="s">
        <v>6</v>
      </c>
      <c r="I3428" s="5" t="s">
        <v>13894</v>
      </c>
      <c r="J3428" s="5" t="s">
        <v>13745</v>
      </c>
      <c r="K3428" s="5">
        <v>27600508</v>
      </c>
      <c r="L3428" s="5">
        <v>27600508</v>
      </c>
    </row>
    <row r="3429" spans="1:12" x14ac:dyDescent="0.2">
      <c r="A3429" s="5" t="s">
        <v>8877</v>
      </c>
      <c r="B3429" s="5" t="s">
        <v>9053</v>
      </c>
      <c r="D3429" s="5" t="s">
        <v>7312</v>
      </c>
      <c r="E3429" s="5" t="s">
        <v>6365</v>
      </c>
      <c r="F3429" s="5" t="s">
        <v>63</v>
      </c>
      <c r="G3429" s="5" t="s">
        <v>798</v>
      </c>
      <c r="H3429" s="5" t="s">
        <v>7</v>
      </c>
      <c r="I3429" s="5" t="s">
        <v>13894</v>
      </c>
      <c r="J3429" s="5" t="s">
        <v>14623</v>
      </c>
      <c r="K3429" s="5">
        <v>26777057</v>
      </c>
      <c r="L3429" s="5">
        <v>26777025</v>
      </c>
    </row>
    <row r="3430" spans="1:12" x14ac:dyDescent="0.2">
      <c r="A3430" s="5" t="s">
        <v>6407</v>
      </c>
      <c r="B3430" s="5" t="s">
        <v>7318</v>
      </c>
      <c r="D3430" s="5" t="s">
        <v>10473</v>
      </c>
      <c r="E3430" s="5" t="s">
        <v>9642</v>
      </c>
      <c r="F3430" s="5" t="s">
        <v>12062</v>
      </c>
      <c r="G3430" s="5" t="s">
        <v>3527</v>
      </c>
      <c r="H3430" s="5" t="s">
        <v>9</v>
      </c>
      <c r="I3430" s="5" t="s">
        <v>13894</v>
      </c>
      <c r="J3430" s="5" t="s">
        <v>11184</v>
      </c>
      <c r="K3430" s="5">
        <v>84264858</v>
      </c>
      <c r="L3430" s="5">
        <v>83793896</v>
      </c>
    </row>
    <row r="3431" spans="1:12" x14ac:dyDescent="0.2">
      <c r="A3431" s="5" t="s">
        <v>6394</v>
      </c>
      <c r="B3431" s="5" t="s">
        <v>7381</v>
      </c>
      <c r="D3431" s="5" t="s">
        <v>7449</v>
      </c>
      <c r="E3431" s="5" t="s">
        <v>6366</v>
      </c>
      <c r="F3431" s="5" t="s">
        <v>6367</v>
      </c>
      <c r="G3431" s="5" t="s">
        <v>3527</v>
      </c>
      <c r="H3431" s="5" t="s">
        <v>10</v>
      </c>
      <c r="I3431" s="5" t="s">
        <v>13894</v>
      </c>
      <c r="J3431" s="5" t="s">
        <v>13774</v>
      </c>
      <c r="K3431" s="5">
        <v>25140481</v>
      </c>
      <c r="L3431" s="5">
        <v>0</v>
      </c>
    </row>
    <row r="3432" spans="1:12" x14ac:dyDescent="0.2">
      <c r="A3432" s="5" t="s">
        <v>6395</v>
      </c>
      <c r="B3432" s="5" t="s">
        <v>7316</v>
      </c>
      <c r="D3432" s="5" t="s">
        <v>10474</v>
      </c>
      <c r="E3432" s="5" t="s">
        <v>9643</v>
      </c>
      <c r="F3432" s="5" t="s">
        <v>11185</v>
      </c>
      <c r="G3432" s="5" t="s">
        <v>3527</v>
      </c>
      <c r="H3432" s="5" t="s">
        <v>9</v>
      </c>
      <c r="I3432" s="5" t="s">
        <v>13894</v>
      </c>
      <c r="J3432" s="5" t="s">
        <v>12946</v>
      </c>
      <c r="K3432" s="5">
        <v>25560698</v>
      </c>
      <c r="L3432" s="5">
        <v>83487781</v>
      </c>
    </row>
    <row r="3433" spans="1:12" x14ac:dyDescent="0.2">
      <c r="A3433" s="5" t="s">
        <v>6272</v>
      </c>
      <c r="B3433" s="5" t="s">
        <v>7096</v>
      </c>
      <c r="D3433" s="5" t="s">
        <v>7450</v>
      </c>
      <c r="E3433" s="5" t="s">
        <v>6368</v>
      </c>
      <c r="F3433" s="5" t="s">
        <v>6369</v>
      </c>
      <c r="G3433" s="5" t="s">
        <v>3527</v>
      </c>
      <c r="H3433" s="5" t="s">
        <v>10</v>
      </c>
      <c r="I3433" s="5" t="s">
        <v>13894</v>
      </c>
      <c r="J3433" s="5" t="s">
        <v>6606</v>
      </c>
      <c r="K3433" s="5">
        <v>25140034</v>
      </c>
      <c r="L3433" s="5">
        <v>22064595</v>
      </c>
    </row>
    <row r="3434" spans="1:12" x14ac:dyDescent="0.2">
      <c r="A3434" s="5" t="s">
        <v>6374</v>
      </c>
      <c r="B3434" s="5" t="s">
        <v>7255</v>
      </c>
      <c r="D3434" s="5" t="s">
        <v>10475</v>
      </c>
      <c r="E3434" s="5" t="s">
        <v>9644</v>
      </c>
      <c r="F3434" s="5" t="s">
        <v>11186</v>
      </c>
      <c r="G3434" s="5" t="s">
        <v>3527</v>
      </c>
      <c r="H3434" s="5" t="s">
        <v>13</v>
      </c>
      <c r="I3434" s="5" t="s">
        <v>13894</v>
      </c>
      <c r="J3434" s="5" t="s">
        <v>11187</v>
      </c>
      <c r="K3434" s="5">
        <v>84706960</v>
      </c>
      <c r="L3434" s="5">
        <v>0</v>
      </c>
    </row>
    <row r="3435" spans="1:12" x14ac:dyDescent="0.2">
      <c r="A3435" s="5" t="s">
        <v>10236</v>
      </c>
      <c r="B3435" s="5" t="s">
        <v>10619</v>
      </c>
      <c r="D3435" s="5" t="s">
        <v>7571</v>
      </c>
      <c r="E3435" s="5" t="s">
        <v>7569</v>
      </c>
      <c r="F3435" s="5" t="s">
        <v>7749</v>
      </c>
      <c r="G3435" s="5" t="s">
        <v>116</v>
      </c>
      <c r="H3435" s="5" t="s">
        <v>12</v>
      </c>
      <c r="I3435" s="5" t="s">
        <v>13894</v>
      </c>
      <c r="J3435" s="5" t="s">
        <v>14624</v>
      </c>
      <c r="K3435" s="5">
        <v>20001812</v>
      </c>
      <c r="L3435" s="5">
        <v>0</v>
      </c>
    </row>
    <row r="3436" spans="1:12" x14ac:dyDescent="0.2">
      <c r="A3436" s="5" t="s">
        <v>10237</v>
      </c>
      <c r="B3436" s="5" t="s">
        <v>10620</v>
      </c>
      <c r="D3436" s="5" t="s">
        <v>10540</v>
      </c>
      <c r="E3436" s="5" t="s">
        <v>9966</v>
      </c>
      <c r="F3436" s="5" t="s">
        <v>11487</v>
      </c>
      <c r="G3436" s="5" t="s">
        <v>116</v>
      </c>
      <c r="H3436" s="5" t="s">
        <v>189</v>
      </c>
      <c r="I3436" s="5" t="s">
        <v>13894</v>
      </c>
      <c r="J3436" s="5" t="s">
        <v>14625</v>
      </c>
      <c r="K3436" s="5">
        <v>89876318</v>
      </c>
      <c r="L3436" s="5">
        <v>0</v>
      </c>
    </row>
    <row r="3437" spans="1:12" x14ac:dyDescent="0.2">
      <c r="A3437" s="5" t="s">
        <v>8272</v>
      </c>
      <c r="B3437" s="5" t="s">
        <v>8567</v>
      </c>
      <c r="D3437" s="5" t="s">
        <v>7234</v>
      </c>
      <c r="E3437" s="5" t="s">
        <v>6370</v>
      </c>
      <c r="F3437" s="5" t="s">
        <v>381</v>
      </c>
      <c r="G3437" s="5" t="s">
        <v>1657</v>
      </c>
      <c r="H3437" s="5" t="s">
        <v>3</v>
      </c>
      <c r="I3437" s="5" t="s">
        <v>13894</v>
      </c>
      <c r="J3437" s="5" t="s">
        <v>6371</v>
      </c>
      <c r="K3437" s="5">
        <v>26694406</v>
      </c>
      <c r="L3437" s="5">
        <v>26694406</v>
      </c>
    </row>
    <row r="3438" spans="1:12" x14ac:dyDescent="0.2">
      <c r="A3438" s="5" t="s">
        <v>8273</v>
      </c>
      <c r="B3438" s="5" t="s">
        <v>8570</v>
      </c>
      <c r="D3438" s="5" t="s">
        <v>7511</v>
      </c>
      <c r="E3438" s="5" t="s">
        <v>6372</v>
      </c>
      <c r="F3438" s="5" t="s">
        <v>1456</v>
      </c>
      <c r="G3438" s="5" t="s">
        <v>1657</v>
      </c>
      <c r="H3438" s="5" t="s">
        <v>6</v>
      </c>
      <c r="I3438" s="5" t="s">
        <v>13894</v>
      </c>
      <c r="J3438" s="5" t="s">
        <v>12947</v>
      </c>
      <c r="K3438" s="5">
        <v>26628226</v>
      </c>
      <c r="L3438" s="5">
        <v>26628629</v>
      </c>
    </row>
    <row r="3439" spans="1:12" x14ac:dyDescent="0.2">
      <c r="A3439" s="5" t="s">
        <v>10238</v>
      </c>
      <c r="B3439" s="5" t="s">
        <v>3184</v>
      </c>
      <c r="D3439" s="5" t="s">
        <v>7255</v>
      </c>
      <c r="E3439" s="5" t="s">
        <v>6374</v>
      </c>
      <c r="F3439" s="5" t="s">
        <v>3532</v>
      </c>
      <c r="G3439" s="5" t="s">
        <v>74</v>
      </c>
      <c r="H3439" s="5" t="s">
        <v>10</v>
      </c>
      <c r="I3439" s="5" t="s">
        <v>13894</v>
      </c>
      <c r="J3439" s="5" t="s">
        <v>6763</v>
      </c>
      <c r="K3439" s="5">
        <v>24480375</v>
      </c>
      <c r="L3439" s="5">
        <v>24485323</v>
      </c>
    </row>
    <row r="3440" spans="1:12" x14ac:dyDescent="0.2">
      <c r="A3440" s="5" t="s">
        <v>6401</v>
      </c>
      <c r="B3440" s="5" t="s">
        <v>7325</v>
      </c>
      <c r="D3440" s="5" t="s">
        <v>10417</v>
      </c>
      <c r="E3440" s="5" t="s">
        <v>9341</v>
      </c>
      <c r="F3440" s="5" t="s">
        <v>5054</v>
      </c>
      <c r="G3440" s="5" t="s">
        <v>12305</v>
      </c>
      <c r="H3440" s="5" t="s">
        <v>17</v>
      </c>
      <c r="I3440" s="5" t="s">
        <v>13894</v>
      </c>
      <c r="J3440" s="5" t="s">
        <v>10931</v>
      </c>
      <c r="K3440" s="5">
        <v>22064080</v>
      </c>
      <c r="L3440" s="5">
        <v>22064080</v>
      </c>
    </row>
    <row r="3441" spans="1:12" x14ac:dyDescent="0.2">
      <c r="A3441" s="5" t="s">
        <v>6219</v>
      </c>
      <c r="B3441" s="5" t="s">
        <v>7037</v>
      </c>
      <c r="D3441" s="5" t="s">
        <v>9032</v>
      </c>
      <c r="E3441" s="5" t="s">
        <v>8835</v>
      </c>
      <c r="F3441" s="5" t="s">
        <v>9030</v>
      </c>
      <c r="G3441" s="5" t="s">
        <v>12305</v>
      </c>
      <c r="H3441" s="5" t="s">
        <v>18</v>
      </c>
      <c r="I3441" s="5" t="s">
        <v>13894</v>
      </c>
      <c r="J3441" s="5" t="s">
        <v>9031</v>
      </c>
      <c r="K3441" s="5">
        <v>84587625</v>
      </c>
      <c r="L3441" s="5">
        <v>0</v>
      </c>
    </row>
    <row r="3442" spans="1:12" x14ac:dyDescent="0.2">
      <c r="A3442" s="5" t="s">
        <v>10239</v>
      </c>
      <c r="B3442" s="5" t="s">
        <v>10621</v>
      </c>
      <c r="D3442" s="5" t="s">
        <v>7259</v>
      </c>
      <c r="E3442" s="5" t="s">
        <v>6375</v>
      </c>
      <c r="F3442" s="5" t="s">
        <v>1110</v>
      </c>
      <c r="G3442" s="5" t="s">
        <v>117</v>
      </c>
      <c r="H3442" s="5" t="s">
        <v>12</v>
      </c>
      <c r="I3442" s="5" t="s">
        <v>13894</v>
      </c>
      <c r="J3442" s="5" t="s">
        <v>6376</v>
      </c>
      <c r="K3442" s="5">
        <v>24284673</v>
      </c>
      <c r="L3442" s="5">
        <v>24284673</v>
      </c>
    </row>
    <row r="3443" spans="1:12" x14ac:dyDescent="0.2">
      <c r="A3443" s="5" t="s">
        <v>10240</v>
      </c>
      <c r="B3443" s="5" t="s">
        <v>10622</v>
      </c>
      <c r="D3443" s="5" t="s">
        <v>7226</v>
      </c>
      <c r="E3443" s="5" t="s">
        <v>6377</v>
      </c>
      <c r="F3443" s="5" t="s">
        <v>6378</v>
      </c>
      <c r="G3443" s="5" t="s">
        <v>12354</v>
      </c>
      <c r="H3443" s="5" t="s">
        <v>5</v>
      </c>
      <c r="I3443" s="5" t="s">
        <v>13894</v>
      </c>
      <c r="J3443" s="5" t="s">
        <v>6379</v>
      </c>
      <c r="K3443" s="5">
        <v>27667182</v>
      </c>
      <c r="L3443" s="5">
        <v>27667182</v>
      </c>
    </row>
    <row r="3444" spans="1:12" x14ac:dyDescent="0.2">
      <c r="A3444" s="5" t="s">
        <v>10241</v>
      </c>
      <c r="B3444" s="5" t="s">
        <v>10623</v>
      </c>
      <c r="D3444" s="5" t="s">
        <v>9093</v>
      </c>
      <c r="E3444" s="5" t="s">
        <v>8836</v>
      </c>
      <c r="F3444" s="5" t="s">
        <v>3209</v>
      </c>
      <c r="G3444" s="5" t="s">
        <v>12324</v>
      </c>
      <c r="H3444" s="5" t="s">
        <v>4</v>
      </c>
      <c r="I3444" s="5" t="s">
        <v>13894</v>
      </c>
      <c r="J3444" s="5" t="s">
        <v>14626</v>
      </c>
      <c r="K3444" s="5">
        <v>27716195</v>
      </c>
      <c r="L3444" s="5">
        <v>0</v>
      </c>
    </row>
    <row r="3445" spans="1:12" x14ac:dyDescent="0.2">
      <c r="A3445" s="5" t="s">
        <v>8878</v>
      </c>
      <c r="B3445" s="5" t="s">
        <v>9091</v>
      </c>
      <c r="D3445" s="5" t="s">
        <v>7336</v>
      </c>
      <c r="E3445" s="5" t="s">
        <v>6380</v>
      </c>
      <c r="F3445" s="5" t="s">
        <v>57</v>
      </c>
      <c r="G3445" s="5" t="s">
        <v>12302</v>
      </c>
      <c r="H3445" s="5" t="s">
        <v>9</v>
      </c>
      <c r="I3445" s="5" t="s">
        <v>13897</v>
      </c>
      <c r="J3445" s="5" t="s">
        <v>13306</v>
      </c>
      <c r="K3445" s="5">
        <v>22750031</v>
      </c>
      <c r="L3445" s="5">
        <v>22756714</v>
      </c>
    </row>
    <row r="3446" spans="1:12" x14ac:dyDescent="0.2">
      <c r="A3446" s="5" t="s">
        <v>6381</v>
      </c>
      <c r="B3446" s="5" t="s">
        <v>7360</v>
      </c>
      <c r="D3446" s="5" t="s">
        <v>10621</v>
      </c>
      <c r="E3446" s="5" t="s">
        <v>10239</v>
      </c>
      <c r="F3446" s="5" t="s">
        <v>11745</v>
      </c>
      <c r="G3446" s="5" t="s">
        <v>3527</v>
      </c>
      <c r="H3446" s="5" t="s">
        <v>13</v>
      </c>
      <c r="I3446" s="5" t="s">
        <v>13894</v>
      </c>
      <c r="J3446" s="5" t="s">
        <v>11773</v>
      </c>
      <c r="K3446" s="5">
        <v>87575275</v>
      </c>
      <c r="L3446" s="5">
        <v>83455626</v>
      </c>
    </row>
    <row r="3447" spans="1:12" x14ac:dyDescent="0.2">
      <c r="A3447" s="5" t="s">
        <v>10242</v>
      </c>
      <c r="B3447" s="5" t="s">
        <v>10624</v>
      </c>
      <c r="D3447" s="5" t="s">
        <v>10622</v>
      </c>
      <c r="E3447" s="5" t="s">
        <v>10240</v>
      </c>
      <c r="F3447" s="5" t="s">
        <v>12063</v>
      </c>
      <c r="G3447" s="5" t="s">
        <v>3527</v>
      </c>
      <c r="H3447" s="5" t="s">
        <v>10</v>
      </c>
      <c r="I3447" s="5" t="s">
        <v>13894</v>
      </c>
      <c r="J3447" s="5" t="s">
        <v>11746</v>
      </c>
      <c r="K3447" s="5">
        <v>87828613</v>
      </c>
      <c r="L3447" s="5">
        <v>0</v>
      </c>
    </row>
    <row r="3448" spans="1:12" x14ac:dyDescent="0.2">
      <c r="A3448" s="5" t="s">
        <v>10243</v>
      </c>
      <c r="B3448" s="5" t="s">
        <v>10625</v>
      </c>
      <c r="D3448" s="5" t="s">
        <v>10623</v>
      </c>
      <c r="E3448" s="5" t="s">
        <v>10241</v>
      </c>
      <c r="F3448" s="5" t="s">
        <v>11747</v>
      </c>
      <c r="G3448" s="5" t="s">
        <v>3527</v>
      </c>
      <c r="H3448" s="5" t="s">
        <v>9</v>
      </c>
      <c r="I3448" s="5" t="s">
        <v>13894</v>
      </c>
      <c r="J3448" s="5" t="s">
        <v>13746</v>
      </c>
      <c r="K3448" s="5">
        <v>83381537</v>
      </c>
      <c r="L3448" s="5">
        <v>0</v>
      </c>
    </row>
    <row r="3449" spans="1:12" x14ac:dyDescent="0.2">
      <c r="A3449" s="5" t="s">
        <v>3861</v>
      </c>
      <c r="B3449" s="5" t="s">
        <v>2519</v>
      </c>
      <c r="D3449" s="5" t="s">
        <v>9091</v>
      </c>
      <c r="E3449" s="5" t="s">
        <v>8878</v>
      </c>
      <c r="F3449" s="5" t="s">
        <v>9090</v>
      </c>
      <c r="G3449" s="5" t="s">
        <v>3527</v>
      </c>
      <c r="H3449" s="5" t="s">
        <v>13</v>
      </c>
      <c r="I3449" s="5" t="s">
        <v>13894</v>
      </c>
      <c r="J3449" s="5" t="s">
        <v>13747</v>
      </c>
      <c r="K3449" s="5">
        <v>25140626</v>
      </c>
      <c r="L3449" s="5">
        <v>72028889</v>
      </c>
    </row>
    <row r="3450" spans="1:12" x14ac:dyDescent="0.2">
      <c r="A3450" s="5" t="s">
        <v>6391</v>
      </c>
      <c r="B3450" s="5" t="s">
        <v>7268</v>
      </c>
      <c r="D3450" s="5" t="s">
        <v>7360</v>
      </c>
      <c r="E3450" s="5" t="s">
        <v>6381</v>
      </c>
      <c r="F3450" s="5" t="s">
        <v>8565</v>
      </c>
      <c r="G3450" s="5" t="s">
        <v>12354</v>
      </c>
      <c r="H3450" s="5" t="s">
        <v>3</v>
      </c>
      <c r="I3450" s="5" t="s">
        <v>13894</v>
      </c>
      <c r="J3450" s="5" t="s">
        <v>12271</v>
      </c>
      <c r="K3450" s="5">
        <v>27611790</v>
      </c>
      <c r="L3450" s="5">
        <v>0</v>
      </c>
    </row>
    <row r="3451" spans="1:12" x14ac:dyDescent="0.2">
      <c r="A3451" s="5" t="s">
        <v>10244</v>
      </c>
      <c r="B3451" s="5" t="s">
        <v>10626</v>
      </c>
      <c r="D3451" s="5" t="s">
        <v>10625</v>
      </c>
      <c r="E3451" s="5" t="s">
        <v>10243</v>
      </c>
      <c r="F3451" s="5" t="s">
        <v>11750</v>
      </c>
      <c r="G3451" s="5" t="s">
        <v>12354</v>
      </c>
      <c r="H3451" s="5" t="s">
        <v>3</v>
      </c>
      <c r="I3451" s="5" t="s">
        <v>13894</v>
      </c>
      <c r="J3451" s="5" t="s">
        <v>13748</v>
      </c>
      <c r="K3451" s="5">
        <v>44056169</v>
      </c>
      <c r="L3451" s="5">
        <v>27611126</v>
      </c>
    </row>
    <row r="3452" spans="1:12" x14ac:dyDescent="0.2">
      <c r="A3452" s="5" t="s">
        <v>4109</v>
      </c>
      <c r="B3452" s="5" t="s">
        <v>2730</v>
      </c>
      <c r="D3452" s="5" t="s">
        <v>10624</v>
      </c>
      <c r="E3452" s="5" t="s">
        <v>10242</v>
      </c>
      <c r="F3452" s="5" t="s">
        <v>11748</v>
      </c>
      <c r="G3452" s="5" t="s">
        <v>12354</v>
      </c>
      <c r="H3452" s="5" t="s">
        <v>5</v>
      </c>
      <c r="I3452" s="5" t="s">
        <v>13894</v>
      </c>
      <c r="J3452" s="5" t="s">
        <v>11749</v>
      </c>
      <c r="K3452" s="5">
        <v>44050998</v>
      </c>
      <c r="L3452" s="5">
        <v>0</v>
      </c>
    </row>
    <row r="3453" spans="1:12" x14ac:dyDescent="0.2">
      <c r="A3453" s="5" t="s">
        <v>10245</v>
      </c>
      <c r="B3453" s="5" t="s">
        <v>10627</v>
      </c>
      <c r="D3453" s="5" t="s">
        <v>10638</v>
      </c>
      <c r="E3453" s="5" t="s">
        <v>10258</v>
      </c>
      <c r="F3453" s="5" t="s">
        <v>11761</v>
      </c>
      <c r="G3453" s="5" t="s">
        <v>12309</v>
      </c>
      <c r="H3453" s="5" t="s">
        <v>7</v>
      </c>
      <c r="I3453" s="5" t="s">
        <v>13894</v>
      </c>
      <c r="J3453" s="5" t="s">
        <v>11762</v>
      </c>
      <c r="K3453" s="5">
        <v>83427085</v>
      </c>
      <c r="L3453" s="5">
        <v>0</v>
      </c>
    </row>
    <row r="3454" spans="1:12" x14ac:dyDescent="0.2">
      <c r="A3454" s="5" t="s">
        <v>4289</v>
      </c>
      <c r="B3454" s="5" t="s">
        <v>3983</v>
      </c>
      <c r="D3454" s="5" t="s">
        <v>10615</v>
      </c>
      <c r="E3454" s="5" t="s">
        <v>10231</v>
      </c>
      <c r="F3454" s="5" t="s">
        <v>451</v>
      </c>
      <c r="G3454" s="5" t="s">
        <v>169</v>
      </c>
      <c r="H3454" s="5" t="s">
        <v>7</v>
      </c>
      <c r="I3454" s="5" t="s">
        <v>13894</v>
      </c>
      <c r="J3454" s="5" t="s">
        <v>12272</v>
      </c>
      <c r="K3454" s="5">
        <v>41051098</v>
      </c>
      <c r="L3454" s="5">
        <v>0</v>
      </c>
    </row>
    <row r="3455" spans="1:12" x14ac:dyDescent="0.2">
      <c r="A3455" s="5" t="s">
        <v>4293</v>
      </c>
      <c r="B3455" s="5" t="s">
        <v>4006</v>
      </c>
      <c r="D3455" s="5" t="s">
        <v>8567</v>
      </c>
      <c r="E3455" s="5" t="s">
        <v>8272</v>
      </c>
      <c r="F3455" s="5" t="s">
        <v>3560</v>
      </c>
      <c r="G3455" s="5" t="s">
        <v>169</v>
      </c>
      <c r="H3455" s="5" t="s">
        <v>7</v>
      </c>
      <c r="I3455" s="5" t="s">
        <v>13894</v>
      </c>
      <c r="J3455" s="5" t="s">
        <v>8566</v>
      </c>
      <c r="K3455" s="5">
        <v>45011087</v>
      </c>
      <c r="L3455" s="5">
        <v>0</v>
      </c>
    </row>
    <row r="3456" spans="1:12" x14ac:dyDescent="0.2">
      <c r="A3456" s="5" t="s">
        <v>4311</v>
      </c>
      <c r="B3456" s="5" t="s">
        <v>442</v>
      </c>
      <c r="D3456" s="5" t="s">
        <v>10619</v>
      </c>
      <c r="E3456" s="5" t="s">
        <v>10236</v>
      </c>
      <c r="F3456" s="5" t="s">
        <v>644</v>
      </c>
      <c r="G3456" s="5" t="s">
        <v>169</v>
      </c>
      <c r="H3456" s="5" t="s">
        <v>7</v>
      </c>
      <c r="I3456" s="5" t="s">
        <v>13894</v>
      </c>
      <c r="J3456" s="5" t="s">
        <v>12948</v>
      </c>
      <c r="K3456" s="5">
        <v>84965137</v>
      </c>
      <c r="L3456" s="5">
        <v>0</v>
      </c>
    </row>
    <row r="3457" spans="1:12" x14ac:dyDescent="0.2">
      <c r="A3457" s="5" t="s">
        <v>4657</v>
      </c>
      <c r="B3457" s="5" t="s">
        <v>4656</v>
      </c>
      <c r="D3457" s="5" t="s">
        <v>7393</v>
      </c>
      <c r="E3457" s="5" t="s">
        <v>6382</v>
      </c>
      <c r="F3457" s="5" t="s">
        <v>6383</v>
      </c>
      <c r="G3457" s="5" t="s">
        <v>12309</v>
      </c>
      <c r="H3457" s="5" t="s">
        <v>9</v>
      </c>
      <c r="I3457" s="5" t="s">
        <v>13894</v>
      </c>
      <c r="J3457" s="5" t="s">
        <v>8568</v>
      </c>
      <c r="K3457" s="5">
        <v>0</v>
      </c>
      <c r="L3457" s="5">
        <v>0</v>
      </c>
    </row>
    <row r="3458" spans="1:12" x14ac:dyDescent="0.2">
      <c r="A3458" s="5" t="s">
        <v>10246</v>
      </c>
      <c r="B3458" s="5" t="s">
        <v>10628</v>
      </c>
      <c r="D3458" s="5" t="s">
        <v>7263</v>
      </c>
      <c r="E3458" s="5" t="s">
        <v>6384</v>
      </c>
      <c r="F3458" s="5" t="s">
        <v>3668</v>
      </c>
      <c r="G3458" s="5" t="s">
        <v>12309</v>
      </c>
      <c r="H3458" s="5" t="s">
        <v>9</v>
      </c>
      <c r="I3458" s="5" t="s">
        <v>13894</v>
      </c>
      <c r="J3458" s="5" t="s">
        <v>8550</v>
      </c>
      <c r="K3458" s="5">
        <v>27651851</v>
      </c>
      <c r="L3458" s="5">
        <v>0</v>
      </c>
    </row>
    <row r="3459" spans="1:12" x14ac:dyDescent="0.2">
      <c r="A3459" s="5" t="s">
        <v>10247</v>
      </c>
      <c r="B3459" s="5" t="s">
        <v>4802</v>
      </c>
      <c r="D3459" s="5" t="s">
        <v>7264</v>
      </c>
      <c r="E3459" s="5" t="s">
        <v>6385</v>
      </c>
      <c r="F3459" s="5" t="s">
        <v>6386</v>
      </c>
      <c r="G3459" s="5" t="s">
        <v>117</v>
      </c>
      <c r="H3459" s="5" t="s">
        <v>3</v>
      </c>
      <c r="I3459" s="5" t="s">
        <v>13894</v>
      </c>
      <c r="J3459" s="5" t="s">
        <v>4912</v>
      </c>
      <c r="K3459" s="5">
        <v>26642211</v>
      </c>
      <c r="L3459" s="5">
        <v>26642211</v>
      </c>
    </row>
    <row r="3460" spans="1:12" x14ac:dyDescent="0.2">
      <c r="A3460" s="5" t="s">
        <v>10248</v>
      </c>
      <c r="B3460" s="5" t="s">
        <v>10629</v>
      </c>
      <c r="D3460" s="5" t="s">
        <v>10630</v>
      </c>
      <c r="E3460" s="5" t="s">
        <v>10249</v>
      </c>
      <c r="F3460" s="5" t="s">
        <v>12487</v>
      </c>
      <c r="G3460" s="5" t="s">
        <v>4507</v>
      </c>
      <c r="H3460" s="5" t="s">
        <v>4</v>
      </c>
      <c r="I3460" s="5" t="s">
        <v>13894</v>
      </c>
      <c r="J3460" s="5" t="s">
        <v>14627</v>
      </c>
      <c r="K3460" s="5">
        <v>26420873</v>
      </c>
      <c r="L3460" s="5">
        <v>26420873</v>
      </c>
    </row>
    <row r="3461" spans="1:12" x14ac:dyDescent="0.2">
      <c r="A3461" s="5" t="s">
        <v>6385</v>
      </c>
      <c r="B3461" s="5" t="s">
        <v>7264</v>
      </c>
      <c r="D3461" s="5" t="s">
        <v>10631</v>
      </c>
      <c r="E3461" s="5" t="s">
        <v>10250</v>
      </c>
      <c r="F3461" s="5" t="s">
        <v>590</v>
      </c>
      <c r="G3461" s="5" t="s">
        <v>4507</v>
      </c>
      <c r="H3461" s="5" t="s">
        <v>4</v>
      </c>
      <c r="I3461" s="5" t="s">
        <v>13894</v>
      </c>
      <c r="J3461" s="5" t="s">
        <v>14628</v>
      </c>
      <c r="K3461" s="5">
        <v>26420389</v>
      </c>
      <c r="L3461" s="5">
        <v>0</v>
      </c>
    </row>
    <row r="3462" spans="1:12" x14ac:dyDescent="0.2">
      <c r="A3462" s="5" t="s">
        <v>10249</v>
      </c>
      <c r="B3462" s="5" t="s">
        <v>10630</v>
      </c>
      <c r="D3462" s="5" t="s">
        <v>10634</v>
      </c>
      <c r="E3462" s="5" t="s">
        <v>10254</v>
      </c>
      <c r="F3462" s="5" t="s">
        <v>11758</v>
      </c>
      <c r="G3462" s="5" t="s">
        <v>12387</v>
      </c>
      <c r="H3462" s="5" t="s">
        <v>5</v>
      </c>
      <c r="I3462" s="5" t="s">
        <v>13894</v>
      </c>
      <c r="J3462" s="5" t="s">
        <v>12218</v>
      </c>
      <c r="K3462" s="5">
        <v>85356365</v>
      </c>
      <c r="L3462" s="5">
        <v>0</v>
      </c>
    </row>
    <row r="3463" spans="1:12" x14ac:dyDescent="0.2">
      <c r="A3463" s="5" t="s">
        <v>10250</v>
      </c>
      <c r="B3463" s="5" t="s">
        <v>10631</v>
      </c>
      <c r="D3463" s="5" t="s">
        <v>10633</v>
      </c>
      <c r="E3463" s="5" t="s">
        <v>10253</v>
      </c>
      <c r="F3463" s="5" t="s">
        <v>11757</v>
      </c>
      <c r="G3463" s="5" t="s">
        <v>12387</v>
      </c>
      <c r="H3463" s="5" t="s">
        <v>4</v>
      </c>
      <c r="I3463" s="5" t="s">
        <v>13894</v>
      </c>
      <c r="J3463" s="5" t="s">
        <v>12273</v>
      </c>
      <c r="K3463" s="5">
        <v>0</v>
      </c>
      <c r="L3463" s="5">
        <v>0</v>
      </c>
    </row>
    <row r="3464" spans="1:12" x14ac:dyDescent="0.2">
      <c r="A3464" s="5" t="s">
        <v>10251</v>
      </c>
      <c r="B3464" s="5" t="s">
        <v>4866</v>
      </c>
      <c r="D3464" s="5" t="s">
        <v>7370</v>
      </c>
      <c r="E3464" s="5" t="s">
        <v>6387</v>
      </c>
      <c r="F3464" s="5" t="s">
        <v>6388</v>
      </c>
      <c r="G3464" s="5" t="s">
        <v>12387</v>
      </c>
      <c r="H3464" s="5" t="s">
        <v>3</v>
      </c>
      <c r="I3464" s="5" t="s">
        <v>13894</v>
      </c>
      <c r="J3464" s="5" t="s">
        <v>8569</v>
      </c>
      <c r="K3464" s="5">
        <v>27511909</v>
      </c>
      <c r="L3464" s="5">
        <v>27511909</v>
      </c>
    </row>
    <row r="3465" spans="1:12" x14ac:dyDescent="0.2">
      <c r="A3465" s="5" t="s">
        <v>6393</v>
      </c>
      <c r="B3465" s="5" t="s">
        <v>7526</v>
      </c>
      <c r="D3465" s="5" t="s">
        <v>10637</v>
      </c>
      <c r="E3465" s="5" t="s">
        <v>10257</v>
      </c>
      <c r="F3465" s="5" t="s">
        <v>4692</v>
      </c>
      <c r="G3465" s="5" t="s">
        <v>12387</v>
      </c>
      <c r="H3465" s="5" t="s">
        <v>9</v>
      </c>
      <c r="I3465" s="5" t="s">
        <v>13894</v>
      </c>
      <c r="J3465" s="5" t="s">
        <v>11760</v>
      </c>
      <c r="K3465" s="5">
        <v>88738628</v>
      </c>
      <c r="L3465" s="5">
        <v>0</v>
      </c>
    </row>
    <row r="3466" spans="1:12" x14ac:dyDescent="0.2">
      <c r="A3466" s="5" t="s">
        <v>10252</v>
      </c>
      <c r="B3466" s="5" t="s">
        <v>10632</v>
      </c>
      <c r="D3466" s="5" t="s">
        <v>7472</v>
      </c>
      <c r="E3466" s="5" t="s">
        <v>6389</v>
      </c>
      <c r="F3466" s="5" t="s">
        <v>2691</v>
      </c>
      <c r="G3466" s="5" t="s">
        <v>12387</v>
      </c>
      <c r="H3466" s="5" t="s">
        <v>9</v>
      </c>
      <c r="I3466" s="5" t="s">
        <v>13894</v>
      </c>
      <c r="J3466" s="5" t="s">
        <v>14629</v>
      </c>
      <c r="K3466" s="5">
        <v>87361752</v>
      </c>
      <c r="L3466" s="5">
        <v>0</v>
      </c>
    </row>
    <row r="3467" spans="1:12" x14ac:dyDescent="0.2">
      <c r="A3467" s="5" t="s">
        <v>6387</v>
      </c>
      <c r="B3467" s="5" t="s">
        <v>7370</v>
      </c>
      <c r="D3467" s="5" t="s">
        <v>7503</v>
      </c>
      <c r="E3467" s="5" t="s">
        <v>12034</v>
      </c>
      <c r="F3467" s="5" t="s">
        <v>6390</v>
      </c>
      <c r="G3467" s="5" t="s">
        <v>12387</v>
      </c>
      <c r="H3467" s="5" t="s">
        <v>9</v>
      </c>
      <c r="I3467" s="5" t="s">
        <v>13894</v>
      </c>
      <c r="J3467" s="5" t="s">
        <v>14630</v>
      </c>
      <c r="K3467" s="5">
        <v>86095332</v>
      </c>
      <c r="L3467" s="5">
        <v>0</v>
      </c>
    </row>
    <row r="3468" spans="1:12" x14ac:dyDescent="0.2">
      <c r="A3468" s="5" t="s">
        <v>10253</v>
      </c>
      <c r="B3468" s="5" t="s">
        <v>10633</v>
      </c>
      <c r="D3468" s="5" t="s">
        <v>10635</v>
      </c>
      <c r="E3468" s="5" t="s">
        <v>10255</v>
      </c>
      <c r="F3468" s="5" t="s">
        <v>12488</v>
      </c>
      <c r="G3468" s="5" t="s">
        <v>12309</v>
      </c>
      <c r="H3468" s="5" t="s">
        <v>13</v>
      </c>
      <c r="I3468" s="5" t="s">
        <v>13894</v>
      </c>
      <c r="J3468" s="5" t="s">
        <v>14631</v>
      </c>
      <c r="K3468" s="5">
        <v>0</v>
      </c>
      <c r="L3468" s="5">
        <v>0</v>
      </c>
    </row>
    <row r="3469" spans="1:12" x14ac:dyDescent="0.2">
      <c r="A3469" s="5" t="s">
        <v>10254</v>
      </c>
      <c r="B3469" s="5" t="s">
        <v>10634</v>
      </c>
      <c r="D3469" s="5" t="s">
        <v>10644</v>
      </c>
      <c r="E3469" s="5" t="s">
        <v>10265</v>
      </c>
      <c r="F3469" s="5" t="s">
        <v>5167</v>
      </c>
      <c r="G3469" s="5" t="s">
        <v>169</v>
      </c>
      <c r="H3469" s="5" t="s">
        <v>6</v>
      </c>
      <c r="I3469" s="5" t="s">
        <v>13894</v>
      </c>
      <c r="J3469" s="5" t="s">
        <v>12949</v>
      </c>
      <c r="K3469" s="5">
        <v>64896661</v>
      </c>
      <c r="L3469" s="5">
        <v>0</v>
      </c>
    </row>
    <row r="3470" spans="1:12" x14ac:dyDescent="0.2">
      <c r="A3470" s="5" t="s">
        <v>10255</v>
      </c>
      <c r="B3470" s="5" t="s">
        <v>10635</v>
      </c>
      <c r="D3470" s="5" t="s">
        <v>10616</v>
      </c>
      <c r="E3470" s="5" t="s">
        <v>10233</v>
      </c>
      <c r="F3470" s="5" t="s">
        <v>177</v>
      </c>
      <c r="G3470" s="5" t="s">
        <v>302</v>
      </c>
      <c r="H3470" s="5" t="s">
        <v>5</v>
      </c>
      <c r="I3470" s="5" t="s">
        <v>13894</v>
      </c>
      <c r="J3470" s="5" t="s">
        <v>12950</v>
      </c>
      <c r="K3470" s="5">
        <v>88216440</v>
      </c>
      <c r="L3470" s="5">
        <v>0</v>
      </c>
    </row>
    <row r="3471" spans="1:12" x14ac:dyDescent="0.2">
      <c r="A3471" s="5" t="s">
        <v>6382</v>
      </c>
      <c r="B3471" s="5" t="s">
        <v>7393</v>
      </c>
      <c r="D3471" s="5" t="s">
        <v>7268</v>
      </c>
      <c r="E3471" s="5" t="s">
        <v>6391</v>
      </c>
      <c r="F3471" s="5" t="s">
        <v>6587</v>
      </c>
      <c r="G3471" s="5" t="s">
        <v>798</v>
      </c>
      <c r="H3471" s="5" t="s">
        <v>4</v>
      </c>
      <c r="I3471" s="5" t="s">
        <v>13894</v>
      </c>
      <c r="J3471" s="5" t="s">
        <v>6392</v>
      </c>
      <c r="K3471" s="5">
        <v>26652007</v>
      </c>
      <c r="L3471" s="5">
        <v>26652007</v>
      </c>
    </row>
    <row r="3472" spans="1:12" x14ac:dyDescent="0.2">
      <c r="A3472" s="5" t="s">
        <v>10256</v>
      </c>
      <c r="B3472" s="5" t="s">
        <v>10636</v>
      </c>
      <c r="D3472" s="5" t="s">
        <v>10626</v>
      </c>
      <c r="E3472" s="5" t="s">
        <v>10244</v>
      </c>
      <c r="F3472" s="5" t="s">
        <v>1161</v>
      </c>
      <c r="G3472" s="5" t="s">
        <v>798</v>
      </c>
      <c r="H3472" s="5" t="s">
        <v>5</v>
      </c>
      <c r="I3472" s="5" t="s">
        <v>13894</v>
      </c>
      <c r="J3472" s="5" t="s">
        <v>11751</v>
      </c>
      <c r="K3472" s="5">
        <v>86470964</v>
      </c>
      <c r="L3472" s="5">
        <v>26711140</v>
      </c>
    </row>
    <row r="3473" spans="1:12" x14ac:dyDescent="0.2">
      <c r="A3473" s="5" t="s">
        <v>6384</v>
      </c>
      <c r="B3473" s="5" t="s">
        <v>7263</v>
      </c>
      <c r="D3473" s="5" t="s">
        <v>10617</v>
      </c>
      <c r="E3473" s="5" t="s">
        <v>10234</v>
      </c>
      <c r="F3473" s="5" t="s">
        <v>11740</v>
      </c>
      <c r="G3473" s="5" t="s">
        <v>302</v>
      </c>
      <c r="H3473" s="5" t="s">
        <v>9</v>
      </c>
      <c r="I3473" s="5" t="s">
        <v>13894</v>
      </c>
      <c r="J3473" s="5" t="s">
        <v>13307</v>
      </c>
      <c r="K3473" s="5">
        <v>88457750</v>
      </c>
      <c r="L3473" s="5">
        <v>0</v>
      </c>
    </row>
    <row r="3474" spans="1:12" x14ac:dyDescent="0.2">
      <c r="A3474" s="5" t="s">
        <v>6389</v>
      </c>
      <c r="B3474" s="5" t="s">
        <v>7472</v>
      </c>
      <c r="D3474" s="5" t="s">
        <v>10627</v>
      </c>
      <c r="E3474" s="5" t="s">
        <v>10245</v>
      </c>
      <c r="F3474" s="5" t="s">
        <v>228</v>
      </c>
      <c r="G3474" s="5" t="s">
        <v>4180</v>
      </c>
      <c r="H3474" s="5" t="s">
        <v>7</v>
      </c>
      <c r="I3474" s="5" t="s">
        <v>13894</v>
      </c>
      <c r="J3474" s="5" t="s">
        <v>11752</v>
      </c>
      <c r="K3474" s="5">
        <v>25140007</v>
      </c>
      <c r="L3474" s="5">
        <v>84234966</v>
      </c>
    </row>
    <row r="3475" spans="1:12" x14ac:dyDescent="0.2">
      <c r="A3475" s="5" t="s">
        <v>10257</v>
      </c>
      <c r="B3475" s="5" t="s">
        <v>10637</v>
      </c>
      <c r="D3475" s="5" t="s">
        <v>10632</v>
      </c>
      <c r="E3475" s="5" t="s">
        <v>10252</v>
      </c>
      <c r="F3475" s="5" t="s">
        <v>11496</v>
      </c>
      <c r="G3475" s="5" t="s">
        <v>116</v>
      </c>
      <c r="H3475" s="5" t="s">
        <v>189</v>
      </c>
      <c r="I3475" s="5" t="s">
        <v>13894</v>
      </c>
      <c r="J3475" s="5" t="s">
        <v>13308</v>
      </c>
      <c r="K3475" s="5">
        <v>25140069</v>
      </c>
      <c r="L3475" s="5">
        <v>0</v>
      </c>
    </row>
    <row r="3476" spans="1:12" x14ac:dyDescent="0.2">
      <c r="A3476" s="5" t="s">
        <v>12034</v>
      </c>
      <c r="B3476" s="5" t="s">
        <v>7503</v>
      </c>
      <c r="D3476" s="5" t="s">
        <v>7526</v>
      </c>
      <c r="E3476" s="5" t="s">
        <v>6393</v>
      </c>
      <c r="F3476" s="5" t="s">
        <v>3572</v>
      </c>
      <c r="G3476" s="5" t="s">
        <v>116</v>
      </c>
      <c r="H3476" s="5" t="s">
        <v>9</v>
      </c>
      <c r="I3476" s="5" t="s">
        <v>13894</v>
      </c>
      <c r="J3476" s="5" t="s">
        <v>12951</v>
      </c>
      <c r="K3476" s="5">
        <v>27845016</v>
      </c>
      <c r="L3476" s="5">
        <v>27840580</v>
      </c>
    </row>
    <row r="3477" spans="1:12" x14ac:dyDescent="0.2">
      <c r="A3477" s="5" t="s">
        <v>6206</v>
      </c>
      <c r="B3477" s="5" t="s">
        <v>7005</v>
      </c>
      <c r="D3477" s="5" t="s">
        <v>10645</v>
      </c>
      <c r="E3477" s="5" t="s">
        <v>10266</v>
      </c>
      <c r="F3477" s="5" t="s">
        <v>11770</v>
      </c>
      <c r="G3477" s="5" t="s">
        <v>3527</v>
      </c>
      <c r="H3477" s="5" t="s">
        <v>9</v>
      </c>
      <c r="I3477" s="5" t="s">
        <v>13894</v>
      </c>
      <c r="J3477" s="5" t="s">
        <v>11885</v>
      </c>
      <c r="K3477" s="5">
        <v>22005159</v>
      </c>
      <c r="L3477" s="5">
        <v>0</v>
      </c>
    </row>
    <row r="3478" spans="1:12" x14ac:dyDescent="0.2">
      <c r="A3478" s="5" t="s">
        <v>10258</v>
      </c>
      <c r="B3478" s="5" t="s">
        <v>10638</v>
      </c>
      <c r="D3478" s="5" t="s">
        <v>10641</v>
      </c>
      <c r="E3478" s="5" t="s">
        <v>10261</v>
      </c>
      <c r="F3478" s="5" t="s">
        <v>11765</v>
      </c>
      <c r="G3478" s="5" t="s">
        <v>5791</v>
      </c>
      <c r="H3478" s="5" t="s">
        <v>5</v>
      </c>
      <c r="I3478" s="5" t="s">
        <v>13894</v>
      </c>
      <c r="J3478" s="5" t="s">
        <v>11766</v>
      </c>
      <c r="K3478" s="5">
        <v>87060871</v>
      </c>
      <c r="L3478" s="5">
        <v>0</v>
      </c>
    </row>
    <row r="3479" spans="1:12" x14ac:dyDescent="0.2">
      <c r="A3479" s="5" t="s">
        <v>10259</v>
      </c>
      <c r="B3479" s="5" t="s">
        <v>10639</v>
      </c>
      <c r="D3479" s="5" t="s">
        <v>7381</v>
      </c>
      <c r="E3479" s="5" t="s">
        <v>6394</v>
      </c>
      <c r="F3479" s="5" t="s">
        <v>61</v>
      </c>
      <c r="G3479" s="5" t="s">
        <v>12324</v>
      </c>
      <c r="H3479" s="5" t="s">
        <v>14</v>
      </c>
      <c r="I3479" s="5" t="s">
        <v>13894</v>
      </c>
      <c r="J3479" s="5" t="s">
        <v>14632</v>
      </c>
      <c r="K3479" s="5">
        <v>27724935</v>
      </c>
      <c r="L3479" s="5">
        <v>0</v>
      </c>
    </row>
    <row r="3480" spans="1:12" x14ac:dyDescent="0.2">
      <c r="A3480" s="5" t="s">
        <v>10260</v>
      </c>
      <c r="B3480" s="5" t="s">
        <v>10640</v>
      </c>
      <c r="D3480" s="5" t="s">
        <v>7316</v>
      </c>
      <c r="E3480" s="5" t="s">
        <v>6395</v>
      </c>
      <c r="F3480" s="5" t="s">
        <v>540</v>
      </c>
      <c r="G3480" s="5" t="s">
        <v>12324</v>
      </c>
      <c r="H3480" s="5" t="s">
        <v>7</v>
      </c>
      <c r="I3480" s="5" t="s">
        <v>13894</v>
      </c>
      <c r="J3480" s="5" t="s">
        <v>13749</v>
      </c>
      <c r="K3480" s="5">
        <v>27725668</v>
      </c>
      <c r="L3480" s="5">
        <v>27725668</v>
      </c>
    </row>
    <row r="3481" spans="1:12" x14ac:dyDescent="0.2">
      <c r="A3481" s="5" t="s">
        <v>10261</v>
      </c>
      <c r="B3481" s="5" t="s">
        <v>10641</v>
      </c>
      <c r="D3481" s="5" t="s">
        <v>10640</v>
      </c>
      <c r="E3481" s="5" t="s">
        <v>10260</v>
      </c>
      <c r="F3481" s="5" t="s">
        <v>11763</v>
      </c>
      <c r="G3481" s="5" t="s">
        <v>5791</v>
      </c>
      <c r="H3481" s="5" t="s">
        <v>12</v>
      </c>
      <c r="I3481" s="5" t="s">
        <v>13894</v>
      </c>
      <c r="J3481" s="5" t="s">
        <v>11764</v>
      </c>
      <c r="K3481" s="5">
        <v>85947308</v>
      </c>
      <c r="L3481" s="5">
        <v>0</v>
      </c>
    </row>
    <row r="3482" spans="1:12" x14ac:dyDescent="0.2">
      <c r="A3482" s="5" t="s">
        <v>10262</v>
      </c>
      <c r="B3482" s="5" t="s">
        <v>10642</v>
      </c>
      <c r="D3482" s="5" t="s">
        <v>10651</v>
      </c>
      <c r="E3482" s="5" t="s">
        <v>10272</v>
      </c>
      <c r="F3482" s="5" t="s">
        <v>11777</v>
      </c>
      <c r="G3482" s="5" t="s">
        <v>3527</v>
      </c>
      <c r="H3482" s="5" t="s">
        <v>10</v>
      </c>
      <c r="I3482" s="5" t="s">
        <v>13894</v>
      </c>
      <c r="J3482" s="5" t="s">
        <v>11778</v>
      </c>
      <c r="K3482" s="5">
        <v>25140435</v>
      </c>
      <c r="L3482" s="5">
        <v>83313848</v>
      </c>
    </row>
    <row r="3483" spans="1:12" x14ac:dyDescent="0.2">
      <c r="A3483" s="5" t="s">
        <v>10263</v>
      </c>
      <c r="B3483" s="5" t="s">
        <v>10643</v>
      </c>
      <c r="D3483" s="5" t="s">
        <v>7448</v>
      </c>
      <c r="E3483" s="5" t="s">
        <v>6397</v>
      </c>
      <c r="F3483" s="5" t="s">
        <v>6398</v>
      </c>
      <c r="G3483" s="5" t="s">
        <v>3527</v>
      </c>
      <c r="H3483" s="5" t="s">
        <v>10</v>
      </c>
      <c r="I3483" s="5" t="s">
        <v>13894</v>
      </c>
      <c r="J3483" s="5" t="s">
        <v>13750</v>
      </c>
      <c r="K3483" s="5">
        <v>86408353</v>
      </c>
      <c r="L3483" s="5">
        <v>0</v>
      </c>
    </row>
    <row r="3484" spans="1:12" x14ac:dyDescent="0.2">
      <c r="A3484" s="5" t="s">
        <v>10264</v>
      </c>
      <c r="B3484" s="5" t="s">
        <v>3210</v>
      </c>
      <c r="D3484" s="5" t="s">
        <v>10618</v>
      </c>
      <c r="E3484" s="5" t="s">
        <v>10235</v>
      </c>
      <c r="F3484" s="5" t="s">
        <v>11741</v>
      </c>
      <c r="G3484" s="5" t="s">
        <v>12324</v>
      </c>
      <c r="H3484" s="5" t="s">
        <v>9</v>
      </c>
      <c r="I3484" s="5" t="s">
        <v>13894</v>
      </c>
      <c r="J3484" s="5" t="s">
        <v>11742</v>
      </c>
      <c r="K3484" s="5">
        <v>71219347</v>
      </c>
      <c r="L3484" s="5">
        <v>0</v>
      </c>
    </row>
    <row r="3485" spans="1:12" x14ac:dyDescent="0.2">
      <c r="A3485" s="5" t="s">
        <v>7797</v>
      </c>
      <c r="B3485" s="5" t="s">
        <v>7800</v>
      </c>
      <c r="D3485" s="5" t="s">
        <v>10648</v>
      </c>
      <c r="E3485" s="5" t="s">
        <v>10269</v>
      </c>
      <c r="F3485" s="5" t="s">
        <v>11774</v>
      </c>
      <c r="G3485" s="5" t="s">
        <v>3527</v>
      </c>
      <c r="H3485" s="5" t="s">
        <v>13</v>
      </c>
      <c r="I3485" s="5" t="s">
        <v>13894</v>
      </c>
      <c r="J3485" s="5" t="s">
        <v>13751</v>
      </c>
      <c r="K3485" s="5">
        <v>25140624</v>
      </c>
      <c r="L3485" s="5">
        <v>0</v>
      </c>
    </row>
    <row r="3486" spans="1:12" x14ac:dyDescent="0.2">
      <c r="A3486" s="5" t="s">
        <v>10265</v>
      </c>
      <c r="B3486" s="5" t="s">
        <v>10644</v>
      </c>
      <c r="D3486" s="5" t="s">
        <v>10647</v>
      </c>
      <c r="E3486" s="5" t="s">
        <v>10268</v>
      </c>
      <c r="F3486" s="5" t="s">
        <v>11772</v>
      </c>
      <c r="G3486" s="5" t="s">
        <v>3527</v>
      </c>
      <c r="H3486" s="5" t="s">
        <v>9</v>
      </c>
      <c r="I3486" s="5" t="s">
        <v>13894</v>
      </c>
      <c r="J3486" s="5" t="s">
        <v>12952</v>
      </c>
      <c r="K3486" s="5">
        <v>85179724</v>
      </c>
      <c r="L3486" s="5">
        <v>84535927</v>
      </c>
    </row>
    <row r="3487" spans="1:12" x14ac:dyDescent="0.2">
      <c r="A3487" s="5" t="s">
        <v>4626</v>
      </c>
      <c r="B3487" s="5" t="s">
        <v>4428</v>
      </c>
      <c r="D3487" s="5" t="s">
        <v>7359</v>
      </c>
      <c r="E3487" s="5" t="s">
        <v>6399</v>
      </c>
      <c r="F3487" s="5" t="s">
        <v>6400</v>
      </c>
      <c r="G3487" s="5" t="s">
        <v>3527</v>
      </c>
      <c r="H3487" s="5" t="s">
        <v>10</v>
      </c>
      <c r="I3487" s="5" t="s">
        <v>13894</v>
      </c>
      <c r="J3487" s="5" t="s">
        <v>13752</v>
      </c>
      <c r="K3487" s="5">
        <v>84386961</v>
      </c>
      <c r="L3487" s="5">
        <v>0</v>
      </c>
    </row>
    <row r="3488" spans="1:12" x14ac:dyDescent="0.2">
      <c r="A3488" s="5" t="s">
        <v>6006</v>
      </c>
      <c r="B3488" s="5" t="s">
        <v>6908</v>
      </c>
      <c r="D3488" s="5" t="s">
        <v>7325</v>
      </c>
      <c r="E3488" s="5" t="s">
        <v>6401</v>
      </c>
      <c r="F3488" s="5" t="s">
        <v>134</v>
      </c>
      <c r="G3488" s="5" t="s">
        <v>495</v>
      </c>
      <c r="H3488" s="5" t="s">
        <v>4</v>
      </c>
      <c r="I3488" s="5" t="s">
        <v>13894</v>
      </c>
      <c r="J3488" s="5" t="s">
        <v>13509</v>
      </c>
      <c r="K3488" s="5">
        <v>25411836</v>
      </c>
      <c r="L3488" s="5">
        <v>25412000</v>
      </c>
    </row>
    <row r="3489" spans="1:12" x14ac:dyDescent="0.2">
      <c r="A3489" s="5" t="s">
        <v>6352</v>
      </c>
      <c r="B3489" s="5" t="s">
        <v>7150</v>
      </c>
      <c r="D3489" s="5" t="s">
        <v>10642</v>
      </c>
      <c r="E3489" s="5" t="s">
        <v>10262</v>
      </c>
      <c r="F3489" s="5" t="s">
        <v>11767</v>
      </c>
      <c r="G3489" s="5" t="s">
        <v>5791</v>
      </c>
      <c r="H3489" s="5" t="s">
        <v>10</v>
      </c>
      <c r="I3489" s="5" t="s">
        <v>13894</v>
      </c>
      <c r="J3489" s="5" t="s">
        <v>14633</v>
      </c>
      <c r="K3489" s="5">
        <v>83315708</v>
      </c>
      <c r="L3489" s="5">
        <v>0</v>
      </c>
    </row>
    <row r="3490" spans="1:12" x14ac:dyDescent="0.2">
      <c r="A3490" s="5" t="s">
        <v>10266</v>
      </c>
      <c r="B3490" s="5" t="s">
        <v>10645</v>
      </c>
      <c r="D3490" s="5" t="s">
        <v>10643</v>
      </c>
      <c r="E3490" s="5" t="s">
        <v>10263</v>
      </c>
      <c r="F3490" s="5" t="s">
        <v>11768</v>
      </c>
      <c r="G3490" s="5" t="s">
        <v>5791</v>
      </c>
      <c r="H3490" s="5" t="s">
        <v>6</v>
      </c>
      <c r="I3490" s="5" t="s">
        <v>13894</v>
      </c>
      <c r="J3490" s="5" t="s">
        <v>14634</v>
      </c>
      <c r="K3490" s="5">
        <v>86697322</v>
      </c>
      <c r="L3490" s="5">
        <v>27165048</v>
      </c>
    </row>
    <row r="3491" spans="1:12" x14ac:dyDescent="0.2">
      <c r="A3491" s="5" t="s">
        <v>10267</v>
      </c>
      <c r="B3491" s="5" t="s">
        <v>10646</v>
      </c>
      <c r="D3491" s="5" t="s">
        <v>10620</v>
      </c>
      <c r="E3491" s="5" t="s">
        <v>10237</v>
      </c>
      <c r="F3491" s="5" t="s">
        <v>11743</v>
      </c>
      <c r="G3491" s="5" t="s">
        <v>188</v>
      </c>
      <c r="H3491" s="5" t="s">
        <v>10</v>
      </c>
      <c r="I3491" s="5" t="s">
        <v>13894</v>
      </c>
      <c r="J3491" s="5" t="s">
        <v>11744</v>
      </c>
      <c r="K3491" s="5">
        <v>62023222</v>
      </c>
      <c r="L3491" s="5">
        <v>0</v>
      </c>
    </row>
    <row r="3492" spans="1:12" x14ac:dyDescent="0.2">
      <c r="A3492" s="5" t="s">
        <v>6399</v>
      </c>
      <c r="B3492" s="5" t="s">
        <v>7359</v>
      </c>
      <c r="D3492" s="5" t="s">
        <v>8570</v>
      </c>
      <c r="E3492" s="5" t="s">
        <v>8273</v>
      </c>
      <c r="F3492" s="5" t="s">
        <v>8052</v>
      </c>
      <c r="G3492" s="5" t="s">
        <v>188</v>
      </c>
      <c r="H3492" s="5" t="s">
        <v>14</v>
      </c>
      <c r="I3492" s="5" t="s">
        <v>13894</v>
      </c>
      <c r="J3492" s="5" t="s">
        <v>14635</v>
      </c>
      <c r="K3492" s="5">
        <v>41051031</v>
      </c>
      <c r="L3492" s="5">
        <v>34718011</v>
      </c>
    </row>
    <row r="3493" spans="1:12" x14ac:dyDescent="0.2">
      <c r="A3493" s="5" t="s">
        <v>10268</v>
      </c>
      <c r="B3493" s="5" t="s">
        <v>10647</v>
      </c>
      <c r="D3493" s="5" t="s">
        <v>7290</v>
      </c>
      <c r="E3493" s="5" t="s">
        <v>6402</v>
      </c>
      <c r="F3493" s="5" t="s">
        <v>6403</v>
      </c>
      <c r="G3493" s="5" t="s">
        <v>188</v>
      </c>
      <c r="H3493" s="5" t="s">
        <v>12</v>
      </c>
      <c r="I3493" s="5" t="s">
        <v>13894</v>
      </c>
      <c r="J3493" s="5" t="s">
        <v>8380</v>
      </c>
      <c r="K3493" s="5">
        <v>24778482</v>
      </c>
      <c r="L3493" s="5">
        <v>24778482</v>
      </c>
    </row>
    <row r="3494" spans="1:12" x14ac:dyDescent="0.2">
      <c r="A3494" s="5" t="s">
        <v>10269</v>
      </c>
      <c r="B3494" s="5" t="s">
        <v>10648</v>
      </c>
      <c r="D3494" s="5" t="s">
        <v>7265</v>
      </c>
      <c r="E3494" s="5" t="s">
        <v>6404</v>
      </c>
      <c r="F3494" s="5" t="s">
        <v>6405</v>
      </c>
      <c r="G3494" s="5" t="s">
        <v>41</v>
      </c>
      <c r="H3494" s="5" t="s">
        <v>4</v>
      </c>
      <c r="I3494" s="5" t="s">
        <v>13894</v>
      </c>
      <c r="J3494" s="5" t="s">
        <v>467</v>
      </c>
      <c r="K3494" s="5">
        <v>22757622</v>
      </c>
      <c r="L3494" s="5">
        <v>22757622</v>
      </c>
    </row>
    <row r="3495" spans="1:12" x14ac:dyDescent="0.2">
      <c r="A3495" s="5" t="s">
        <v>10270</v>
      </c>
      <c r="B3495" s="5" t="s">
        <v>10649</v>
      </c>
      <c r="D3495" s="5" t="s">
        <v>7266</v>
      </c>
      <c r="E3495" s="5" t="s">
        <v>6406</v>
      </c>
      <c r="F3495" s="5" t="s">
        <v>269</v>
      </c>
      <c r="G3495" s="5" t="s">
        <v>41</v>
      </c>
      <c r="H3495" s="5" t="s">
        <v>4</v>
      </c>
      <c r="I3495" s="5" t="s">
        <v>13894</v>
      </c>
      <c r="J3495" s="5" t="s">
        <v>430</v>
      </c>
      <c r="K3495" s="5">
        <v>22707255</v>
      </c>
      <c r="L3495" s="5">
        <v>22707255</v>
      </c>
    </row>
    <row r="3496" spans="1:12" x14ac:dyDescent="0.2">
      <c r="A3496" s="5" t="s">
        <v>6397</v>
      </c>
      <c r="B3496" s="5" t="s">
        <v>7448</v>
      </c>
      <c r="D3496" s="5" t="s">
        <v>7318</v>
      </c>
      <c r="E3496" s="5" t="s">
        <v>6407</v>
      </c>
      <c r="F3496" s="5" t="s">
        <v>6408</v>
      </c>
      <c r="G3496" s="5" t="s">
        <v>12305</v>
      </c>
      <c r="H3496" s="5" t="s">
        <v>5</v>
      </c>
      <c r="I3496" s="5" t="s">
        <v>13894</v>
      </c>
      <c r="J3496" s="5" t="s">
        <v>13310</v>
      </c>
      <c r="K3496" s="5">
        <v>89255022</v>
      </c>
      <c r="L3496" s="5">
        <v>0</v>
      </c>
    </row>
    <row r="3497" spans="1:12" x14ac:dyDescent="0.2">
      <c r="A3497" s="5" t="s">
        <v>10271</v>
      </c>
      <c r="B3497" s="5" t="s">
        <v>10650</v>
      </c>
      <c r="D3497" s="5" t="s">
        <v>7800</v>
      </c>
      <c r="E3497" s="5" t="s">
        <v>7797</v>
      </c>
      <c r="F3497" s="5" t="s">
        <v>7798</v>
      </c>
      <c r="G3497" s="5" t="s">
        <v>1260</v>
      </c>
      <c r="H3497" s="5" t="s">
        <v>7</v>
      </c>
      <c r="I3497" s="5" t="s">
        <v>13894</v>
      </c>
      <c r="J3497" s="5" t="s">
        <v>7799</v>
      </c>
      <c r="K3497" s="5">
        <v>26370434</v>
      </c>
      <c r="L3497" s="5">
        <v>26370434</v>
      </c>
    </row>
    <row r="3498" spans="1:12" x14ac:dyDescent="0.2">
      <c r="A3498" s="5" t="s">
        <v>10272</v>
      </c>
      <c r="B3498" s="5" t="s">
        <v>10651</v>
      </c>
      <c r="D3498" s="5" t="s">
        <v>9053</v>
      </c>
      <c r="E3498" s="5" t="s">
        <v>8877</v>
      </c>
      <c r="F3498" s="5" t="s">
        <v>9052</v>
      </c>
      <c r="G3498" s="5" t="s">
        <v>12305</v>
      </c>
      <c r="H3498" s="5" t="s">
        <v>7</v>
      </c>
      <c r="I3498" s="5" t="s">
        <v>13894</v>
      </c>
      <c r="J3498" s="5" t="s">
        <v>14636</v>
      </c>
      <c r="K3498" s="5">
        <v>27300748</v>
      </c>
      <c r="L3498" s="5">
        <v>27300159</v>
      </c>
    </row>
    <row r="3499" spans="1:12" x14ac:dyDescent="0.2">
      <c r="A3499" s="5" t="s">
        <v>6424</v>
      </c>
      <c r="B3499" s="5" t="s">
        <v>7384</v>
      </c>
      <c r="D3499" s="5" t="s">
        <v>10628</v>
      </c>
      <c r="E3499" s="5" t="s">
        <v>10246</v>
      </c>
      <c r="F3499" s="5" t="s">
        <v>11753</v>
      </c>
      <c r="G3499" s="5" t="s">
        <v>1657</v>
      </c>
      <c r="H3499" s="5" t="s">
        <v>7</v>
      </c>
      <c r="I3499" s="5" t="s">
        <v>13894</v>
      </c>
      <c r="J3499" s="5" t="s">
        <v>11754</v>
      </c>
      <c r="K3499" s="5">
        <v>26938073</v>
      </c>
      <c r="L3499" s="5">
        <v>0</v>
      </c>
    </row>
    <row r="3500" spans="1:12" x14ac:dyDescent="0.2">
      <c r="A3500" s="5" t="s">
        <v>10273</v>
      </c>
      <c r="B3500" s="5" t="s">
        <v>10652</v>
      </c>
      <c r="D3500" s="5" t="s">
        <v>7407</v>
      </c>
      <c r="E3500" s="5" t="s">
        <v>6409</v>
      </c>
      <c r="F3500" s="5" t="s">
        <v>7830</v>
      </c>
      <c r="G3500" s="5" t="s">
        <v>198</v>
      </c>
      <c r="H3500" s="5" t="s">
        <v>9</v>
      </c>
      <c r="I3500" s="5" t="s">
        <v>13894</v>
      </c>
      <c r="J3500" s="5" t="s">
        <v>14637</v>
      </c>
      <c r="K3500" s="5">
        <v>26670448</v>
      </c>
      <c r="L3500" s="5">
        <v>26670448</v>
      </c>
    </row>
    <row r="3501" spans="1:12" x14ac:dyDescent="0.2">
      <c r="A3501" s="5" t="s">
        <v>6426</v>
      </c>
      <c r="B3501" s="5" t="s">
        <v>7377</v>
      </c>
      <c r="D3501" s="5" t="s">
        <v>10646</v>
      </c>
      <c r="E3501" s="5" t="s">
        <v>10267</v>
      </c>
      <c r="F3501" s="5" t="s">
        <v>11771</v>
      </c>
      <c r="G3501" s="5" t="s">
        <v>3527</v>
      </c>
      <c r="H3501" s="5" t="s">
        <v>9</v>
      </c>
      <c r="I3501" s="5" t="s">
        <v>13894</v>
      </c>
      <c r="J3501" s="5" t="s">
        <v>14638</v>
      </c>
      <c r="K3501" s="5">
        <v>88164420</v>
      </c>
      <c r="L3501" s="5">
        <v>0</v>
      </c>
    </row>
    <row r="3502" spans="1:12" x14ac:dyDescent="0.2">
      <c r="A3502" s="5" t="s">
        <v>6436</v>
      </c>
      <c r="B3502" s="5" t="s">
        <v>7433</v>
      </c>
      <c r="D3502" s="5" t="s">
        <v>10649</v>
      </c>
      <c r="E3502" s="5" t="s">
        <v>10270</v>
      </c>
      <c r="F3502" s="5" t="s">
        <v>4813</v>
      </c>
      <c r="G3502" s="5" t="s">
        <v>3527</v>
      </c>
      <c r="H3502" s="5" t="s">
        <v>13</v>
      </c>
      <c r="I3502" s="5" t="s">
        <v>13894</v>
      </c>
      <c r="J3502" s="5" t="s">
        <v>14639</v>
      </c>
      <c r="K3502" s="5">
        <v>87015327</v>
      </c>
      <c r="L3502" s="5">
        <v>0</v>
      </c>
    </row>
    <row r="3503" spans="1:12" x14ac:dyDescent="0.2">
      <c r="A3503" s="5" t="s">
        <v>10274</v>
      </c>
      <c r="B3503" s="5" t="s">
        <v>10653</v>
      </c>
      <c r="D3503" s="5" t="s">
        <v>7307</v>
      </c>
      <c r="E3503" s="5" t="s">
        <v>6410</v>
      </c>
      <c r="F3503" s="5" t="s">
        <v>6411</v>
      </c>
      <c r="G3503" s="5" t="s">
        <v>117</v>
      </c>
      <c r="H3503" s="5" t="s">
        <v>3</v>
      </c>
      <c r="I3503" s="5" t="s">
        <v>13894</v>
      </c>
      <c r="J3503" s="5" t="s">
        <v>13755</v>
      </c>
      <c r="K3503" s="5">
        <v>26639610</v>
      </c>
      <c r="L3503" s="5">
        <v>26639610</v>
      </c>
    </row>
    <row r="3504" spans="1:12" x14ac:dyDescent="0.2">
      <c r="A3504" s="5" t="s">
        <v>10275</v>
      </c>
      <c r="B3504" s="5" t="s">
        <v>10654</v>
      </c>
      <c r="D3504" s="5" t="s">
        <v>7308</v>
      </c>
      <c r="E3504" s="5" t="s">
        <v>6412</v>
      </c>
      <c r="F3504" s="5" t="s">
        <v>5987</v>
      </c>
      <c r="G3504" s="5" t="s">
        <v>117</v>
      </c>
      <c r="H3504" s="5" t="s">
        <v>12</v>
      </c>
      <c r="I3504" s="5" t="s">
        <v>13894</v>
      </c>
      <c r="J3504" s="5" t="s">
        <v>4767</v>
      </c>
      <c r="K3504" s="5">
        <v>26364166</v>
      </c>
      <c r="L3504" s="5">
        <v>26352579</v>
      </c>
    </row>
    <row r="3505" spans="1:12" x14ac:dyDescent="0.2">
      <c r="A3505" s="5" t="s">
        <v>6410</v>
      </c>
      <c r="B3505" s="5" t="s">
        <v>7307</v>
      </c>
      <c r="D3505" s="5" t="s">
        <v>10655</v>
      </c>
      <c r="E3505" s="5" t="s">
        <v>10276</v>
      </c>
      <c r="F3505" s="5" t="s">
        <v>11783</v>
      </c>
      <c r="G3505" s="5" t="s">
        <v>117</v>
      </c>
      <c r="H3505" s="5" t="s">
        <v>5</v>
      </c>
      <c r="I3505" s="5" t="s">
        <v>13894</v>
      </c>
      <c r="J3505" s="5" t="s">
        <v>14640</v>
      </c>
      <c r="K3505" s="5">
        <v>83283994</v>
      </c>
      <c r="L3505" s="5">
        <v>0</v>
      </c>
    </row>
    <row r="3506" spans="1:12" x14ac:dyDescent="0.2">
      <c r="A3506" s="5" t="s">
        <v>10276</v>
      </c>
      <c r="B3506" s="5" t="s">
        <v>10655</v>
      </c>
      <c r="D3506" s="5" t="s">
        <v>7314</v>
      </c>
      <c r="E3506" s="5" t="s">
        <v>6413</v>
      </c>
      <c r="F3506" s="5" t="s">
        <v>2789</v>
      </c>
      <c r="G3506" s="5" t="s">
        <v>74</v>
      </c>
      <c r="H3506" s="5" t="s">
        <v>10</v>
      </c>
      <c r="I3506" s="5" t="s">
        <v>13894</v>
      </c>
      <c r="J3506" s="5" t="s">
        <v>6414</v>
      </c>
      <c r="K3506" s="5">
        <v>24821190</v>
      </c>
      <c r="L3506" s="5">
        <v>24821190</v>
      </c>
    </row>
    <row r="3507" spans="1:12" x14ac:dyDescent="0.2">
      <c r="A3507" s="5" t="s">
        <v>10277</v>
      </c>
      <c r="B3507" s="5" t="s">
        <v>10656</v>
      </c>
      <c r="D3507" s="5" t="s">
        <v>10657</v>
      </c>
      <c r="E3507" s="5" t="s">
        <v>10278</v>
      </c>
      <c r="F3507" s="5" t="s">
        <v>11785</v>
      </c>
      <c r="G3507" s="5" t="s">
        <v>74</v>
      </c>
      <c r="H3507" s="5" t="s">
        <v>13</v>
      </c>
      <c r="I3507" s="5" t="s">
        <v>13894</v>
      </c>
      <c r="J3507" s="5" t="s">
        <v>11786</v>
      </c>
      <c r="K3507" s="5">
        <v>22005327</v>
      </c>
      <c r="L3507" s="5">
        <v>0</v>
      </c>
    </row>
    <row r="3508" spans="1:12" x14ac:dyDescent="0.2">
      <c r="A3508" s="5" t="s">
        <v>6420</v>
      </c>
      <c r="B3508" s="5" t="s">
        <v>7329</v>
      </c>
      <c r="D3508" s="5" t="s">
        <v>7323</v>
      </c>
      <c r="E3508" s="5" t="s">
        <v>6415</v>
      </c>
      <c r="F3508" s="5" t="s">
        <v>1969</v>
      </c>
      <c r="G3508" s="5" t="s">
        <v>74</v>
      </c>
      <c r="H3508" s="5" t="s">
        <v>13</v>
      </c>
      <c r="I3508" s="5" t="s">
        <v>13894</v>
      </c>
      <c r="J3508" s="5" t="s">
        <v>14641</v>
      </c>
      <c r="K3508" s="5">
        <v>24282086</v>
      </c>
      <c r="L3508" s="5">
        <v>0</v>
      </c>
    </row>
    <row r="3509" spans="1:12" x14ac:dyDescent="0.2">
      <c r="A3509" s="5" t="s">
        <v>6423</v>
      </c>
      <c r="B3509" s="5" t="s">
        <v>7330</v>
      </c>
      <c r="D3509" s="5" t="s">
        <v>10654</v>
      </c>
      <c r="E3509" s="5" t="s">
        <v>10275</v>
      </c>
      <c r="F3509" s="5" t="s">
        <v>11782</v>
      </c>
      <c r="G3509" s="5" t="s">
        <v>198</v>
      </c>
      <c r="H3509" s="5" t="s">
        <v>4</v>
      </c>
      <c r="I3509" s="5" t="s">
        <v>13894</v>
      </c>
      <c r="J3509" s="5" t="s">
        <v>14642</v>
      </c>
      <c r="K3509" s="5">
        <v>26580872</v>
      </c>
      <c r="L3509" s="5">
        <v>0</v>
      </c>
    </row>
    <row r="3510" spans="1:12" x14ac:dyDescent="0.2">
      <c r="A3510" s="5" t="s">
        <v>6422</v>
      </c>
      <c r="B3510" s="5" t="s">
        <v>7346</v>
      </c>
      <c r="D3510" s="5" t="s">
        <v>10652</v>
      </c>
      <c r="E3510" s="5" t="s">
        <v>10273</v>
      </c>
      <c r="F3510" s="5" t="s">
        <v>11779</v>
      </c>
      <c r="G3510" s="5" t="s">
        <v>12305</v>
      </c>
      <c r="H3510" s="5" t="s">
        <v>17</v>
      </c>
      <c r="I3510" s="5" t="s">
        <v>13894</v>
      </c>
      <c r="J3510" s="5" t="s">
        <v>11780</v>
      </c>
      <c r="K3510" s="5">
        <v>89028370</v>
      </c>
      <c r="L3510" s="5">
        <v>0</v>
      </c>
    </row>
    <row r="3511" spans="1:12" x14ac:dyDescent="0.2">
      <c r="A3511" s="5" t="s">
        <v>6413</v>
      </c>
      <c r="B3511" s="5" t="s">
        <v>7314</v>
      </c>
      <c r="D3511" s="5" t="s">
        <v>10659</v>
      </c>
      <c r="E3511" s="5" t="s">
        <v>10280</v>
      </c>
      <c r="F3511" s="5" t="s">
        <v>463</v>
      </c>
      <c r="G3511" s="5" t="s">
        <v>12305</v>
      </c>
      <c r="H3511" s="5" t="s">
        <v>18</v>
      </c>
      <c r="I3511" s="5" t="s">
        <v>13894</v>
      </c>
      <c r="J3511" s="5" t="s">
        <v>13756</v>
      </c>
      <c r="K3511" s="5">
        <v>85382691</v>
      </c>
      <c r="L3511" s="5">
        <v>0</v>
      </c>
    </row>
    <row r="3512" spans="1:12" x14ac:dyDescent="0.2">
      <c r="A3512" s="5" t="s">
        <v>6415</v>
      </c>
      <c r="B3512" s="5" t="s">
        <v>7323</v>
      </c>
      <c r="D3512" s="5" t="s">
        <v>10661</v>
      </c>
      <c r="E3512" s="5" t="s">
        <v>10282</v>
      </c>
      <c r="F3512" s="5" t="s">
        <v>198</v>
      </c>
      <c r="G3512" s="5" t="s">
        <v>12324</v>
      </c>
      <c r="H3512" s="5" t="s">
        <v>7</v>
      </c>
      <c r="I3512" s="5" t="s">
        <v>13894</v>
      </c>
      <c r="J3512" s="5" t="s">
        <v>13311</v>
      </c>
      <c r="K3512" s="5">
        <v>87016662</v>
      </c>
      <c r="L3512" s="5">
        <v>0</v>
      </c>
    </row>
    <row r="3513" spans="1:12" x14ac:dyDescent="0.2">
      <c r="A3513" s="5" t="s">
        <v>10278</v>
      </c>
      <c r="B3513" s="5" t="s">
        <v>10657</v>
      </c>
      <c r="D3513" s="5" t="s">
        <v>7499</v>
      </c>
      <c r="E3513" s="5" t="s">
        <v>6416</v>
      </c>
      <c r="F3513" s="5" t="s">
        <v>8572</v>
      </c>
      <c r="G3513" s="5" t="s">
        <v>12305</v>
      </c>
      <c r="H3513" s="5" t="s">
        <v>10</v>
      </c>
      <c r="I3513" s="5" t="s">
        <v>13894</v>
      </c>
      <c r="J3513" s="5" t="s">
        <v>14643</v>
      </c>
      <c r="K3513" s="5">
        <v>27866209</v>
      </c>
      <c r="L3513" s="5">
        <v>27866209</v>
      </c>
    </row>
    <row r="3514" spans="1:12" x14ac:dyDescent="0.2">
      <c r="A3514" s="5" t="s">
        <v>10279</v>
      </c>
      <c r="B3514" s="5" t="s">
        <v>10658</v>
      </c>
      <c r="D3514" s="5" t="s">
        <v>10636</v>
      </c>
      <c r="E3514" s="5" t="s">
        <v>10256</v>
      </c>
      <c r="F3514" s="5" t="s">
        <v>11759</v>
      </c>
      <c r="G3514" s="5" t="s">
        <v>12387</v>
      </c>
      <c r="H3514" s="5" t="s">
        <v>7</v>
      </c>
      <c r="I3514" s="5" t="s">
        <v>13894</v>
      </c>
      <c r="J3514" s="5" t="s">
        <v>14644</v>
      </c>
      <c r="K3514" s="5">
        <v>8382961</v>
      </c>
      <c r="L3514" s="5">
        <v>0</v>
      </c>
    </row>
    <row r="3515" spans="1:12" x14ac:dyDescent="0.2">
      <c r="A3515" s="5" t="s">
        <v>6428</v>
      </c>
      <c r="B3515" s="5" t="s">
        <v>7331</v>
      </c>
      <c r="D3515" s="5" t="s">
        <v>10656</v>
      </c>
      <c r="E3515" s="5" t="s">
        <v>10277</v>
      </c>
      <c r="F3515" s="5" t="s">
        <v>11784</v>
      </c>
      <c r="G3515" s="5" t="s">
        <v>12309</v>
      </c>
      <c r="H3515" s="5" t="s">
        <v>6</v>
      </c>
      <c r="I3515" s="5" t="s">
        <v>13894</v>
      </c>
      <c r="J3515" s="5" t="s">
        <v>14645</v>
      </c>
      <c r="K3515" s="5">
        <v>87256248</v>
      </c>
      <c r="L3515" s="5">
        <v>0</v>
      </c>
    </row>
    <row r="3516" spans="1:12" x14ac:dyDescent="0.2">
      <c r="A3516" s="5" t="s">
        <v>6434</v>
      </c>
      <c r="B3516" s="5" t="s">
        <v>7355</v>
      </c>
      <c r="D3516" s="5" t="s">
        <v>7460</v>
      </c>
      <c r="E3516" s="5" t="s">
        <v>6417</v>
      </c>
      <c r="F3516" s="5" t="s">
        <v>6418</v>
      </c>
      <c r="G3516" s="5" t="s">
        <v>1260</v>
      </c>
      <c r="H3516" s="5" t="s">
        <v>6</v>
      </c>
      <c r="I3516" s="5" t="s">
        <v>13894</v>
      </c>
      <c r="J3516" s="5" t="s">
        <v>11669</v>
      </c>
      <c r="K3516" s="5">
        <v>27796301</v>
      </c>
      <c r="L3516" s="5">
        <v>27796301</v>
      </c>
    </row>
    <row r="3517" spans="1:12" x14ac:dyDescent="0.2">
      <c r="A3517" s="5" t="s">
        <v>6432</v>
      </c>
      <c r="B3517" s="5" t="s">
        <v>7523</v>
      </c>
      <c r="D3517" s="5" t="s">
        <v>10660</v>
      </c>
      <c r="E3517" s="5" t="s">
        <v>10281</v>
      </c>
      <c r="F3517" s="5" t="s">
        <v>11789</v>
      </c>
      <c r="G3517" s="5" t="s">
        <v>12387</v>
      </c>
      <c r="H3517" s="5" t="s">
        <v>4</v>
      </c>
      <c r="I3517" s="5" t="s">
        <v>13894</v>
      </c>
      <c r="J3517" s="5" t="s">
        <v>12275</v>
      </c>
      <c r="K3517" s="5">
        <v>0</v>
      </c>
      <c r="L3517" s="5">
        <v>0</v>
      </c>
    </row>
    <row r="3518" spans="1:12" x14ac:dyDescent="0.2">
      <c r="A3518" s="5" t="s">
        <v>10280</v>
      </c>
      <c r="B3518" s="5" t="s">
        <v>10659</v>
      </c>
      <c r="D3518" s="5" t="s">
        <v>7329</v>
      </c>
      <c r="E3518" s="5" t="s">
        <v>6420</v>
      </c>
      <c r="F3518" s="5" t="s">
        <v>2750</v>
      </c>
      <c r="G3518" s="5" t="s">
        <v>5791</v>
      </c>
      <c r="H3518" s="5" t="s">
        <v>5</v>
      </c>
      <c r="I3518" s="5" t="s">
        <v>13894</v>
      </c>
      <c r="J3518" s="5" t="s">
        <v>6421</v>
      </c>
      <c r="K3518" s="5">
        <v>27672313</v>
      </c>
      <c r="L3518" s="5">
        <v>27677334</v>
      </c>
    </row>
    <row r="3519" spans="1:12" x14ac:dyDescent="0.2">
      <c r="A3519" s="5" t="s">
        <v>6412</v>
      </c>
      <c r="B3519" s="5" t="s">
        <v>7308</v>
      </c>
      <c r="D3519" s="5" t="s">
        <v>7346</v>
      </c>
      <c r="E3519" s="5" t="s">
        <v>6422</v>
      </c>
      <c r="F3519" s="5" t="s">
        <v>7347</v>
      </c>
      <c r="G3519" s="5" t="s">
        <v>5791</v>
      </c>
      <c r="H3519" s="5" t="s">
        <v>9</v>
      </c>
      <c r="I3519" s="5" t="s">
        <v>13894</v>
      </c>
      <c r="J3519" s="5" t="s">
        <v>14646</v>
      </c>
      <c r="K3519" s="5">
        <v>27679908</v>
      </c>
      <c r="L3519" s="5">
        <v>0</v>
      </c>
    </row>
    <row r="3520" spans="1:12" x14ac:dyDescent="0.2">
      <c r="A3520" s="5" t="s">
        <v>6416</v>
      </c>
      <c r="B3520" s="5" t="s">
        <v>7499</v>
      </c>
      <c r="D3520" s="5" t="s">
        <v>7330</v>
      </c>
      <c r="E3520" s="5" t="s">
        <v>6423</v>
      </c>
      <c r="F3520" s="5" t="s">
        <v>1529</v>
      </c>
      <c r="G3520" s="5" t="s">
        <v>5791</v>
      </c>
      <c r="H3520" s="5" t="s">
        <v>6</v>
      </c>
      <c r="I3520" s="5" t="s">
        <v>13894</v>
      </c>
      <c r="J3520" s="5" t="s">
        <v>14647</v>
      </c>
      <c r="K3520" s="5">
        <v>27167592</v>
      </c>
      <c r="L3520" s="5">
        <v>27167592</v>
      </c>
    </row>
    <row r="3521" spans="1:12" x14ac:dyDescent="0.2">
      <c r="A3521" s="5" t="s">
        <v>10281</v>
      </c>
      <c r="B3521" s="5" t="s">
        <v>10660</v>
      </c>
      <c r="D3521" s="5" t="s">
        <v>7384</v>
      </c>
      <c r="E3521" s="5" t="s">
        <v>6424</v>
      </c>
      <c r="F3521" s="5" t="s">
        <v>6425</v>
      </c>
      <c r="G3521" s="5" t="s">
        <v>302</v>
      </c>
      <c r="H3521" s="5" t="s">
        <v>9</v>
      </c>
      <c r="I3521" s="5" t="s">
        <v>13894</v>
      </c>
      <c r="J3521" s="5" t="s">
        <v>14648</v>
      </c>
      <c r="K3521" s="5">
        <v>24279785</v>
      </c>
      <c r="L3521" s="5">
        <v>24279785</v>
      </c>
    </row>
    <row r="3522" spans="1:12" x14ac:dyDescent="0.2">
      <c r="A3522" s="5" t="s">
        <v>10282</v>
      </c>
      <c r="B3522" s="5" t="s">
        <v>10661</v>
      </c>
      <c r="D3522" s="5" t="s">
        <v>7377</v>
      </c>
      <c r="E3522" s="5" t="s">
        <v>6426</v>
      </c>
      <c r="F3522" s="5" t="s">
        <v>6427</v>
      </c>
      <c r="G3522" s="5" t="s">
        <v>169</v>
      </c>
      <c r="H3522" s="5" t="s">
        <v>7</v>
      </c>
      <c r="I3522" s="5" t="s">
        <v>13894</v>
      </c>
      <c r="J3522" s="5" t="s">
        <v>8573</v>
      </c>
      <c r="K3522" s="5">
        <v>41051095</v>
      </c>
      <c r="L3522" s="5">
        <v>0</v>
      </c>
    </row>
    <row r="3523" spans="1:12" x14ac:dyDescent="0.2">
      <c r="A3523" s="5" t="s">
        <v>6409</v>
      </c>
      <c r="B3523" s="5" t="s">
        <v>7407</v>
      </c>
      <c r="D3523" s="5" t="s">
        <v>10658</v>
      </c>
      <c r="E3523" s="5" t="s">
        <v>10279</v>
      </c>
      <c r="F3523" s="5" t="s">
        <v>11787</v>
      </c>
      <c r="G3523" s="5" t="s">
        <v>188</v>
      </c>
      <c r="H3523" s="5" t="s">
        <v>18</v>
      </c>
      <c r="I3523" s="5" t="s">
        <v>13894</v>
      </c>
      <c r="J3523" s="5" t="s">
        <v>11788</v>
      </c>
      <c r="K3523" s="5">
        <v>73006459</v>
      </c>
      <c r="L3523" s="5">
        <v>0</v>
      </c>
    </row>
    <row r="3524" spans="1:12" x14ac:dyDescent="0.2">
      <c r="A3524" s="5" t="s">
        <v>6430</v>
      </c>
      <c r="B3524" s="5" t="s">
        <v>7469</v>
      </c>
      <c r="D3524" s="5" t="s">
        <v>7331</v>
      </c>
      <c r="E3524" s="5" t="s">
        <v>6428</v>
      </c>
      <c r="F3524" s="5" t="s">
        <v>6429</v>
      </c>
      <c r="G3524" s="5" t="s">
        <v>188</v>
      </c>
      <c r="H3524" s="5" t="s">
        <v>10</v>
      </c>
      <c r="I3524" s="5" t="s">
        <v>13894</v>
      </c>
      <c r="J3524" s="5" t="s">
        <v>12130</v>
      </c>
      <c r="K3524" s="5">
        <v>24696901</v>
      </c>
      <c r="L3524" s="5">
        <v>24696901</v>
      </c>
    </row>
    <row r="3525" spans="1:12" x14ac:dyDescent="0.2">
      <c r="A3525" s="5" t="s">
        <v>10283</v>
      </c>
      <c r="B3525" s="5" t="s">
        <v>10662</v>
      </c>
      <c r="D3525" s="5" t="s">
        <v>10662</v>
      </c>
      <c r="E3525" s="5" t="s">
        <v>10283</v>
      </c>
      <c r="F3525" s="5" t="s">
        <v>1409</v>
      </c>
      <c r="G3525" s="5" t="s">
        <v>12354</v>
      </c>
      <c r="H3525" s="5" t="s">
        <v>5</v>
      </c>
      <c r="I3525" s="5" t="s">
        <v>13894</v>
      </c>
      <c r="J3525" s="5" t="s">
        <v>14649</v>
      </c>
      <c r="K3525" s="5">
        <v>27666283</v>
      </c>
      <c r="L3525" s="5">
        <v>27666283</v>
      </c>
    </row>
    <row r="3526" spans="1:12" x14ac:dyDescent="0.2">
      <c r="A3526" s="5" t="s">
        <v>10284</v>
      </c>
      <c r="B3526" s="5" t="s">
        <v>10663</v>
      </c>
      <c r="D3526" s="5" t="s">
        <v>7469</v>
      </c>
      <c r="E3526" s="5" t="s">
        <v>6430</v>
      </c>
      <c r="F3526" s="5" t="s">
        <v>6431</v>
      </c>
      <c r="G3526" s="5" t="s">
        <v>12354</v>
      </c>
      <c r="H3526" s="5" t="s">
        <v>3</v>
      </c>
      <c r="I3526" s="5" t="s">
        <v>13894</v>
      </c>
      <c r="J3526" s="5" t="s">
        <v>13758</v>
      </c>
      <c r="K3526" s="5">
        <v>27612915</v>
      </c>
      <c r="L3526" s="5">
        <v>27611126</v>
      </c>
    </row>
    <row r="3527" spans="1:12" x14ac:dyDescent="0.2">
      <c r="A3527" s="5" t="s">
        <v>6123</v>
      </c>
      <c r="B3527" s="5" t="s">
        <v>7315</v>
      </c>
      <c r="D3527" s="5" t="s">
        <v>7523</v>
      </c>
      <c r="E3527" s="5" t="s">
        <v>6432</v>
      </c>
      <c r="F3527" s="5" t="s">
        <v>6433</v>
      </c>
      <c r="G3527" s="5" t="s">
        <v>198</v>
      </c>
      <c r="H3527" s="5" t="s">
        <v>5</v>
      </c>
      <c r="I3527" s="5" t="s">
        <v>13894</v>
      </c>
      <c r="J3527" s="5" t="s">
        <v>9075</v>
      </c>
      <c r="K3527" s="5">
        <v>22492227</v>
      </c>
      <c r="L3527" s="5">
        <v>22492227</v>
      </c>
    </row>
    <row r="3528" spans="1:12" x14ac:dyDescent="0.2">
      <c r="A3528" s="5" t="s">
        <v>10285</v>
      </c>
      <c r="B3528" s="5" t="s">
        <v>7853</v>
      </c>
      <c r="D3528" s="5" t="s">
        <v>7355</v>
      </c>
      <c r="E3528" s="5" t="s">
        <v>6434</v>
      </c>
      <c r="F3528" s="5" t="s">
        <v>6435</v>
      </c>
      <c r="G3528" s="5" t="s">
        <v>12302</v>
      </c>
      <c r="H3528" s="5" t="s">
        <v>9</v>
      </c>
      <c r="I3528" s="5" t="s">
        <v>13894</v>
      </c>
      <c r="J3528" s="5" t="s">
        <v>12994</v>
      </c>
      <c r="K3528" s="5">
        <v>22142297</v>
      </c>
      <c r="L3528" s="5">
        <v>22142297</v>
      </c>
    </row>
    <row r="3529" spans="1:12" x14ac:dyDescent="0.2">
      <c r="A3529" s="5" t="s">
        <v>10286</v>
      </c>
      <c r="B3529" s="5" t="s">
        <v>3074</v>
      </c>
      <c r="D3529" s="5" t="s">
        <v>7433</v>
      </c>
      <c r="E3529" s="5" t="s">
        <v>6436</v>
      </c>
      <c r="F3529" s="5" t="s">
        <v>490</v>
      </c>
      <c r="G3529" s="5" t="s">
        <v>4180</v>
      </c>
      <c r="H3529" s="5" t="s">
        <v>9</v>
      </c>
      <c r="I3529" s="5" t="s">
        <v>13894</v>
      </c>
      <c r="J3529" s="5" t="s">
        <v>12185</v>
      </c>
      <c r="K3529" s="5">
        <v>26820611</v>
      </c>
      <c r="L3529" s="5">
        <v>83162201</v>
      </c>
    </row>
    <row r="3530" spans="1:12" x14ac:dyDescent="0.2">
      <c r="A3530" s="5" t="s">
        <v>10287</v>
      </c>
      <c r="B3530" s="5" t="s">
        <v>10664</v>
      </c>
      <c r="D3530" s="5" t="s">
        <v>10653</v>
      </c>
      <c r="E3530" s="5" t="s">
        <v>10274</v>
      </c>
      <c r="F3530" s="5" t="s">
        <v>13312</v>
      </c>
      <c r="G3530" s="5" t="s">
        <v>4180</v>
      </c>
      <c r="H3530" s="5" t="s">
        <v>10</v>
      </c>
      <c r="I3530" s="5" t="s">
        <v>13894</v>
      </c>
      <c r="J3530" s="5" t="s">
        <v>11781</v>
      </c>
      <c r="K3530" s="5">
        <v>88689115</v>
      </c>
      <c r="L3530" s="5">
        <v>0</v>
      </c>
    </row>
    <row r="3531" spans="1:12" x14ac:dyDescent="0.2">
      <c r="A3531" s="5" t="s">
        <v>10288</v>
      </c>
      <c r="B3531" s="5" t="s">
        <v>10665</v>
      </c>
      <c r="D3531" s="5" t="s">
        <v>7426</v>
      </c>
      <c r="E3531" s="5" t="s">
        <v>6437</v>
      </c>
      <c r="F3531" s="5" t="s">
        <v>3146</v>
      </c>
      <c r="G3531" s="5" t="s">
        <v>188</v>
      </c>
      <c r="H3531" s="5" t="s">
        <v>6</v>
      </c>
      <c r="I3531" s="5" t="s">
        <v>13894</v>
      </c>
      <c r="J3531" s="5" t="s">
        <v>3757</v>
      </c>
      <c r="K3531" s="5">
        <v>24741697</v>
      </c>
      <c r="L3531" s="5">
        <v>24741697</v>
      </c>
    </row>
    <row r="3532" spans="1:12" x14ac:dyDescent="0.2">
      <c r="A3532" s="5" t="s">
        <v>10289</v>
      </c>
      <c r="B3532" s="5" t="s">
        <v>10666</v>
      </c>
      <c r="D3532" s="5" t="s">
        <v>10650</v>
      </c>
      <c r="E3532" s="5" t="s">
        <v>10271</v>
      </c>
      <c r="F3532" s="5" t="s">
        <v>11775</v>
      </c>
      <c r="G3532" s="5" t="s">
        <v>3527</v>
      </c>
      <c r="H3532" s="5" t="s">
        <v>9</v>
      </c>
      <c r="I3532" s="5" t="s">
        <v>13894</v>
      </c>
      <c r="J3532" s="5" t="s">
        <v>11776</v>
      </c>
      <c r="K3532" s="5">
        <v>89023649</v>
      </c>
      <c r="L3532" s="5">
        <v>0</v>
      </c>
    </row>
    <row r="3533" spans="1:12" x14ac:dyDescent="0.2">
      <c r="A3533" s="5" t="s">
        <v>10290</v>
      </c>
      <c r="B3533" s="5" t="s">
        <v>10667</v>
      </c>
      <c r="D3533" s="5" t="s">
        <v>7342</v>
      </c>
      <c r="E3533" s="5" t="s">
        <v>6438</v>
      </c>
      <c r="F3533" s="5" t="s">
        <v>6439</v>
      </c>
      <c r="G3533" s="5" t="s">
        <v>116</v>
      </c>
      <c r="H3533" s="5" t="s">
        <v>6</v>
      </c>
      <c r="I3533" s="5" t="s">
        <v>13894</v>
      </c>
      <c r="J3533" s="5" t="s">
        <v>13759</v>
      </c>
      <c r="K3533" s="5">
        <v>27897145</v>
      </c>
      <c r="L3533" s="5">
        <v>0</v>
      </c>
    </row>
    <row r="3534" spans="1:12" x14ac:dyDescent="0.2">
      <c r="A3534" s="5" t="s">
        <v>6446</v>
      </c>
      <c r="B3534" s="5" t="s">
        <v>7455</v>
      </c>
      <c r="D3534" s="5" t="s">
        <v>7520</v>
      </c>
      <c r="E3534" s="5" t="s">
        <v>6440</v>
      </c>
      <c r="F3534" s="5" t="s">
        <v>6441</v>
      </c>
      <c r="G3534" s="5" t="s">
        <v>116</v>
      </c>
      <c r="H3534" s="5" t="s">
        <v>19</v>
      </c>
      <c r="I3534" s="5" t="s">
        <v>13894</v>
      </c>
      <c r="J3534" s="5" t="s">
        <v>12956</v>
      </c>
      <c r="K3534" s="5">
        <v>0</v>
      </c>
      <c r="L3534" s="5">
        <v>0</v>
      </c>
    </row>
    <row r="3535" spans="1:12" x14ac:dyDescent="0.2">
      <c r="A3535" s="5" t="s">
        <v>6440</v>
      </c>
      <c r="B3535" s="5" t="s">
        <v>7520</v>
      </c>
      <c r="D3535" s="5" t="s">
        <v>10676</v>
      </c>
      <c r="E3535" s="5" t="s">
        <v>10300</v>
      </c>
      <c r="F3535" s="5" t="s">
        <v>14650</v>
      </c>
      <c r="G3535" s="5" t="s">
        <v>116</v>
      </c>
      <c r="H3535" s="5" t="s">
        <v>19</v>
      </c>
      <c r="I3535" s="5" t="s">
        <v>13894</v>
      </c>
      <c r="J3535" s="5" t="s">
        <v>14651</v>
      </c>
      <c r="K3535" s="5">
        <v>86241371</v>
      </c>
      <c r="L3535" s="5">
        <v>0</v>
      </c>
    </row>
    <row r="3536" spans="1:12" x14ac:dyDescent="0.2">
      <c r="A3536" s="5" t="s">
        <v>10291</v>
      </c>
      <c r="B3536" s="5" t="s">
        <v>10668</v>
      </c>
      <c r="D3536" s="5" t="s">
        <v>10669</v>
      </c>
      <c r="E3536" s="5" t="s">
        <v>10292</v>
      </c>
      <c r="F3536" s="5" t="s">
        <v>11794</v>
      </c>
      <c r="G3536" s="5" t="s">
        <v>116</v>
      </c>
      <c r="H3536" s="5" t="s">
        <v>189</v>
      </c>
      <c r="I3536" s="5" t="s">
        <v>13894</v>
      </c>
      <c r="J3536" s="5" t="s">
        <v>13313</v>
      </c>
      <c r="K3536" s="5">
        <v>0</v>
      </c>
      <c r="L3536" s="5">
        <v>0</v>
      </c>
    </row>
    <row r="3537" spans="1:12" x14ac:dyDescent="0.2">
      <c r="A3537" s="5" t="s">
        <v>6442</v>
      </c>
      <c r="B3537" s="5" t="s">
        <v>7496</v>
      </c>
      <c r="D3537" s="5" t="s">
        <v>7496</v>
      </c>
      <c r="E3537" s="5" t="s">
        <v>6442</v>
      </c>
      <c r="F3537" s="5" t="s">
        <v>6591</v>
      </c>
      <c r="G3537" s="5" t="s">
        <v>5791</v>
      </c>
      <c r="H3537" s="5" t="s">
        <v>12</v>
      </c>
      <c r="I3537" s="5" t="s">
        <v>13894</v>
      </c>
      <c r="J3537" s="5" t="s">
        <v>12276</v>
      </c>
      <c r="K3537" s="5">
        <v>44090966</v>
      </c>
      <c r="L3537" s="5">
        <v>0</v>
      </c>
    </row>
    <row r="3538" spans="1:12" x14ac:dyDescent="0.2">
      <c r="A3538" s="5" t="s">
        <v>10292</v>
      </c>
      <c r="B3538" s="5" t="s">
        <v>10669</v>
      </c>
      <c r="D3538" s="5" t="s">
        <v>10675</v>
      </c>
      <c r="E3538" s="5" t="s">
        <v>10299</v>
      </c>
      <c r="F3538" s="5" t="s">
        <v>177</v>
      </c>
      <c r="G3538" s="5" t="s">
        <v>12354</v>
      </c>
      <c r="H3538" s="5" t="s">
        <v>7</v>
      </c>
      <c r="I3538" s="5" t="s">
        <v>13894</v>
      </c>
      <c r="J3538" s="5" t="s">
        <v>11800</v>
      </c>
      <c r="K3538" s="5">
        <v>86165471</v>
      </c>
      <c r="L3538" s="5">
        <v>0</v>
      </c>
    </row>
    <row r="3539" spans="1:12" x14ac:dyDescent="0.2">
      <c r="A3539" s="5" t="s">
        <v>10293</v>
      </c>
      <c r="B3539" s="5" t="s">
        <v>10670</v>
      </c>
      <c r="D3539" s="5" t="s">
        <v>7351</v>
      </c>
      <c r="E3539" s="5" t="s">
        <v>6443</v>
      </c>
      <c r="F3539" s="5" t="s">
        <v>6444</v>
      </c>
      <c r="G3539" s="5" t="s">
        <v>5791</v>
      </c>
      <c r="H3539" s="5" t="s">
        <v>12</v>
      </c>
      <c r="I3539" s="5" t="s">
        <v>13894</v>
      </c>
      <c r="J3539" s="5" t="s">
        <v>14652</v>
      </c>
      <c r="K3539" s="5">
        <v>44090967</v>
      </c>
      <c r="L3539" s="5">
        <v>0</v>
      </c>
    </row>
    <row r="3540" spans="1:12" x14ac:dyDescent="0.2">
      <c r="A3540" s="5" t="s">
        <v>6456</v>
      </c>
      <c r="B3540" s="5" t="s">
        <v>7382</v>
      </c>
      <c r="D3540" s="5" t="s">
        <v>10671</v>
      </c>
      <c r="E3540" s="5" t="s">
        <v>10294</v>
      </c>
      <c r="F3540" s="5" t="s">
        <v>581</v>
      </c>
      <c r="G3540" s="5" t="s">
        <v>73</v>
      </c>
      <c r="H3540" s="5" t="s">
        <v>4</v>
      </c>
      <c r="I3540" s="5" t="s">
        <v>13894</v>
      </c>
      <c r="J3540" s="5" t="s">
        <v>13314</v>
      </c>
      <c r="K3540" s="5">
        <v>24477318</v>
      </c>
      <c r="L3540" s="5">
        <v>0</v>
      </c>
    </row>
    <row r="3541" spans="1:12" x14ac:dyDescent="0.2">
      <c r="A3541" s="5" t="s">
        <v>10294</v>
      </c>
      <c r="B3541" s="5" t="s">
        <v>10671</v>
      </c>
      <c r="D3541" s="5" t="s">
        <v>7345</v>
      </c>
      <c r="E3541" s="5" t="s">
        <v>6445</v>
      </c>
      <c r="F3541" s="5" t="s">
        <v>104</v>
      </c>
      <c r="G3541" s="5" t="s">
        <v>495</v>
      </c>
      <c r="H3541" s="5" t="s">
        <v>3</v>
      </c>
      <c r="I3541" s="5" t="s">
        <v>13894</v>
      </c>
      <c r="J3541" s="5" t="s">
        <v>9038</v>
      </c>
      <c r="K3541" s="5">
        <v>25461300</v>
      </c>
      <c r="L3541" s="5">
        <v>25461300</v>
      </c>
    </row>
    <row r="3542" spans="1:12" x14ac:dyDescent="0.2">
      <c r="A3542" s="5" t="s">
        <v>10295</v>
      </c>
      <c r="B3542" s="5" t="s">
        <v>31</v>
      </c>
      <c r="D3542" s="5" t="s">
        <v>10672</v>
      </c>
      <c r="E3542" s="5" t="s">
        <v>10296</v>
      </c>
      <c r="F3542" s="5" t="s">
        <v>11797</v>
      </c>
      <c r="G3542" s="5" t="s">
        <v>3527</v>
      </c>
      <c r="H3542" s="5" t="s">
        <v>10</v>
      </c>
      <c r="I3542" s="5" t="s">
        <v>13894</v>
      </c>
      <c r="J3542" s="5" t="s">
        <v>11798</v>
      </c>
      <c r="K3542" s="5">
        <v>88099336</v>
      </c>
      <c r="L3542" s="5">
        <v>0</v>
      </c>
    </row>
    <row r="3543" spans="1:12" x14ac:dyDescent="0.2">
      <c r="A3543" s="5" t="s">
        <v>10296</v>
      </c>
      <c r="B3543" s="5" t="s">
        <v>10672</v>
      </c>
      <c r="D3543" s="5" t="s">
        <v>10673</v>
      </c>
      <c r="E3543" s="5" t="s">
        <v>10297</v>
      </c>
      <c r="F3543" s="5" t="s">
        <v>11799</v>
      </c>
      <c r="G3543" s="5" t="s">
        <v>12387</v>
      </c>
      <c r="H3543" s="5" t="s">
        <v>9</v>
      </c>
      <c r="I3543" s="5" t="s">
        <v>13894</v>
      </c>
      <c r="J3543" s="5" t="s">
        <v>14653</v>
      </c>
      <c r="K3543" s="5">
        <v>83602028</v>
      </c>
      <c r="L3543" s="5">
        <v>0</v>
      </c>
    </row>
    <row r="3544" spans="1:12" x14ac:dyDescent="0.2">
      <c r="A3544" s="5" t="s">
        <v>10297</v>
      </c>
      <c r="B3544" s="5" t="s">
        <v>10673</v>
      </c>
      <c r="D3544" s="5" t="s">
        <v>7455</v>
      </c>
      <c r="E3544" s="5" t="s">
        <v>6446</v>
      </c>
      <c r="F3544" s="5" t="s">
        <v>6590</v>
      </c>
      <c r="G3544" s="5" t="s">
        <v>12354</v>
      </c>
      <c r="H3544" s="5" t="s">
        <v>7</v>
      </c>
      <c r="I3544" s="5" t="s">
        <v>13894</v>
      </c>
      <c r="J3544" s="5" t="s">
        <v>12911</v>
      </c>
      <c r="K3544" s="5">
        <v>22064521</v>
      </c>
      <c r="L3544" s="5">
        <v>0</v>
      </c>
    </row>
    <row r="3545" spans="1:12" x14ac:dyDescent="0.2">
      <c r="A3545" s="5" t="s">
        <v>6448</v>
      </c>
      <c r="B3545" s="5" t="s">
        <v>7344</v>
      </c>
      <c r="D3545" s="5" t="s">
        <v>7436</v>
      </c>
      <c r="E3545" s="5" t="s">
        <v>6447</v>
      </c>
      <c r="F3545" s="5" t="s">
        <v>307</v>
      </c>
      <c r="G3545" s="5" t="s">
        <v>12354</v>
      </c>
      <c r="H3545" s="5" t="s">
        <v>4</v>
      </c>
      <c r="I3545" s="5" t="s">
        <v>13894</v>
      </c>
      <c r="J3545" s="5" t="s">
        <v>13595</v>
      </c>
      <c r="K3545" s="5">
        <v>27643223</v>
      </c>
      <c r="L3545" s="5">
        <v>27643223</v>
      </c>
    </row>
    <row r="3546" spans="1:12" x14ac:dyDescent="0.2">
      <c r="A3546" s="5" t="s">
        <v>6449</v>
      </c>
      <c r="B3546" s="5" t="s">
        <v>7413</v>
      </c>
      <c r="D3546" s="5" t="s">
        <v>7344</v>
      </c>
      <c r="E3546" s="5" t="s">
        <v>6448</v>
      </c>
      <c r="F3546" s="5" t="s">
        <v>5015</v>
      </c>
      <c r="G3546" s="5" t="s">
        <v>12354</v>
      </c>
      <c r="H3546" s="5" t="s">
        <v>6</v>
      </c>
      <c r="I3546" s="5" t="s">
        <v>13894</v>
      </c>
      <c r="J3546" s="5" t="s">
        <v>8574</v>
      </c>
      <c r="K3546" s="5">
        <v>27640119</v>
      </c>
      <c r="L3546" s="5">
        <v>0</v>
      </c>
    </row>
    <row r="3547" spans="1:12" x14ac:dyDescent="0.2">
      <c r="A3547" s="5" t="s">
        <v>6438</v>
      </c>
      <c r="B3547" s="5" t="s">
        <v>7342</v>
      </c>
      <c r="D3547" s="5" t="s">
        <v>10674</v>
      </c>
      <c r="E3547" s="5" t="s">
        <v>10298</v>
      </c>
      <c r="F3547" s="5" t="s">
        <v>692</v>
      </c>
      <c r="G3547" s="5" t="s">
        <v>12354</v>
      </c>
      <c r="H3547" s="5" t="s">
        <v>3</v>
      </c>
      <c r="I3547" s="5" t="s">
        <v>13894</v>
      </c>
      <c r="J3547" s="5" t="s">
        <v>13761</v>
      </c>
      <c r="K3547" s="5">
        <v>27665602</v>
      </c>
      <c r="L3547" s="5">
        <v>77665602</v>
      </c>
    </row>
    <row r="3548" spans="1:12" x14ac:dyDescent="0.2">
      <c r="A3548" s="5" t="s">
        <v>8274</v>
      </c>
      <c r="B3548" s="5" t="s">
        <v>8576</v>
      </c>
      <c r="D3548" s="5" t="s">
        <v>7413</v>
      </c>
      <c r="E3548" s="5" t="s">
        <v>6449</v>
      </c>
      <c r="F3548" s="5" t="s">
        <v>6450</v>
      </c>
      <c r="G3548" s="5" t="s">
        <v>798</v>
      </c>
      <c r="H3548" s="5" t="s">
        <v>5</v>
      </c>
      <c r="I3548" s="5" t="s">
        <v>13894</v>
      </c>
      <c r="J3548" s="5" t="s">
        <v>11257</v>
      </c>
      <c r="K3548" s="5">
        <v>26711409</v>
      </c>
      <c r="L3548" s="5">
        <v>26711409</v>
      </c>
    </row>
    <row r="3549" spans="1:12" x14ac:dyDescent="0.2">
      <c r="A3549" s="5" t="s">
        <v>10298</v>
      </c>
      <c r="B3549" s="5" t="s">
        <v>10674</v>
      </c>
      <c r="D3549" s="5" t="s">
        <v>7385</v>
      </c>
      <c r="E3549" s="5" t="s">
        <v>6451</v>
      </c>
      <c r="F3549" s="5" t="s">
        <v>6452</v>
      </c>
      <c r="G3549" s="5" t="s">
        <v>798</v>
      </c>
      <c r="H3549" s="5" t="s">
        <v>4</v>
      </c>
      <c r="I3549" s="5" t="s">
        <v>13894</v>
      </c>
      <c r="J3549" s="5" t="s">
        <v>4126</v>
      </c>
      <c r="K3549" s="5">
        <v>26657204</v>
      </c>
      <c r="L3549" s="5">
        <v>26657204</v>
      </c>
    </row>
    <row r="3550" spans="1:12" x14ac:dyDescent="0.2">
      <c r="A3550" s="5" t="s">
        <v>6451</v>
      </c>
      <c r="B3550" s="5" t="s">
        <v>7385</v>
      </c>
      <c r="D3550" s="5" t="s">
        <v>10679</v>
      </c>
      <c r="E3550" s="5" t="s">
        <v>10303</v>
      </c>
      <c r="F3550" s="5" t="s">
        <v>1266</v>
      </c>
      <c r="G3550" s="5" t="s">
        <v>1657</v>
      </c>
      <c r="H3550" s="5" t="s">
        <v>5</v>
      </c>
      <c r="I3550" s="5" t="s">
        <v>13894</v>
      </c>
      <c r="J3550" s="5" t="s">
        <v>13315</v>
      </c>
      <c r="K3550" s="5">
        <v>26931093</v>
      </c>
      <c r="L3550" s="5">
        <v>26955509</v>
      </c>
    </row>
    <row r="3551" spans="1:12" x14ac:dyDescent="0.2">
      <c r="A3551" s="5" t="s">
        <v>6443</v>
      </c>
      <c r="B3551" s="5" t="s">
        <v>7351</v>
      </c>
      <c r="D3551" s="5" t="s">
        <v>10678</v>
      </c>
      <c r="E3551" s="5" t="s">
        <v>10302</v>
      </c>
      <c r="F3551" s="5" t="s">
        <v>11802</v>
      </c>
      <c r="G3551" s="5" t="s">
        <v>1657</v>
      </c>
      <c r="H3551" s="5" t="s">
        <v>6</v>
      </c>
      <c r="I3551" s="5" t="s">
        <v>13894</v>
      </c>
      <c r="J3551" s="5" t="s">
        <v>11401</v>
      </c>
      <c r="K3551" s="5">
        <v>22005292</v>
      </c>
      <c r="L3551" s="5">
        <v>0</v>
      </c>
    </row>
    <row r="3552" spans="1:12" x14ac:dyDescent="0.2">
      <c r="A3552" s="5" t="s">
        <v>10299</v>
      </c>
      <c r="B3552" s="5" t="s">
        <v>10675</v>
      </c>
      <c r="D3552" s="5" t="s">
        <v>8576</v>
      </c>
      <c r="E3552" s="5" t="s">
        <v>8274</v>
      </c>
      <c r="F3552" s="5" t="s">
        <v>1120</v>
      </c>
      <c r="G3552" s="5" t="s">
        <v>1260</v>
      </c>
      <c r="H3552" s="5" t="s">
        <v>4</v>
      </c>
      <c r="I3552" s="5" t="s">
        <v>13894</v>
      </c>
      <c r="J3552" s="5" t="s">
        <v>8575</v>
      </c>
      <c r="K3552" s="5">
        <v>22005835</v>
      </c>
      <c r="L3552" s="5">
        <v>0</v>
      </c>
    </row>
    <row r="3553" spans="1:12" x14ac:dyDescent="0.2">
      <c r="A3553" s="5" t="s">
        <v>10300</v>
      </c>
      <c r="B3553" s="5" t="s">
        <v>10676</v>
      </c>
      <c r="D3553" s="5" t="s">
        <v>10680</v>
      </c>
      <c r="E3553" s="5" t="s">
        <v>10304</v>
      </c>
      <c r="F3553" s="5" t="s">
        <v>768</v>
      </c>
      <c r="G3553" s="5" t="s">
        <v>12387</v>
      </c>
      <c r="H3553" s="5" t="s">
        <v>7</v>
      </c>
      <c r="I3553" s="5" t="s">
        <v>13894</v>
      </c>
      <c r="J3553" s="5" t="s">
        <v>12278</v>
      </c>
      <c r="K3553" s="5">
        <v>89191452</v>
      </c>
      <c r="L3553" s="5">
        <v>0</v>
      </c>
    </row>
    <row r="3554" spans="1:12" x14ac:dyDescent="0.2">
      <c r="A3554" s="5" t="s">
        <v>10301</v>
      </c>
      <c r="B3554" s="5" t="s">
        <v>10677</v>
      </c>
      <c r="D3554" s="5" t="s">
        <v>10668</v>
      </c>
      <c r="E3554" s="5" t="s">
        <v>10291</v>
      </c>
      <c r="F3554" s="5" t="s">
        <v>11793</v>
      </c>
      <c r="G3554" s="5" t="s">
        <v>12387</v>
      </c>
      <c r="H3554" s="5" t="s">
        <v>4</v>
      </c>
      <c r="I3554" s="5" t="s">
        <v>13894</v>
      </c>
      <c r="J3554" s="5" t="s">
        <v>14654</v>
      </c>
      <c r="K3554" s="5">
        <v>0</v>
      </c>
      <c r="L3554" s="5">
        <v>0</v>
      </c>
    </row>
    <row r="3555" spans="1:12" x14ac:dyDescent="0.2">
      <c r="A3555" s="5" t="s">
        <v>6453</v>
      </c>
      <c r="B3555" s="5" t="s">
        <v>7343</v>
      </c>
      <c r="D3555" s="5" t="s">
        <v>7343</v>
      </c>
      <c r="E3555" s="5" t="s">
        <v>6453</v>
      </c>
      <c r="F3555" s="5" t="s">
        <v>463</v>
      </c>
      <c r="G3555" s="5" t="s">
        <v>188</v>
      </c>
      <c r="H3555" s="5" t="s">
        <v>14</v>
      </c>
      <c r="I3555" s="5" t="s">
        <v>13894</v>
      </c>
      <c r="J3555" s="5" t="s">
        <v>14655</v>
      </c>
      <c r="K3555" s="5">
        <v>41051059</v>
      </c>
      <c r="L3555" s="5">
        <v>24717306</v>
      </c>
    </row>
    <row r="3556" spans="1:12" x14ac:dyDescent="0.2">
      <c r="A3556" s="5" t="s">
        <v>10302</v>
      </c>
      <c r="B3556" s="5" t="s">
        <v>10678</v>
      </c>
      <c r="D3556" s="5" t="s">
        <v>7229</v>
      </c>
      <c r="E3556" s="5" t="s">
        <v>6454</v>
      </c>
      <c r="F3556" s="5" t="s">
        <v>7230</v>
      </c>
      <c r="G3556" s="5" t="s">
        <v>188</v>
      </c>
      <c r="H3556" s="5" t="s">
        <v>17</v>
      </c>
      <c r="I3556" s="5" t="s">
        <v>13894</v>
      </c>
      <c r="J3556" s="5" t="s">
        <v>12138</v>
      </c>
      <c r="K3556" s="5">
        <v>24780180</v>
      </c>
      <c r="L3556" s="5">
        <v>24780180</v>
      </c>
    </row>
    <row r="3557" spans="1:12" x14ac:dyDescent="0.2">
      <c r="A3557" s="5" t="s">
        <v>10303</v>
      </c>
      <c r="B3557" s="5" t="s">
        <v>10679</v>
      </c>
      <c r="D3557" s="5" t="s">
        <v>10670</v>
      </c>
      <c r="E3557" s="5" t="s">
        <v>10293</v>
      </c>
      <c r="F3557" s="5" t="s">
        <v>11795</v>
      </c>
      <c r="G3557" s="5" t="s">
        <v>41</v>
      </c>
      <c r="H3557" s="5" t="s">
        <v>5</v>
      </c>
      <c r="I3557" s="5" t="s">
        <v>13894</v>
      </c>
      <c r="J3557" s="5" t="s">
        <v>12957</v>
      </c>
      <c r="K3557" s="5">
        <v>22300209</v>
      </c>
      <c r="L3557" s="5">
        <v>0</v>
      </c>
    </row>
    <row r="3558" spans="1:12" x14ac:dyDescent="0.2">
      <c r="A3558" s="5" t="s">
        <v>6445</v>
      </c>
      <c r="B3558" s="5" t="s">
        <v>7345</v>
      </c>
      <c r="D3558" s="5" t="s">
        <v>10667</v>
      </c>
      <c r="E3558" s="5" t="s">
        <v>10290</v>
      </c>
      <c r="F3558" s="5" t="s">
        <v>11792</v>
      </c>
      <c r="G3558" s="5" t="s">
        <v>12324</v>
      </c>
      <c r="H3558" s="5" t="s">
        <v>3</v>
      </c>
      <c r="I3558" s="5" t="s">
        <v>13894</v>
      </c>
      <c r="J3558" s="5" t="s">
        <v>12279</v>
      </c>
      <c r="K3558" s="5">
        <v>0</v>
      </c>
      <c r="L3558" s="5">
        <v>0</v>
      </c>
    </row>
    <row r="3559" spans="1:12" x14ac:dyDescent="0.2">
      <c r="A3559" s="5" t="s">
        <v>10304</v>
      </c>
      <c r="B3559" s="5" t="s">
        <v>10680</v>
      </c>
      <c r="D3559" s="5" t="s">
        <v>10677</v>
      </c>
      <c r="E3559" s="5" t="s">
        <v>10301</v>
      </c>
      <c r="F3559" s="5" t="s">
        <v>1161</v>
      </c>
      <c r="G3559" s="5" t="s">
        <v>12305</v>
      </c>
      <c r="H3559" s="5" t="s">
        <v>7</v>
      </c>
      <c r="I3559" s="5" t="s">
        <v>13894</v>
      </c>
      <c r="J3559" s="5" t="s">
        <v>11801</v>
      </c>
      <c r="K3559" s="5">
        <v>22001102</v>
      </c>
      <c r="L3559" s="5">
        <v>27300159</v>
      </c>
    </row>
    <row r="3560" spans="1:12" x14ac:dyDescent="0.2">
      <c r="A3560" s="5" t="s">
        <v>6447</v>
      </c>
      <c r="B3560" s="5" t="s">
        <v>7436</v>
      </c>
      <c r="D3560" s="5" t="s">
        <v>10664</v>
      </c>
      <c r="E3560" s="5" t="s">
        <v>10287</v>
      </c>
      <c r="F3560" s="5" t="s">
        <v>11791</v>
      </c>
      <c r="G3560" s="5" t="s">
        <v>12305</v>
      </c>
      <c r="H3560" s="5" t="s">
        <v>18</v>
      </c>
      <c r="I3560" s="5" t="s">
        <v>13894</v>
      </c>
      <c r="J3560" s="5" t="s">
        <v>13316</v>
      </c>
      <c r="K3560" s="5">
        <v>86473453</v>
      </c>
      <c r="L3560" s="5">
        <v>27300159</v>
      </c>
    </row>
    <row r="3561" spans="1:12" x14ac:dyDescent="0.2">
      <c r="A3561" s="5" t="s">
        <v>6474</v>
      </c>
      <c r="B3561" s="5" t="s">
        <v>7446</v>
      </c>
      <c r="D3561" s="5" t="s">
        <v>10665</v>
      </c>
      <c r="E3561" s="5" t="s">
        <v>10288</v>
      </c>
      <c r="F3561" s="5" t="s">
        <v>204</v>
      </c>
      <c r="G3561" s="5" t="s">
        <v>12305</v>
      </c>
      <c r="H3561" s="5" t="s">
        <v>18</v>
      </c>
      <c r="I3561" s="5" t="s">
        <v>13894</v>
      </c>
      <c r="J3561" s="5" t="s">
        <v>13317</v>
      </c>
      <c r="K3561" s="5">
        <v>89583193</v>
      </c>
      <c r="L3561" s="5">
        <v>27300159</v>
      </c>
    </row>
    <row r="3562" spans="1:12" x14ac:dyDescent="0.2">
      <c r="A3562" s="5" t="s">
        <v>10305</v>
      </c>
      <c r="B3562" s="5" t="s">
        <v>10681</v>
      </c>
      <c r="D3562" s="5" t="s">
        <v>10666</v>
      </c>
      <c r="E3562" s="5" t="s">
        <v>10289</v>
      </c>
      <c r="F3562" s="5" t="s">
        <v>1433</v>
      </c>
      <c r="G3562" s="5" t="s">
        <v>12305</v>
      </c>
      <c r="H3562" s="5" t="s">
        <v>14</v>
      </c>
      <c r="I3562" s="5" t="s">
        <v>13894</v>
      </c>
      <c r="J3562" s="5" t="s">
        <v>13762</v>
      </c>
      <c r="K3562" s="5">
        <v>83047883</v>
      </c>
      <c r="L3562" s="5">
        <v>0</v>
      </c>
    </row>
    <row r="3563" spans="1:12" x14ac:dyDescent="0.2">
      <c r="A3563" s="5" t="s">
        <v>6471</v>
      </c>
      <c r="B3563" s="5" t="s">
        <v>7452</v>
      </c>
      <c r="D3563" s="5" t="s">
        <v>7382</v>
      </c>
      <c r="E3563" s="5" t="s">
        <v>6456</v>
      </c>
      <c r="F3563" s="5" t="s">
        <v>692</v>
      </c>
      <c r="G3563" s="5" t="s">
        <v>12324</v>
      </c>
      <c r="H3563" s="5" t="s">
        <v>7</v>
      </c>
      <c r="I3563" s="5" t="s">
        <v>13894</v>
      </c>
      <c r="J3563" s="5" t="s">
        <v>13763</v>
      </c>
      <c r="K3563" s="5">
        <v>27726147</v>
      </c>
      <c r="L3563" s="5">
        <v>27726147</v>
      </c>
    </row>
    <row r="3564" spans="1:12" x14ac:dyDescent="0.2">
      <c r="A3564" s="5" t="s">
        <v>10306</v>
      </c>
      <c r="B3564" s="5" t="s">
        <v>10682</v>
      </c>
      <c r="D3564" s="5" t="s">
        <v>10694</v>
      </c>
      <c r="E3564" s="5" t="s">
        <v>10318</v>
      </c>
      <c r="F3564" s="5" t="s">
        <v>11815</v>
      </c>
      <c r="G3564" s="5" t="s">
        <v>3527</v>
      </c>
      <c r="H3564" s="5" t="s">
        <v>13</v>
      </c>
      <c r="I3564" s="5" t="s">
        <v>13894</v>
      </c>
      <c r="J3564" s="5" t="s">
        <v>12280</v>
      </c>
      <c r="K3564" s="5">
        <v>86895010</v>
      </c>
      <c r="L3564" s="5">
        <v>25140059</v>
      </c>
    </row>
    <row r="3565" spans="1:12" x14ac:dyDescent="0.2">
      <c r="A3565" s="5" t="s">
        <v>6481</v>
      </c>
      <c r="B3565" s="5" t="s">
        <v>7420</v>
      </c>
      <c r="D3565" s="5" t="s">
        <v>10729</v>
      </c>
      <c r="E3565" s="5" t="s">
        <v>10354</v>
      </c>
      <c r="F3565" s="5" t="s">
        <v>11855</v>
      </c>
      <c r="G3565" s="5" t="s">
        <v>3527</v>
      </c>
      <c r="H3565" s="5" t="s">
        <v>13</v>
      </c>
      <c r="I3565" s="5" t="s">
        <v>13894</v>
      </c>
      <c r="J3565" s="5" t="s">
        <v>11856</v>
      </c>
      <c r="K3565" s="5">
        <v>86626382</v>
      </c>
      <c r="L3565" s="5">
        <v>84747930</v>
      </c>
    </row>
    <row r="3566" spans="1:12" x14ac:dyDescent="0.2">
      <c r="A3566" s="5" t="s">
        <v>6460</v>
      </c>
      <c r="B3566" s="5" t="s">
        <v>7447</v>
      </c>
      <c r="D3566" s="5" t="s">
        <v>10683</v>
      </c>
      <c r="E3566" s="5" t="s">
        <v>10307</v>
      </c>
      <c r="F3566" s="5" t="s">
        <v>11806</v>
      </c>
      <c r="G3566" s="5" t="s">
        <v>3527</v>
      </c>
      <c r="H3566" s="5" t="s">
        <v>10</v>
      </c>
      <c r="I3566" s="5" t="s">
        <v>13894</v>
      </c>
      <c r="J3566" s="5" t="s">
        <v>12281</v>
      </c>
      <c r="K3566" s="5">
        <v>84529528</v>
      </c>
      <c r="L3566" s="5">
        <v>0</v>
      </c>
    </row>
    <row r="3567" spans="1:12" x14ac:dyDescent="0.2">
      <c r="A3567" s="5" t="s">
        <v>10307</v>
      </c>
      <c r="B3567" s="5" t="s">
        <v>10683</v>
      </c>
      <c r="D3567" s="5" t="s">
        <v>7462</v>
      </c>
      <c r="E3567" s="5" t="s">
        <v>6457</v>
      </c>
      <c r="F3567" s="5" t="s">
        <v>6458</v>
      </c>
      <c r="G3567" s="5" t="s">
        <v>3527</v>
      </c>
      <c r="H3567" s="5" t="s">
        <v>10</v>
      </c>
      <c r="I3567" s="5" t="s">
        <v>13894</v>
      </c>
      <c r="J3567" s="5" t="s">
        <v>12959</v>
      </c>
      <c r="K3567" s="5">
        <v>22064643</v>
      </c>
      <c r="L3567" s="5">
        <v>88230830</v>
      </c>
    </row>
    <row r="3568" spans="1:12" x14ac:dyDescent="0.2">
      <c r="A3568" s="5" t="s">
        <v>6459</v>
      </c>
      <c r="B3568" s="5" t="s">
        <v>7486</v>
      </c>
      <c r="D3568" s="5" t="s">
        <v>10693</v>
      </c>
      <c r="E3568" s="5" t="s">
        <v>10317</v>
      </c>
      <c r="F3568" s="5" t="s">
        <v>11814</v>
      </c>
      <c r="G3568" s="5" t="s">
        <v>3527</v>
      </c>
      <c r="H3568" s="5" t="s">
        <v>10</v>
      </c>
      <c r="I3568" s="5" t="s">
        <v>13894</v>
      </c>
      <c r="J3568" s="5" t="s">
        <v>13754</v>
      </c>
      <c r="K3568" s="5">
        <v>85190483</v>
      </c>
      <c r="L3568" s="5">
        <v>0</v>
      </c>
    </row>
    <row r="3569" spans="1:12" x14ac:dyDescent="0.2">
      <c r="A3569" s="5" t="s">
        <v>10308</v>
      </c>
      <c r="B3569" s="5" t="s">
        <v>10684</v>
      </c>
      <c r="D3569" s="5" t="s">
        <v>10691</v>
      </c>
      <c r="E3569" s="5" t="s">
        <v>10315</v>
      </c>
      <c r="F3569" s="5" t="s">
        <v>11811</v>
      </c>
      <c r="G3569" s="5" t="s">
        <v>3527</v>
      </c>
      <c r="H3569" s="5" t="s">
        <v>10</v>
      </c>
      <c r="I3569" s="5" t="s">
        <v>13894</v>
      </c>
      <c r="J3569" s="5" t="s">
        <v>13764</v>
      </c>
      <c r="K3569" s="5">
        <v>88865539</v>
      </c>
      <c r="L3569" s="5">
        <v>0</v>
      </c>
    </row>
    <row r="3570" spans="1:12" x14ac:dyDescent="0.2">
      <c r="A3570" s="5" t="s">
        <v>10309</v>
      </c>
      <c r="B3570" s="5" t="s">
        <v>10685</v>
      </c>
      <c r="D3570" s="5" t="s">
        <v>10690</v>
      </c>
      <c r="E3570" s="5" t="s">
        <v>10314</v>
      </c>
      <c r="F3570" s="5" t="s">
        <v>11810</v>
      </c>
      <c r="G3570" s="5" t="s">
        <v>3527</v>
      </c>
      <c r="H3570" s="5" t="s">
        <v>13</v>
      </c>
      <c r="I3570" s="5" t="s">
        <v>13894</v>
      </c>
      <c r="J3570" s="5" t="s">
        <v>13765</v>
      </c>
      <c r="K3570" s="5">
        <v>84932879</v>
      </c>
      <c r="L3570" s="5">
        <v>0</v>
      </c>
    </row>
    <row r="3571" spans="1:12" x14ac:dyDescent="0.2">
      <c r="A3571" s="5" t="s">
        <v>6437</v>
      </c>
      <c r="B3571" s="5" t="s">
        <v>7426</v>
      </c>
      <c r="D3571" s="5" t="s">
        <v>10687</v>
      </c>
      <c r="E3571" s="5" t="s">
        <v>10311</v>
      </c>
      <c r="F3571" s="5" t="s">
        <v>13318</v>
      </c>
      <c r="G3571" s="5" t="s">
        <v>3527</v>
      </c>
      <c r="H3571" s="5" t="s">
        <v>13</v>
      </c>
      <c r="I3571" s="5" t="s">
        <v>13894</v>
      </c>
      <c r="J3571" s="5" t="s">
        <v>13766</v>
      </c>
      <c r="K3571" s="5">
        <v>85532644</v>
      </c>
      <c r="L3571" s="5">
        <v>0</v>
      </c>
    </row>
    <row r="3572" spans="1:12" x14ac:dyDescent="0.2">
      <c r="A3572" s="5" t="s">
        <v>6466</v>
      </c>
      <c r="B3572" s="5" t="s">
        <v>7362</v>
      </c>
      <c r="D3572" s="5" t="s">
        <v>7486</v>
      </c>
      <c r="E3572" s="5" t="s">
        <v>6459</v>
      </c>
      <c r="F3572" s="5" t="s">
        <v>6121</v>
      </c>
      <c r="G3572" s="5" t="s">
        <v>3527</v>
      </c>
      <c r="H3572" s="5" t="s">
        <v>13</v>
      </c>
      <c r="I3572" s="5" t="s">
        <v>13894</v>
      </c>
      <c r="J3572" s="5" t="s">
        <v>14656</v>
      </c>
      <c r="K3572" s="5">
        <v>25140623</v>
      </c>
      <c r="L3572" s="5">
        <v>0</v>
      </c>
    </row>
    <row r="3573" spans="1:12" x14ac:dyDescent="0.2">
      <c r="A3573" s="5" t="s">
        <v>10310</v>
      </c>
      <c r="B3573" s="5" t="s">
        <v>10686</v>
      </c>
      <c r="D3573" s="5" t="s">
        <v>7447</v>
      </c>
      <c r="E3573" s="5" t="s">
        <v>6460</v>
      </c>
      <c r="F3573" s="5" t="s">
        <v>5368</v>
      </c>
      <c r="G3573" s="5" t="s">
        <v>3527</v>
      </c>
      <c r="H3573" s="5" t="s">
        <v>10</v>
      </c>
      <c r="I3573" s="5" t="s">
        <v>13894</v>
      </c>
      <c r="J3573" s="5" t="s">
        <v>6842</v>
      </c>
      <c r="K3573" s="5">
        <v>25140441</v>
      </c>
      <c r="L3573" s="5">
        <v>0</v>
      </c>
    </row>
    <row r="3574" spans="1:12" x14ac:dyDescent="0.2">
      <c r="A3574" s="5" t="s">
        <v>10311</v>
      </c>
      <c r="B3574" s="5" t="s">
        <v>10687</v>
      </c>
      <c r="D3574" s="5" t="s">
        <v>7429</v>
      </c>
      <c r="E3574" s="5" t="s">
        <v>6461</v>
      </c>
      <c r="F3574" s="5" t="s">
        <v>6462</v>
      </c>
      <c r="G3574" s="5" t="s">
        <v>3527</v>
      </c>
      <c r="H3574" s="5" t="s">
        <v>3</v>
      </c>
      <c r="I3574" s="5" t="s">
        <v>13894</v>
      </c>
      <c r="J3574" s="5" t="s">
        <v>14657</v>
      </c>
      <c r="K3574" s="5">
        <v>25351205</v>
      </c>
      <c r="L3574" s="5">
        <v>88449483</v>
      </c>
    </row>
    <row r="3575" spans="1:12" x14ac:dyDescent="0.2">
      <c r="A3575" s="5" t="s">
        <v>10312</v>
      </c>
      <c r="B3575" s="5" t="s">
        <v>10688</v>
      </c>
      <c r="D3575" s="5" t="s">
        <v>7409</v>
      </c>
      <c r="E3575" s="5" t="s">
        <v>6464</v>
      </c>
      <c r="F3575" s="5" t="s">
        <v>6038</v>
      </c>
      <c r="G3575" s="5" t="s">
        <v>3527</v>
      </c>
      <c r="H3575" s="5" t="s">
        <v>3</v>
      </c>
      <c r="I3575" s="5" t="s">
        <v>13894</v>
      </c>
      <c r="J3575" s="5" t="s">
        <v>14658</v>
      </c>
      <c r="K3575" s="5">
        <v>25321301</v>
      </c>
      <c r="L3575" s="5">
        <v>25321301</v>
      </c>
    </row>
    <row r="3576" spans="1:12" x14ac:dyDescent="0.2">
      <c r="A3576" s="5" t="s">
        <v>10313</v>
      </c>
      <c r="B3576" s="5" t="s">
        <v>10689</v>
      </c>
      <c r="D3576" s="5" t="s">
        <v>7416</v>
      </c>
      <c r="E3576" s="5" t="s">
        <v>6465</v>
      </c>
      <c r="F3576" s="5" t="s">
        <v>490</v>
      </c>
      <c r="G3576" s="5" t="s">
        <v>73</v>
      </c>
      <c r="H3576" s="5" t="s">
        <v>10</v>
      </c>
      <c r="I3576" s="5" t="s">
        <v>13894</v>
      </c>
      <c r="J3576" s="5" t="s">
        <v>12960</v>
      </c>
      <c r="K3576" s="5">
        <v>24631455</v>
      </c>
      <c r="L3576" s="5">
        <v>0</v>
      </c>
    </row>
    <row r="3577" spans="1:12" x14ac:dyDescent="0.2">
      <c r="A3577" s="5" t="s">
        <v>10314</v>
      </c>
      <c r="B3577" s="5" t="s">
        <v>10690</v>
      </c>
      <c r="D3577" s="5" t="s">
        <v>7362</v>
      </c>
      <c r="E3577" s="5" t="s">
        <v>6466</v>
      </c>
      <c r="F3577" s="5" t="s">
        <v>2269</v>
      </c>
      <c r="G3577" s="5" t="s">
        <v>798</v>
      </c>
      <c r="H3577" s="5" t="s">
        <v>4</v>
      </c>
      <c r="I3577" s="5" t="s">
        <v>13894</v>
      </c>
      <c r="J3577" s="5" t="s">
        <v>11074</v>
      </c>
      <c r="K3577" s="5">
        <v>26671071</v>
      </c>
      <c r="L3577" s="5">
        <v>26671071</v>
      </c>
    </row>
    <row r="3578" spans="1:12" x14ac:dyDescent="0.2">
      <c r="A3578" s="5" t="s">
        <v>10315</v>
      </c>
      <c r="B3578" s="5" t="s">
        <v>10691</v>
      </c>
      <c r="D3578" s="5" t="s">
        <v>10685</v>
      </c>
      <c r="E3578" s="5" t="s">
        <v>10309</v>
      </c>
      <c r="F3578" s="5" t="s">
        <v>104</v>
      </c>
      <c r="G3578" s="5" t="s">
        <v>12324</v>
      </c>
      <c r="H3578" s="5" t="s">
        <v>9</v>
      </c>
      <c r="I3578" s="5" t="s">
        <v>13894</v>
      </c>
      <c r="J3578" s="5" t="s">
        <v>12549</v>
      </c>
      <c r="K3578" s="5">
        <v>71219490</v>
      </c>
      <c r="L3578" s="5">
        <v>0</v>
      </c>
    </row>
    <row r="3579" spans="1:12" x14ac:dyDescent="0.2">
      <c r="A3579" s="5" t="s">
        <v>6476</v>
      </c>
      <c r="B3579" s="5" t="s">
        <v>7418</v>
      </c>
      <c r="D3579" s="5" t="s">
        <v>7428</v>
      </c>
      <c r="E3579" s="5" t="s">
        <v>6467</v>
      </c>
      <c r="F3579" s="5" t="s">
        <v>6468</v>
      </c>
      <c r="G3579" s="5" t="s">
        <v>1260</v>
      </c>
      <c r="H3579" s="5" t="s">
        <v>3</v>
      </c>
      <c r="I3579" s="5" t="s">
        <v>13894</v>
      </c>
      <c r="J3579" s="5" t="s">
        <v>6469</v>
      </c>
      <c r="K3579" s="5">
        <v>27771603</v>
      </c>
      <c r="L3579" s="5">
        <v>27777049</v>
      </c>
    </row>
    <row r="3580" spans="1:12" x14ac:dyDescent="0.2">
      <c r="A3580" s="5" t="s">
        <v>6472</v>
      </c>
      <c r="B3580" s="5" t="s">
        <v>7397</v>
      </c>
      <c r="D3580" s="5" t="s">
        <v>10686</v>
      </c>
      <c r="E3580" s="5" t="s">
        <v>10310</v>
      </c>
      <c r="F3580" s="5" t="s">
        <v>1077</v>
      </c>
      <c r="G3580" s="5" t="s">
        <v>12305</v>
      </c>
      <c r="H3580" s="5" t="s">
        <v>13</v>
      </c>
      <c r="I3580" s="5" t="s">
        <v>13894</v>
      </c>
      <c r="J3580" s="5" t="s">
        <v>11807</v>
      </c>
      <c r="K3580" s="5">
        <v>83580763</v>
      </c>
      <c r="L3580" s="5">
        <v>27867373</v>
      </c>
    </row>
    <row r="3581" spans="1:12" x14ac:dyDescent="0.2">
      <c r="A3581" s="5" t="s">
        <v>10316</v>
      </c>
      <c r="B3581" s="5" t="s">
        <v>10692</v>
      </c>
      <c r="D3581" s="5" t="s">
        <v>7464</v>
      </c>
      <c r="E3581" s="5" t="s">
        <v>6470</v>
      </c>
      <c r="F3581" s="5" t="s">
        <v>5015</v>
      </c>
      <c r="G3581" s="5" t="s">
        <v>116</v>
      </c>
      <c r="H3581" s="5" t="s">
        <v>5</v>
      </c>
      <c r="I3581" s="5" t="s">
        <v>13894</v>
      </c>
      <c r="J3581" s="5" t="s">
        <v>12775</v>
      </c>
      <c r="K3581" s="5">
        <v>27355041</v>
      </c>
      <c r="L3581" s="5">
        <v>27355041</v>
      </c>
    </row>
    <row r="3582" spans="1:12" x14ac:dyDescent="0.2">
      <c r="A3582" s="5" t="s">
        <v>10317</v>
      </c>
      <c r="B3582" s="5" t="s">
        <v>10693</v>
      </c>
      <c r="D3582" s="5" t="s">
        <v>10681</v>
      </c>
      <c r="E3582" s="5" t="s">
        <v>10305</v>
      </c>
      <c r="F3582" s="5" t="s">
        <v>11804</v>
      </c>
      <c r="G3582" s="5" t="s">
        <v>169</v>
      </c>
      <c r="H3582" s="5" t="s">
        <v>12</v>
      </c>
      <c r="I3582" s="5" t="s">
        <v>13894</v>
      </c>
      <c r="J3582" s="5" t="s">
        <v>14659</v>
      </c>
      <c r="K3582" s="5">
        <v>44056281</v>
      </c>
      <c r="L3582" s="5">
        <v>0</v>
      </c>
    </row>
    <row r="3583" spans="1:12" x14ac:dyDescent="0.2">
      <c r="A3583" s="5" t="s">
        <v>6457</v>
      </c>
      <c r="B3583" s="5" t="s">
        <v>7462</v>
      </c>
      <c r="D3583" s="5" t="s">
        <v>10682</v>
      </c>
      <c r="E3583" s="5" t="s">
        <v>10306</v>
      </c>
      <c r="F3583" s="5" t="s">
        <v>2690</v>
      </c>
      <c r="G3583" s="5" t="s">
        <v>169</v>
      </c>
      <c r="H3583" s="5" t="s">
        <v>3</v>
      </c>
      <c r="I3583" s="5" t="s">
        <v>13894</v>
      </c>
      <c r="J3583" s="5" t="s">
        <v>11805</v>
      </c>
      <c r="K3583" s="5">
        <v>44057995</v>
      </c>
      <c r="L3583" s="5">
        <v>0</v>
      </c>
    </row>
    <row r="3584" spans="1:12" x14ac:dyDescent="0.2">
      <c r="A3584" s="5" t="s">
        <v>10318</v>
      </c>
      <c r="B3584" s="5" t="s">
        <v>10694</v>
      </c>
      <c r="D3584" s="5" t="s">
        <v>7452</v>
      </c>
      <c r="E3584" s="5" t="s">
        <v>6471</v>
      </c>
      <c r="F3584" s="5" t="s">
        <v>1065</v>
      </c>
      <c r="G3584" s="5" t="s">
        <v>169</v>
      </c>
      <c r="H3584" s="5" t="s">
        <v>12</v>
      </c>
      <c r="I3584" s="5" t="s">
        <v>13894</v>
      </c>
      <c r="J3584" s="5" t="s">
        <v>14660</v>
      </c>
      <c r="K3584" s="5">
        <v>24708313</v>
      </c>
      <c r="L3584" s="5">
        <v>24708313</v>
      </c>
    </row>
    <row r="3585" spans="1:12" x14ac:dyDescent="0.2">
      <c r="A3585" s="5" t="s">
        <v>6478</v>
      </c>
      <c r="B3585" s="5" t="s">
        <v>7453</v>
      </c>
      <c r="D3585" s="5" t="s">
        <v>10692</v>
      </c>
      <c r="E3585" s="5" t="s">
        <v>10316</v>
      </c>
      <c r="F3585" s="5" t="s">
        <v>11812</v>
      </c>
      <c r="G3585" s="5" t="s">
        <v>12387</v>
      </c>
      <c r="H3585" s="5" t="s">
        <v>5</v>
      </c>
      <c r="I3585" s="5" t="s">
        <v>13894</v>
      </c>
      <c r="J3585" s="5" t="s">
        <v>11813</v>
      </c>
      <c r="K3585" s="5">
        <v>88571306</v>
      </c>
      <c r="L3585" s="5">
        <v>0</v>
      </c>
    </row>
    <row r="3586" spans="1:12" x14ac:dyDescent="0.2">
      <c r="A3586" s="5" t="s">
        <v>6465</v>
      </c>
      <c r="B3586" s="5" t="s">
        <v>7416</v>
      </c>
      <c r="D3586" s="5" t="s">
        <v>7397</v>
      </c>
      <c r="E3586" s="5" t="s">
        <v>6472</v>
      </c>
      <c r="F3586" s="5" t="s">
        <v>6473</v>
      </c>
      <c r="G3586" s="5" t="s">
        <v>12387</v>
      </c>
      <c r="H3586" s="5" t="s">
        <v>3</v>
      </c>
      <c r="I3586" s="5" t="s">
        <v>13894</v>
      </c>
      <c r="J3586" s="5" t="s">
        <v>8577</v>
      </c>
      <c r="K3586" s="5">
        <v>84757646</v>
      </c>
      <c r="L3586" s="5">
        <v>0</v>
      </c>
    </row>
    <row r="3587" spans="1:12" x14ac:dyDescent="0.2">
      <c r="A3587" s="5" t="s">
        <v>10319</v>
      </c>
      <c r="B3587" s="5" t="s">
        <v>10695</v>
      </c>
      <c r="D3587" s="5" t="s">
        <v>7446</v>
      </c>
      <c r="E3587" s="5" t="s">
        <v>6474</v>
      </c>
      <c r="F3587" s="5" t="s">
        <v>6475</v>
      </c>
      <c r="G3587" s="5" t="s">
        <v>12309</v>
      </c>
      <c r="H3587" s="5" t="s">
        <v>12</v>
      </c>
      <c r="I3587" s="5" t="s">
        <v>13894</v>
      </c>
      <c r="J3587" s="5" t="s">
        <v>14661</v>
      </c>
      <c r="K3587" s="5">
        <v>27550459</v>
      </c>
      <c r="L3587" s="5">
        <v>27550459</v>
      </c>
    </row>
    <row r="3588" spans="1:12" x14ac:dyDescent="0.2">
      <c r="A3588" s="5" t="s">
        <v>6464</v>
      </c>
      <c r="B3588" s="5" t="s">
        <v>7409</v>
      </c>
      <c r="D3588" s="5" t="s">
        <v>9102</v>
      </c>
      <c r="E3588" s="5" t="s">
        <v>12035</v>
      </c>
      <c r="F3588" s="5" t="s">
        <v>9100</v>
      </c>
      <c r="G3588" s="5" t="s">
        <v>12309</v>
      </c>
      <c r="H3588" s="5" t="s">
        <v>10</v>
      </c>
      <c r="I3588" s="5" t="s">
        <v>13894</v>
      </c>
      <c r="J3588" s="5" t="s">
        <v>9101</v>
      </c>
      <c r="K3588" s="5">
        <v>27971103</v>
      </c>
      <c r="L3588" s="5">
        <v>0</v>
      </c>
    </row>
    <row r="3589" spans="1:12" x14ac:dyDescent="0.2">
      <c r="A3589" s="5" t="s">
        <v>6461</v>
      </c>
      <c r="B3589" s="5" t="s">
        <v>7429</v>
      </c>
      <c r="D3589" s="5" t="s">
        <v>10696</v>
      </c>
      <c r="E3589" s="5" t="s">
        <v>10320</v>
      </c>
      <c r="F3589" s="5" t="s">
        <v>11818</v>
      </c>
      <c r="G3589" s="5" t="s">
        <v>117</v>
      </c>
      <c r="H3589" s="5" t="s">
        <v>4</v>
      </c>
      <c r="I3589" s="5" t="s">
        <v>13894</v>
      </c>
      <c r="J3589" s="5" t="s">
        <v>11819</v>
      </c>
      <c r="K3589" s="5">
        <v>85061551</v>
      </c>
      <c r="L3589" s="5">
        <v>26393028</v>
      </c>
    </row>
    <row r="3590" spans="1:12" x14ac:dyDescent="0.2">
      <c r="A3590" s="5" t="s">
        <v>10320</v>
      </c>
      <c r="B3590" s="5" t="s">
        <v>10696</v>
      </c>
      <c r="D3590" s="5" t="s">
        <v>7418</v>
      </c>
      <c r="E3590" s="5" t="s">
        <v>6476</v>
      </c>
      <c r="F3590" s="5" t="s">
        <v>1849</v>
      </c>
      <c r="G3590" s="5" t="s">
        <v>117</v>
      </c>
      <c r="H3590" s="5" t="s">
        <v>7</v>
      </c>
      <c r="I3590" s="5" t="s">
        <v>13894</v>
      </c>
      <c r="J3590" s="5" t="s">
        <v>12925</v>
      </c>
      <c r="K3590" s="5">
        <v>26645545</v>
      </c>
      <c r="L3590" s="5">
        <v>0</v>
      </c>
    </row>
    <row r="3591" spans="1:12" x14ac:dyDescent="0.2">
      <c r="A3591" s="5" t="s">
        <v>6477</v>
      </c>
      <c r="B3591" s="5" t="s">
        <v>7441</v>
      </c>
      <c r="D3591" s="5" t="s">
        <v>10695</v>
      </c>
      <c r="E3591" s="5" t="s">
        <v>10319</v>
      </c>
      <c r="F3591" s="5" t="s">
        <v>11816</v>
      </c>
      <c r="G3591" s="5" t="s">
        <v>12354</v>
      </c>
      <c r="H3591" s="5" t="s">
        <v>3</v>
      </c>
      <c r="I3591" s="5" t="s">
        <v>13894</v>
      </c>
      <c r="J3591" s="5" t="s">
        <v>11817</v>
      </c>
      <c r="K3591" s="5">
        <v>85368491</v>
      </c>
      <c r="L3591" s="5">
        <v>0</v>
      </c>
    </row>
    <row r="3592" spans="1:12" x14ac:dyDescent="0.2">
      <c r="A3592" s="5" t="s">
        <v>10321</v>
      </c>
      <c r="B3592" s="5" t="s">
        <v>10697</v>
      </c>
      <c r="D3592" s="5" t="s">
        <v>10697</v>
      </c>
      <c r="E3592" s="5" t="s">
        <v>10321</v>
      </c>
      <c r="F3592" s="5" t="s">
        <v>11820</v>
      </c>
      <c r="G3592" s="5" t="s">
        <v>5791</v>
      </c>
      <c r="H3592" s="5" t="s">
        <v>9</v>
      </c>
      <c r="I3592" s="5" t="s">
        <v>13894</v>
      </c>
      <c r="J3592" s="5" t="s">
        <v>14662</v>
      </c>
      <c r="K3592" s="5">
        <v>44092463</v>
      </c>
      <c r="L3592" s="5">
        <v>0</v>
      </c>
    </row>
    <row r="3593" spans="1:12" x14ac:dyDescent="0.2">
      <c r="A3593" s="5" t="s">
        <v>6467</v>
      </c>
      <c r="B3593" s="5" t="s">
        <v>7428</v>
      </c>
      <c r="D3593" s="5" t="s">
        <v>7441</v>
      </c>
      <c r="E3593" s="5" t="s">
        <v>6477</v>
      </c>
      <c r="F3593" s="5" t="s">
        <v>282</v>
      </c>
      <c r="G3593" s="5" t="s">
        <v>5791</v>
      </c>
      <c r="H3593" s="5" t="s">
        <v>9</v>
      </c>
      <c r="I3593" s="5" t="s">
        <v>13894</v>
      </c>
      <c r="J3593" s="5" t="s">
        <v>14663</v>
      </c>
      <c r="K3593" s="5">
        <v>84690191</v>
      </c>
      <c r="L3593" s="5">
        <v>0</v>
      </c>
    </row>
    <row r="3594" spans="1:12" x14ac:dyDescent="0.2">
      <c r="A3594" s="5" t="s">
        <v>6470</v>
      </c>
      <c r="B3594" s="5" t="s">
        <v>7464</v>
      </c>
      <c r="D3594" s="5" t="s">
        <v>7453</v>
      </c>
      <c r="E3594" s="5" t="s">
        <v>6478</v>
      </c>
      <c r="F3594" s="5" t="s">
        <v>6479</v>
      </c>
      <c r="G3594" s="5" t="s">
        <v>5791</v>
      </c>
      <c r="H3594" s="5" t="s">
        <v>9</v>
      </c>
      <c r="I3594" s="5" t="s">
        <v>13894</v>
      </c>
      <c r="J3594" s="5" t="s">
        <v>6480</v>
      </c>
      <c r="K3594" s="5">
        <v>89154871</v>
      </c>
      <c r="L3594" s="5">
        <v>0</v>
      </c>
    </row>
    <row r="3595" spans="1:12" x14ac:dyDescent="0.2">
      <c r="A3595" s="5" t="s">
        <v>10322</v>
      </c>
      <c r="B3595" s="5" t="s">
        <v>10698</v>
      </c>
      <c r="D3595" s="5" t="s">
        <v>7420</v>
      </c>
      <c r="E3595" s="5" t="s">
        <v>6481</v>
      </c>
      <c r="F3595" s="5" t="s">
        <v>6482</v>
      </c>
      <c r="G3595" s="5" t="s">
        <v>5791</v>
      </c>
      <c r="H3595" s="5" t="s">
        <v>9</v>
      </c>
      <c r="I3595" s="5" t="s">
        <v>13894</v>
      </c>
      <c r="J3595" s="5" t="s">
        <v>12284</v>
      </c>
      <c r="K3595" s="5">
        <v>87231731</v>
      </c>
      <c r="L3595" s="5">
        <v>27677382</v>
      </c>
    </row>
    <row r="3596" spans="1:12" x14ac:dyDescent="0.2">
      <c r="A3596" s="5" t="s">
        <v>6499</v>
      </c>
      <c r="B3596" s="5" t="s">
        <v>7463</v>
      </c>
      <c r="D3596" s="5" t="s">
        <v>10684</v>
      </c>
      <c r="E3596" s="5" t="s">
        <v>10308</v>
      </c>
      <c r="F3596" s="5" t="s">
        <v>1761</v>
      </c>
      <c r="G3596" s="5" t="s">
        <v>41</v>
      </c>
      <c r="H3596" s="5" t="s">
        <v>9</v>
      </c>
      <c r="I3596" s="5" t="s">
        <v>13894</v>
      </c>
      <c r="J3596" s="5" t="s">
        <v>14664</v>
      </c>
      <c r="K3596" s="5">
        <v>24104951</v>
      </c>
      <c r="L3596" s="5">
        <v>0</v>
      </c>
    </row>
    <row r="3597" spans="1:12" x14ac:dyDescent="0.2">
      <c r="A3597" s="5" t="s">
        <v>10323</v>
      </c>
      <c r="B3597" s="5" t="s">
        <v>10699</v>
      </c>
      <c r="D3597" s="5" t="s">
        <v>10689</v>
      </c>
      <c r="E3597" s="5" t="s">
        <v>10313</v>
      </c>
      <c r="F3597" s="5" t="s">
        <v>11809</v>
      </c>
      <c r="G3597" s="5" t="s">
        <v>3527</v>
      </c>
      <c r="H3597" s="5" t="s">
        <v>9</v>
      </c>
      <c r="I3597" s="5" t="s">
        <v>13894</v>
      </c>
      <c r="J3597" s="5" t="s">
        <v>13767</v>
      </c>
      <c r="K3597" s="5">
        <v>83580466</v>
      </c>
      <c r="L3597" s="5">
        <v>83381537</v>
      </c>
    </row>
    <row r="3598" spans="1:12" x14ac:dyDescent="0.2">
      <c r="A3598" s="5" t="s">
        <v>10324</v>
      </c>
      <c r="B3598" s="5" t="s">
        <v>10700</v>
      </c>
      <c r="D3598" s="5" t="s">
        <v>10688</v>
      </c>
      <c r="E3598" s="5" t="s">
        <v>10312</v>
      </c>
      <c r="F3598" s="5" t="s">
        <v>11808</v>
      </c>
      <c r="G3598" s="5" t="s">
        <v>3527</v>
      </c>
      <c r="H3598" s="5" t="s">
        <v>9</v>
      </c>
      <c r="I3598" s="5" t="s">
        <v>13894</v>
      </c>
      <c r="J3598" s="5" t="s">
        <v>13768</v>
      </c>
      <c r="K3598" s="5">
        <v>85949188</v>
      </c>
      <c r="L3598" s="5">
        <v>0</v>
      </c>
    </row>
    <row r="3599" spans="1:12" x14ac:dyDescent="0.2">
      <c r="A3599" s="5" t="s">
        <v>10325</v>
      </c>
      <c r="B3599" s="5" t="s">
        <v>10701</v>
      </c>
      <c r="D3599" s="5" t="s">
        <v>9107</v>
      </c>
      <c r="E3599" s="5" t="s">
        <v>8879</v>
      </c>
      <c r="F3599" s="5" t="s">
        <v>9108</v>
      </c>
      <c r="G3599" s="5" t="s">
        <v>12305</v>
      </c>
      <c r="H3599" s="5" t="s">
        <v>13</v>
      </c>
      <c r="I3599" s="5" t="s">
        <v>13894</v>
      </c>
      <c r="J3599" s="5" t="s">
        <v>13320</v>
      </c>
      <c r="K3599" s="5">
        <v>22001385</v>
      </c>
      <c r="L3599" s="5">
        <v>0</v>
      </c>
    </row>
    <row r="3600" spans="1:12" x14ac:dyDescent="0.2">
      <c r="A3600" s="5" t="s">
        <v>6495</v>
      </c>
      <c r="B3600" s="5" t="s">
        <v>7502</v>
      </c>
      <c r="D3600" s="5" t="s">
        <v>10710</v>
      </c>
      <c r="E3600" s="5" t="s">
        <v>10335</v>
      </c>
      <c r="F3600" s="5" t="s">
        <v>11837</v>
      </c>
      <c r="G3600" s="5" t="s">
        <v>116</v>
      </c>
      <c r="H3600" s="5" t="s">
        <v>189</v>
      </c>
      <c r="I3600" s="5" t="s">
        <v>13894</v>
      </c>
      <c r="J3600" s="5" t="s">
        <v>11495</v>
      </c>
      <c r="K3600" s="5">
        <v>85207324</v>
      </c>
      <c r="L3600" s="5">
        <v>0</v>
      </c>
    </row>
    <row r="3601" spans="1:12" x14ac:dyDescent="0.2">
      <c r="A3601" s="5" t="s">
        <v>6497</v>
      </c>
      <c r="B3601" s="5" t="s">
        <v>7459</v>
      </c>
      <c r="D3601" s="5" t="s">
        <v>10713</v>
      </c>
      <c r="E3601" s="5" t="s">
        <v>10338</v>
      </c>
      <c r="F3601" s="5" t="s">
        <v>451</v>
      </c>
      <c r="G3601" s="5" t="s">
        <v>1260</v>
      </c>
      <c r="H3601" s="5" t="s">
        <v>5</v>
      </c>
      <c r="I3601" s="5" t="s">
        <v>13894</v>
      </c>
      <c r="J3601" s="5" t="s">
        <v>14665</v>
      </c>
      <c r="K3601" s="5">
        <v>0</v>
      </c>
      <c r="L3601" s="5">
        <v>0</v>
      </c>
    </row>
    <row r="3602" spans="1:12" x14ac:dyDescent="0.2">
      <c r="A3602" s="5" t="s">
        <v>10326</v>
      </c>
      <c r="B3602" s="5" t="s">
        <v>10702</v>
      </c>
      <c r="D3602" s="5" t="s">
        <v>7475</v>
      </c>
      <c r="E3602" s="5" t="s">
        <v>6483</v>
      </c>
      <c r="F3602" s="5" t="s">
        <v>6484</v>
      </c>
      <c r="G3602" s="5" t="s">
        <v>4507</v>
      </c>
      <c r="H3602" s="5" t="s">
        <v>4</v>
      </c>
      <c r="I3602" s="5" t="s">
        <v>13894</v>
      </c>
      <c r="J3602" s="5" t="s">
        <v>13769</v>
      </c>
      <c r="K3602" s="5">
        <v>26420001</v>
      </c>
      <c r="L3602" s="5">
        <v>26420001</v>
      </c>
    </row>
    <row r="3603" spans="1:12" x14ac:dyDescent="0.2">
      <c r="A3603" s="5" t="s">
        <v>10327</v>
      </c>
      <c r="B3603" s="5" t="s">
        <v>10703</v>
      </c>
      <c r="D3603" s="5" t="s">
        <v>7474</v>
      </c>
      <c r="E3603" s="5" t="s">
        <v>6485</v>
      </c>
      <c r="F3603" s="5" t="s">
        <v>6486</v>
      </c>
      <c r="G3603" s="5" t="s">
        <v>4507</v>
      </c>
      <c r="H3603" s="5" t="s">
        <v>3</v>
      </c>
      <c r="I3603" s="5" t="s">
        <v>13894</v>
      </c>
      <c r="J3603" s="5" t="s">
        <v>14666</v>
      </c>
      <c r="K3603" s="5">
        <v>26410147</v>
      </c>
      <c r="L3603" s="5">
        <v>26411080</v>
      </c>
    </row>
    <row r="3604" spans="1:12" x14ac:dyDescent="0.2">
      <c r="A3604" s="5" t="s">
        <v>10328</v>
      </c>
      <c r="B3604" s="5" t="s">
        <v>174</v>
      </c>
      <c r="D3604" s="5" t="s">
        <v>10712</v>
      </c>
      <c r="E3604" s="5" t="s">
        <v>10337</v>
      </c>
      <c r="F3604" s="5" t="s">
        <v>11662</v>
      </c>
      <c r="G3604" s="5" t="s">
        <v>1657</v>
      </c>
      <c r="H3604" s="5" t="s">
        <v>6</v>
      </c>
      <c r="I3604" s="5" t="s">
        <v>13894</v>
      </c>
      <c r="J3604" s="5" t="s">
        <v>14667</v>
      </c>
      <c r="K3604" s="5">
        <v>26780615</v>
      </c>
      <c r="L3604" s="5">
        <v>0</v>
      </c>
    </row>
    <row r="3605" spans="1:12" x14ac:dyDescent="0.2">
      <c r="A3605" s="5" t="s">
        <v>10329</v>
      </c>
      <c r="B3605" s="5" t="s">
        <v>10704</v>
      </c>
      <c r="D3605" s="5" t="s">
        <v>10706</v>
      </c>
      <c r="E3605" s="5" t="s">
        <v>10331</v>
      </c>
      <c r="F3605" s="5" t="s">
        <v>11830</v>
      </c>
      <c r="G3605" s="5" t="s">
        <v>3527</v>
      </c>
      <c r="H3605" s="5" t="s">
        <v>12</v>
      </c>
      <c r="I3605" s="5" t="s">
        <v>13894</v>
      </c>
      <c r="J3605" s="5" t="s">
        <v>14668</v>
      </c>
      <c r="K3605" s="5">
        <v>84760720</v>
      </c>
      <c r="L3605" s="5">
        <v>0</v>
      </c>
    </row>
    <row r="3606" spans="1:12" x14ac:dyDescent="0.2">
      <c r="A3606" s="5" t="s">
        <v>10330</v>
      </c>
      <c r="B3606" s="5" t="s">
        <v>10705</v>
      </c>
      <c r="D3606" s="5" t="s">
        <v>7476</v>
      </c>
      <c r="E3606" s="5" t="s">
        <v>6487</v>
      </c>
      <c r="F3606" s="5" t="s">
        <v>6488</v>
      </c>
      <c r="G3606" s="5" t="s">
        <v>4180</v>
      </c>
      <c r="H3606" s="5" t="s">
        <v>4</v>
      </c>
      <c r="I3606" s="5" t="s">
        <v>13894</v>
      </c>
      <c r="J3606" s="5" t="s">
        <v>8578</v>
      </c>
      <c r="K3606" s="5">
        <v>26851690</v>
      </c>
      <c r="L3606" s="5">
        <v>26851690</v>
      </c>
    </row>
    <row r="3607" spans="1:12" x14ac:dyDescent="0.2">
      <c r="A3607" s="5" t="s">
        <v>6489</v>
      </c>
      <c r="B3607" s="5" t="s">
        <v>7435</v>
      </c>
      <c r="D3607" s="5" t="s">
        <v>7435</v>
      </c>
      <c r="E3607" s="5" t="s">
        <v>6489</v>
      </c>
      <c r="F3607" s="5" t="s">
        <v>13321</v>
      </c>
      <c r="G3607" s="5" t="s">
        <v>204</v>
      </c>
      <c r="H3607" s="5" t="s">
        <v>4</v>
      </c>
      <c r="I3607" s="5" t="s">
        <v>13894</v>
      </c>
      <c r="J3607" s="5" t="s">
        <v>14669</v>
      </c>
      <c r="K3607" s="5">
        <v>25374864</v>
      </c>
      <c r="L3607" s="5">
        <v>83639777</v>
      </c>
    </row>
    <row r="3608" spans="1:12" x14ac:dyDescent="0.2">
      <c r="A3608" s="5" t="s">
        <v>10331</v>
      </c>
      <c r="B3608" s="5" t="s">
        <v>10706</v>
      </c>
      <c r="D3608" s="5" t="s">
        <v>7438</v>
      </c>
      <c r="E3608" s="5" t="s">
        <v>6490</v>
      </c>
      <c r="F3608" s="5" t="s">
        <v>8579</v>
      </c>
      <c r="G3608" s="5" t="s">
        <v>12305</v>
      </c>
      <c r="H3608" s="5" t="s">
        <v>3</v>
      </c>
      <c r="I3608" s="5" t="s">
        <v>13894</v>
      </c>
      <c r="J3608" s="5" t="s">
        <v>13257</v>
      </c>
      <c r="K3608" s="5">
        <v>27305520</v>
      </c>
      <c r="L3608" s="5">
        <v>27305520</v>
      </c>
    </row>
    <row r="3609" spans="1:12" x14ac:dyDescent="0.2">
      <c r="A3609" s="5" t="s">
        <v>10332</v>
      </c>
      <c r="B3609" s="5" t="s">
        <v>10707</v>
      </c>
      <c r="D3609" s="5" t="s">
        <v>7439</v>
      </c>
      <c r="E3609" s="5" t="s">
        <v>6491</v>
      </c>
      <c r="F3609" s="5" t="s">
        <v>838</v>
      </c>
      <c r="G3609" s="5" t="s">
        <v>188</v>
      </c>
      <c r="H3609" s="5" t="s">
        <v>3</v>
      </c>
      <c r="I3609" s="5" t="s">
        <v>13894</v>
      </c>
      <c r="J3609" s="5" t="s">
        <v>6492</v>
      </c>
      <c r="K3609" s="5">
        <v>24721391</v>
      </c>
      <c r="L3609" s="5">
        <v>24721527</v>
      </c>
    </row>
    <row r="3610" spans="1:12" x14ac:dyDescent="0.2">
      <c r="A3610" s="5" t="s">
        <v>10333</v>
      </c>
      <c r="B3610" s="5" t="s">
        <v>10708</v>
      </c>
      <c r="D3610" s="5" t="s">
        <v>10702</v>
      </c>
      <c r="E3610" s="5" t="s">
        <v>10326</v>
      </c>
      <c r="F3610" s="5" t="s">
        <v>11827</v>
      </c>
      <c r="G3610" s="5" t="s">
        <v>12324</v>
      </c>
      <c r="H3610" s="5" t="s">
        <v>6</v>
      </c>
      <c r="I3610" s="5" t="s">
        <v>13894</v>
      </c>
      <c r="J3610" s="5" t="s">
        <v>13322</v>
      </c>
      <c r="K3610" s="5">
        <v>0</v>
      </c>
      <c r="L3610" s="5">
        <v>0</v>
      </c>
    </row>
    <row r="3611" spans="1:12" x14ac:dyDescent="0.2">
      <c r="A3611" s="5" t="s">
        <v>6491</v>
      </c>
      <c r="B3611" s="5" t="s">
        <v>7439</v>
      </c>
      <c r="D3611" s="5" t="s">
        <v>10698</v>
      </c>
      <c r="E3611" s="5" t="s">
        <v>10322</v>
      </c>
      <c r="F3611" s="5" t="s">
        <v>11822</v>
      </c>
      <c r="G3611" s="5" t="s">
        <v>12305</v>
      </c>
      <c r="H3611" s="5" t="s">
        <v>18</v>
      </c>
      <c r="I3611" s="5" t="s">
        <v>13894</v>
      </c>
      <c r="J3611" s="5" t="s">
        <v>12962</v>
      </c>
      <c r="K3611" s="5">
        <v>84852602</v>
      </c>
      <c r="L3611" s="5">
        <v>0</v>
      </c>
    </row>
    <row r="3612" spans="1:12" x14ac:dyDescent="0.2">
      <c r="A3612" s="5" t="s">
        <v>10334</v>
      </c>
      <c r="B3612" s="5" t="s">
        <v>10709</v>
      </c>
      <c r="D3612" s="5" t="s">
        <v>7466</v>
      </c>
      <c r="E3612" s="5" t="s">
        <v>6493</v>
      </c>
      <c r="F3612" s="5" t="s">
        <v>6494</v>
      </c>
      <c r="G3612" s="5" t="s">
        <v>5791</v>
      </c>
      <c r="H3612" s="5" t="s">
        <v>12</v>
      </c>
      <c r="I3612" s="5" t="s">
        <v>13894</v>
      </c>
      <c r="J3612" s="5" t="s">
        <v>12953</v>
      </c>
      <c r="K3612" s="5">
        <v>44090969</v>
      </c>
      <c r="L3612" s="5">
        <v>27632900</v>
      </c>
    </row>
    <row r="3613" spans="1:12" x14ac:dyDescent="0.2">
      <c r="A3613" s="5" t="s">
        <v>10335</v>
      </c>
      <c r="B3613" s="5" t="s">
        <v>10710</v>
      </c>
      <c r="D3613" s="5" t="s">
        <v>10707</v>
      </c>
      <c r="E3613" s="5" t="s">
        <v>10332</v>
      </c>
      <c r="F3613" s="5" t="s">
        <v>11831</v>
      </c>
      <c r="G3613" s="5" t="s">
        <v>12387</v>
      </c>
      <c r="H3613" s="5" t="s">
        <v>9</v>
      </c>
      <c r="I3613" s="5" t="s">
        <v>13894</v>
      </c>
      <c r="J3613" s="5" t="s">
        <v>11832</v>
      </c>
      <c r="K3613" s="5">
        <v>86062102</v>
      </c>
      <c r="L3613" s="5">
        <v>0</v>
      </c>
    </row>
    <row r="3614" spans="1:12" x14ac:dyDescent="0.2">
      <c r="A3614" s="5" t="s">
        <v>6498</v>
      </c>
      <c r="B3614" s="5" t="s">
        <v>7484</v>
      </c>
      <c r="D3614" s="5" t="s">
        <v>7502</v>
      </c>
      <c r="E3614" s="5" t="s">
        <v>6495</v>
      </c>
      <c r="F3614" s="5" t="s">
        <v>6496</v>
      </c>
      <c r="G3614" s="5" t="s">
        <v>12387</v>
      </c>
      <c r="H3614" s="5" t="s">
        <v>9</v>
      </c>
      <c r="I3614" s="5" t="s">
        <v>13894</v>
      </c>
      <c r="J3614" s="5" t="s">
        <v>14670</v>
      </c>
      <c r="K3614" s="5">
        <v>63673671</v>
      </c>
      <c r="L3614" s="5">
        <v>0</v>
      </c>
    </row>
    <row r="3615" spans="1:12" x14ac:dyDescent="0.2">
      <c r="A3615" s="5" t="s">
        <v>6490</v>
      </c>
      <c r="B3615" s="5" t="s">
        <v>7438</v>
      </c>
      <c r="D3615" s="5" t="s">
        <v>7459</v>
      </c>
      <c r="E3615" s="5" t="s">
        <v>6497</v>
      </c>
      <c r="F3615" s="5" t="s">
        <v>6849</v>
      </c>
      <c r="G3615" s="5" t="s">
        <v>12387</v>
      </c>
      <c r="H3615" s="5" t="s">
        <v>6</v>
      </c>
      <c r="I3615" s="5" t="s">
        <v>13894</v>
      </c>
      <c r="J3615" s="5" t="s">
        <v>14671</v>
      </c>
      <c r="K3615" s="5">
        <v>0</v>
      </c>
      <c r="L3615" s="5">
        <v>0</v>
      </c>
    </row>
    <row r="3616" spans="1:12" x14ac:dyDescent="0.2">
      <c r="A3616" s="5" t="s">
        <v>6493</v>
      </c>
      <c r="B3616" s="5" t="s">
        <v>7466</v>
      </c>
      <c r="D3616" s="5" t="s">
        <v>7484</v>
      </c>
      <c r="E3616" s="5" t="s">
        <v>6498</v>
      </c>
      <c r="F3616" s="5" t="s">
        <v>1456</v>
      </c>
      <c r="G3616" s="5" t="s">
        <v>12309</v>
      </c>
      <c r="H3616" s="5" t="s">
        <v>5</v>
      </c>
      <c r="I3616" s="5" t="s">
        <v>13894</v>
      </c>
      <c r="J3616" s="5" t="s">
        <v>9068</v>
      </c>
      <c r="K3616" s="5">
        <v>0</v>
      </c>
      <c r="L3616" s="5">
        <v>0</v>
      </c>
    </row>
    <row r="3617" spans="1:12" x14ac:dyDescent="0.2">
      <c r="A3617" s="5" t="s">
        <v>10336</v>
      </c>
      <c r="B3617" s="5" t="s">
        <v>10711</v>
      </c>
      <c r="D3617" s="5" t="s">
        <v>10709</v>
      </c>
      <c r="E3617" s="5" t="s">
        <v>10334</v>
      </c>
      <c r="F3617" s="5" t="s">
        <v>11835</v>
      </c>
      <c r="G3617" s="5" t="s">
        <v>3527</v>
      </c>
      <c r="H3617" s="5" t="s">
        <v>13</v>
      </c>
      <c r="I3617" s="5" t="s">
        <v>13894</v>
      </c>
      <c r="J3617" s="5" t="s">
        <v>11836</v>
      </c>
      <c r="K3617" s="5">
        <v>87768632</v>
      </c>
      <c r="L3617" s="5">
        <v>85461045</v>
      </c>
    </row>
    <row r="3618" spans="1:12" x14ac:dyDescent="0.2">
      <c r="A3618" s="5" t="s">
        <v>6487</v>
      </c>
      <c r="B3618" s="5" t="s">
        <v>7476</v>
      </c>
      <c r="D3618" s="5" t="s">
        <v>10711</v>
      </c>
      <c r="E3618" s="5" t="s">
        <v>10336</v>
      </c>
      <c r="F3618" s="5" t="s">
        <v>13771</v>
      </c>
      <c r="G3618" s="5" t="s">
        <v>3527</v>
      </c>
      <c r="H3618" s="5" t="s">
        <v>13</v>
      </c>
      <c r="I3618" s="5" t="s">
        <v>13894</v>
      </c>
      <c r="J3618" s="5" t="s">
        <v>11839</v>
      </c>
      <c r="K3618" s="5">
        <v>86621223</v>
      </c>
      <c r="L3618" s="5">
        <v>86621223</v>
      </c>
    </row>
    <row r="3619" spans="1:12" x14ac:dyDescent="0.2">
      <c r="A3619" s="5" t="s">
        <v>6485</v>
      </c>
      <c r="B3619" s="5" t="s">
        <v>7474</v>
      </c>
      <c r="D3619" s="5" t="s">
        <v>10708</v>
      </c>
      <c r="E3619" s="5" t="s">
        <v>10333</v>
      </c>
      <c r="F3619" s="5" t="s">
        <v>11833</v>
      </c>
      <c r="G3619" s="5" t="s">
        <v>3527</v>
      </c>
      <c r="H3619" s="5" t="s">
        <v>10</v>
      </c>
      <c r="I3619" s="5" t="s">
        <v>13894</v>
      </c>
      <c r="J3619" s="5" t="s">
        <v>11834</v>
      </c>
      <c r="K3619" s="5">
        <v>84184218</v>
      </c>
      <c r="L3619" s="5">
        <v>0</v>
      </c>
    </row>
    <row r="3620" spans="1:12" x14ac:dyDescent="0.2">
      <c r="A3620" s="5" t="s">
        <v>10337</v>
      </c>
      <c r="B3620" s="5" t="s">
        <v>10712</v>
      </c>
      <c r="D3620" s="5" t="s">
        <v>10704</v>
      </c>
      <c r="E3620" s="5" t="s">
        <v>10329</v>
      </c>
      <c r="F3620" s="5" t="s">
        <v>13772</v>
      </c>
      <c r="G3620" s="5" t="s">
        <v>3527</v>
      </c>
      <c r="H3620" s="5" t="s">
        <v>9</v>
      </c>
      <c r="I3620" s="5" t="s">
        <v>13894</v>
      </c>
      <c r="J3620" s="5" t="s">
        <v>14672</v>
      </c>
      <c r="K3620" s="5">
        <v>87757796</v>
      </c>
      <c r="L3620" s="5">
        <v>0</v>
      </c>
    </row>
    <row r="3621" spans="1:12" x14ac:dyDescent="0.2">
      <c r="A3621" s="5" t="s">
        <v>10338</v>
      </c>
      <c r="B3621" s="5" t="s">
        <v>10713</v>
      </c>
      <c r="D3621" s="5" t="s">
        <v>10703</v>
      </c>
      <c r="E3621" s="5" t="s">
        <v>10327</v>
      </c>
      <c r="F3621" s="5" t="s">
        <v>11828</v>
      </c>
      <c r="G3621" s="5" t="s">
        <v>3527</v>
      </c>
      <c r="H3621" s="5" t="s">
        <v>13</v>
      </c>
      <c r="I3621" s="5" t="s">
        <v>13894</v>
      </c>
      <c r="J3621" s="5" t="s">
        <v>14673</v>
      </c>
      <c r="K3621" s="5">
        <v>85491329</v>
      </c>
      <c r="L3621" s="5">
        <v>0</v>
      </c>
    </row>
    <row r="3622" spans="1:12" x14ac:dyDescent="0.2">
      <c r="A3622" s="5" t="s">
        <v>6417</v>
      </c>
      <c r="B3622" s="5" t="s">
        <v>7460</v>
      </c>
      <c r="D3622" s="5" t="s">
        <v>10701</v>
      </c>
      <c r="E3622" s="5" t="s">
        <v>10325</v>
      </c>
      <c r="F3622" s="5" t="s">
        <v>11826</v>
      </c>
      <c r="G3622" s="5" t="s">
        <v>3527</v>
      </c>
      <c r="H3622" s="5" t="s">
        <v>9</v>
      </c>
      <c r="I3622" s="5" t="s">
        <v>13894</v>
      </c>
      <c r="J3622" s="5" t="s">
        <v>13773</v>
      </c>
      <c r="K3622" s="5">
        <v>85435953</v>
      </c>
      <c r="L3622" s="5">
        <v>0</v>
      </c>
    </row>
    <row r="3623" spans="1:12" x14ac:dyDescent="0.2">
      <c r="A3623" s="5" t="s">
        <v>8879</v>
      </c>
      <c r="B3623" s="5" t="s">
        <v>9107</v>
      </c>
      <c r="D3623" s="5" t="s">
        <v>10700</v>
      </c>
      <c r="E3623" s="5" t="s">
        <v>10324</v>
      </c>
      <c r="F3623" s="5" t="s">
        <v>11825</v>
      </c>
      <c r="G3623" s="5" t="s">
        <v>3527</v>
      </c>
      <c r="H3623" s="5" t="s">
        <v>13</v>
      </c>
      <c r="I3623" s="5" t="s">
        <v>13894</v>
      </c>
      <c r="J3623" s="5" t="s">
        <v>14674</v>
      </c>
      <c r="K3623" s="5">
        <v>22064940</v>
      </c>
      <c r="L3623" s="5">
        <v>87129132</v>
      </c>
    </row>
    <row r="3624" spans="1:12" x14ac:dyDescent="0.2">
      <c r="A3624" s="5" t="s">
        <v>6483</v>
      </c>
      <c r="B3624" s="5" t="s">
        <v>7475</v>
      </c>
      <c r="D3624" s="5" t="s">
        <v>10699</v>
      </c>
      <c r="E3624" s="5" t="s">
        <v>10323</v>
      </c>
      <c r="F3624" s="5" t="s">
        <v>11823</v>
      </c>
      <c r="G3624" s="5" t="s">
        <v>3527</v>
      </c>
      <c r="H3624" s="5" t="s">
        <v>10</v>
      </c>
      <c r="I3624" s="5" t="s">
        <v>13894</v>
      </c>
      <c r="J3624" s="5" t="s">
        <v>11824</v>
      </c>
      <c r="K3624" s="5">
        <v>85013081</v>
      </c>
      <c r="L3624" s="5">
        <v>89055891</v>
      </c>
    </row>
    <row r="3625" spans="1:12" x14ac:dyDescent="0.2">
      <c r="A3625" s="5" t="s">
        <v>10339</v>
      </c>
      <c r="B3625" s="5" t="s">
        <v>10714</v>
      </c>
      <c r="D3625" s="5" t="s">
        <v>7463</v>
      </c>
      <c r="E3625" s="5" t="s">
        <v>6499</v>
      </c>
      <c r="F3625" s="5" t="s">
        <v>6500</v>
      </c>
      <c r="G3625" s="5" t="s">
        <v>3527</v>
      </c>
      <c r="H3625" s="5" t="s">
        <v>9</v>
      </c>
      <c r="I3625" s="5" t="s">
        <v>13894</v>
      </c>
      <c r="J3625" s="5" t="s">
        <v>13775</v>
      </c>
      <c r="K3625" s="5">
        <v>84551435</v>
      </c>
      <c r="L3625" s="5">
        <v>0</v>
      </c>
    </row>
    <row r="3626" spans="1:12" x14ac:dyDescent="0.2">
      <c r="A3626" s="5" t="s">
        <v>10340</v>
      </c>
      <c r="B3626" s="5" t="s">
        <v>10715</v>
      </c>
      <c r="D3626" s="5" t="s">
        <v>10705</v>
      </c>
      <c r="E3626" s="5" t="s">
        <v>10330</v>
      </c>
      <c r="F3626" s="5" t="s">
        <v>11829</v>
      </c>
      <c r="G3626" s="5" t="s">
        <v>116</v>
      </c>
      <c r="H3626" s="5" t="s">
        <v>189</v>
      </c>
      <c r="I3626" s="5" t="s">
        <v>13894</v>
      </c>
      <c r="J3626" s="5" t="s">
        <v>13323</v>
      </c>
      <c r="K3626" s="5">
        <v>85697720</v>
      </c>
      <c r="L3626" s="5">
        <v>0</v>
      </c>
    </row>
    <row r="3627" spans="1:12" x14ac:dyDescent="0.2">
      <c r="A3627" s="5" t="s">
        <v>10341</v>
      </c>
      <c r="B3627" s="5" t="s">
        <v>10716</v>
      </c>
      <c r="D3627" s="5" t="s">
        <v>7454</v>
      </c>
      <c r="E3627" s="5" t="s">
        <v>6501</v>
      </c>
      <c r="F3627" s="5" t="s">
        <v>12064</v>
      </c>
      <c r="G3627" s="5" t="s">
        <v>175</v>
      </c>
      <c r="H3627" s="5" t="s">
        <v>3</v>
      </c>
      <c r="I3627" s="5" t="s">
        <v>13897</v>
      </c>
      <c r="J3627" s="5" t="s">
        <v>6844</v>
      </c>
      <c r="K3627" s="5">
        <v>22633661</v>
      </c>
      <c r="L3627" s="5">
        <v>0</v>
      </c>
    </row>
    <row r="3628" spans="1:12" x14ac:dyDescent="0.2">
      <c r="A3628" s="5" t="s">
        <v>6502</v>
      </c>
      <c r="B3628" s="5" t="s">
        <v>7492</v>
      </c>
      <c r="D3628" s="5" t="s">
        <v>7492</v>
      </c>
      <c r="E3628" s="5" t="s">
        <v>6502</v>
      </c>
      <c r="F3628" s="5" t="s">
        <v>6503</v>
      </c>
      <c r="G3628" s="5" t="s">
        <v>204</v>
      </c>
      <c r="H3628" s="5" t="s">
        <v>4</v>
      </c>
      <c r="I3628" s="5" t="s">
        <v>13894</v>
      </c>
      <c r="J3628" s="5" t="s">
        <v>13776</v>
      </c>
      <c r="K3628" s="5">
        <v>25301889</v>
      </c>
      <c r="L3628" s="5">
        <v>25301889</v>
      </c>
    </row>
    <row r="3629" spans="1:12" x14ac:dyDescent="0.2">
      <c r="A3629" s="5" t="s">
        <v>8810</v>
      </c>
      <c r="B3629" s="5" t="s">
        <v>8819</v>
      </c>
      <c r="D3629" s="5" t="s">
        <v>10715</v>
      </c>
      <c r="E3629" s="5" t="s">
        <v>10340</v>
      </c>
      <c r="F3629" s="5" t="s">
        <v>1355</v>
      </c>
      <c r="G3629" s="5" t="s">
        <v>12305</v>
      </c>
      <c r="H3629" s="5" t="s">
        <v>18</v>
      </c>
      <c r="I3629" s="5" t="s">
        <v>13894</v>
      </c>
      <c r="J3629" s="5" t="s">
        <v>12963</v>
      </c>
      <c r="K3629" s="5">
        <v>84891151</v>
      </c>
      <c r="L3629" s="5">
        <v>0</v>
      </c>
    </row>
    <row r="3630" spans="1:12" x14ac:dyDescent="0.2">
      <c r="A3630" s="5" t="s">
        <v>10342</v>
      </c>
      <c r="B3630" s="5" t="s">
        <v>10717</v>
      </c>
      <c r="D3630" s="5" t="s">
        <v>10716</v>
      </c>
      <c r="E3630" s="5" t="s">
        <v>10341</v>
      </c>
      <c r="F3630" s="5" t="s">
        <v>11840</v>
      </c>
      <c r="G3630" s="5" t="s">
        <v>12305</v>
      </c>
      <c r="H3630" s="5" t="s">
        <v>18</v>
      </c>
      <c r="I3630" s="5" t="s">
        <v>13894</v>
      </c>
      <c r="J3630" s="5" t="s">
        <v>12964</v>
      </c>
      <c r="K3630" s="5">
        <v>27300159</v>
      </c>
      <c r="L3630" s="5">
        <v>27300159</v>
      </c>
    </row>
    <row r="3631" spans="1:12" x14ac:dyDescent="0.2">
      <c r="A3631" s="5" t="s">
        <v>6506</v>
      </c>
      <c r="B3631" s="5" t="s">
        <v>7482</v>
      </c>
      <c r="D3631" s="5" t="s">
        <v>9097</v>
      </c>
      <c r="E3631" s="5" t="s">
        <v>8880</v>
      </c>
      <c r="F3631" s="5" t="s">
        <v>9095</v>
      </c>
      <c r="G3631" s="5" t="s">
        <v>12387</v>
      </c>
      <c r="H3631" s="5" t="s">
        <v>5</v>
      </c>
      <c r="I3631" s="5" t="s">
        <v>13894</v>
      </c>
      <c r="J3631" s="5" t="s">
        <v>9096</v>
      </c>
      <c r="K3631" s="5">
        <v>27511175</v>
      </c>
      <c r="L3631" s="5">
        <v>0</v>
      </c>
    </row>
    <row r="3632" spans="1:12" x14ac:dyDescent="0.2">
      <c r="A3632" s="5" t="s">
        <v>10343</v>
      </c>
      <c r="B3632" s="5" t="s">
        <v>10718</v>
      </c>
      <c r="D3632" s="5" t="s">
        <v>10720</v>
      </c>
      <c r="E3632" s="5" t="s">
        <v>10345</v>
      </c>
      <c r="F3632" s="5" t="s">
        <v>11843</v>
      </c>
      <c r="G3632" s="5" t="s">
        <v>12387</v>
      </c>
      <c r="H3632" s="5" t="s">
        <v>4</v>
      </c>
      <c r="I3632" s="5" t="s">
        <v>13894</v>
      </c>
      <c r="J3632" s="5" t="s">
        <v>14675</v>
      </c>
      <c r="K3632" s="5">
        <v>50118430</v>
      </c>
      <c r="L3632" s="5">
        <v>0</v>
      </c>
    </row>
    <row r="3633" spans="1:12" x14ac:dyDescent="0.2">
      <c r="A3633" s="5" t="s">
        <v>6504</v>
      </c>
      <c r="B3633" s="5" t="s">
        <v>7497</v>
      </c>
      <c r="D3633" s="5" t="s">
        <v>8819</v>
      </c>
      <c r="E3633" s="5" t="s">
        <v>8810</v>
      </c>
      <c r="F3633" s="5" t="s">
        <v>8811</v>
      </c>
      <c r="G3633" s="5" t="s">
        <v>12387</v>
      </c>
      <c r="H3633" s="5" t="s">
        <v>5</v>
      </c>
      <c r="I3633" s="5" t="s">
        <v>13894</v>
      </c>
      <c r="J3633" s="5" t="s">
        <v>13324</v>
      </c>
      <c r="K3633" s="5">
        <v>83278162</v>
      </c>
      <c r="L3633" s="5">
        <v>0</v>
      </c>
    </row>
    <row r="3634" spans="1:12" x14ac:dyDescent="0.2">
      <c r="A3634" s="5" t="s">
        <v>10344</v>
      </c>
      <c r="B3634" s="5" t="s">
        <v>10719</v>
      </c>
      <c r="D3634" s="5" t="s">
        <v>10717</v>
      </c>
      <c r="E3634" s="5" t="s">
        <v>10342</v>
      </c>
      <c r="F3634" s="5" t="s">
        <v>11841</v>
      </c>
      <c r="G3634" s="5" t="s">
        <v>12387</v>
      </c>
      <c r="H3634" s="5" t="s">
        <v>5</v>
      </c>
      <c r="I3634" s="5" t="s">
        <v>13894</v>
      </c>
      <c r="J3634" s="5" t="s">
        <v>13325</v>
      </c>
      <c r="K3634" s="5">
        <v>85814904</v>
      </c>
      <c r="L3634" s="5">
        <v>0</v>
      </c>
    </row>
    <row r="3635" spans="1:12" x14ac:dyDescent="0.2">
      <c r="A3635" s="5" t="s">
        <v>8880</v>
      </c>
      <c r="B3635" s="5" t="s">
        <v>9097</v>
      </c>
      <c r="D3635" s="5" t="s">
        <v>10714</v>
      </c>
      <c r="E3635" s="5" t="s">
        <v>10339</v>
      </c>
      <c r="F3635" s="5" t="s">
        <v>7737</v>
      </c>
      <c r="G3635" s="5" t="s">
        <v>117</v>
      </c>
      <c r="H3635" s="5" t="s">
        <v>7</v>
      </c>
      <c r="I3635" s="5" t="s">
        <v>13894</v>
      </c>
      <c r="J3635" s="5" t="s">
        <v>14676</v>
      </c>
      <c r="K3635" s="5">
        <v>26611133</v>
      </c>
      <c r="L3635" s="5">
        <v>26611133</v>
      </c>
    </row>
    <row r="3636" spans="1:12" x14ac:dyDescent="0.2">
      <c r="A3636" s="5" t="s">
        <v>10345</v>
      </c>
      <c r="B3636" s="5" t="s">
        <v>10720</v>
      </c>
      <c r="D3636" s="5" t="s">
        <v>7497</v>
      </c>
      <c r="E3636" s="5" t="s">
        <v>6504</v>
      </c>
      <c r="F3636" s="5" t="s">
        <v>7498</v>
      </c>
      <c r="G3636" s="5" t="s">
        <v>117</v>
      </c>
      <c r="H3636" s="5" t="s">
        <v>4</v>
      </c>
      <c r="I3636" s="5" t="s">
        <v>13894</v>
      </c>
      <c r="J3636" s="5" t="s">
        <v>13777</v>
      </c>
      <c r="K3636" s="5">
        <v>26616630</v>
      </c>
      <c r="L3636" s="5">
        <v>26616630</v>
      </c>
    </row>
    <row r="3637" spans="1:12" x14ac:dyDescent="0.2">
      <c r="A3637" s="5" t="s">
        <v>10346</v>
      </c>
      <c r="B3637" s="5" t="s">
        <v>10721</v>
      </c>
      <c r="D3637" s="5" t="s">
        <v>10718</v>
      </c>
      <c r="E3637" s="5" t="s">
        <v>10343</v>
      </c>
      <c r="F3637" s="5" t="s">
        <v>11842</v>
      </c>
      <c r="G3637" s="5" t="s">
        <v>3527</v>
      </c>
      <c r="H3637" s="5" t="s">
        <v>13</v>
      </c>
      <c r="I3637" s="5" t="s">
        <v>13894</v>
      </c>
      <c r="J3637" s="5" t="s">
        <v>12286</v>
      </c>
      <c r="K3637" s="5">
        <v>84932879</v>
      </c>
      <c r="L3637" s="5">
        <v>0</v>
      </c>
    </row>
    <row r="3638" spans="1:12" x14ac:dyDescent="0.2">
      <c r="A3638" s="5" t="s">
        <v>7646</v>
      </c>
      <c r="B3638" s="5" t="s">
        <v>7648</v>
      </c>
      <c r="D3638" s="5" t="s">
        <v>10719</v>
      </c>
      <c r="E3638" s="5" t="s">
        <v>10344</v>
      </c>
      <c r="F3638" s="5" t="s">
        <v>12065</v>
      </c>
      <c r="G3638" s="5" t="s">
        <v>3527</v>
      </c>
      <c r="H3638" s="5" t="s">
        <v>9</v>
      </c>
      <c r="I3638" s="5" t="s">
        <v>13894</v>
      </c>
      <c r="J3638" s="5" t="s">
        <v>14677</v>
      </c>
      <c r="K3638" s="5">
        <v>22065100</v>
      </c>
      <c r="L3638" s="5">
        <v>85909369</v>
      </c>
    </row>
    <row r="3639" spans="1:12" x14ac:dyDescent="0.2">
      <c r="A3639" s="5" t="s">
        <v>6508</v>
      </c>
      <c r="B3639" s="5" t="s">
        <v>7487</v>
      </c>
      <c r="D3639" s="5" t="s">
        <v>10721</v>
      </c>
      <c r="E3639" s="5" t="s">
        <v>10346</v>
      </c>
      <c r="F3639" s="5" t="s">
        <v>11844</v>
      </c>
      <c r="G3639" s="5" t="s">
        <v>1260</v>
      </c>
      <c r="H3639" s="5" t="s">
        <v>3</v>
      </c>
      <c r="I3639" s="5" t="s">
        <v>13894</v>
      </c>
      <c r="J3639" s="5" t="s">
        <v>13326</v>
      </c>
      <c r="K3639" s="5">
        <v>27773692</v>
      </c>
      <c r="L3639" s="5">
        <v>27773692</v>
      </c>
    </row>
    <row r="3640" spans="1:12" x14ac:dyDescent="0.2">
      <c r="A3640" s="5" t="s">
        <v>10347</v>
      </c>
      <c r="B3640" s="5" t="s">
        <v>10722</v>
      </c>
      <c r="D3640" s="5" t="s">
        <v>7482</v>
      </c>
      <c r="E3640" s="5" t="s">
        <v>6506</v>
      </c>
      <c r="F3640" s="5" t="s">
        <v>713</v>
      </c>
      <c r="G3640" s="5" t="s">
        <v>12309</v>
      </c>
      <c r="H3640" s="5" t="s">
        <v>12</v>
      </c>
      <c r="I3640" s="5" t="s">
        <v>13894</v>
      </c>
      <c r="J3640" s="5" t="s">
        <v>6507</v>
      </c>
      <c r="K3640" s="5">
        <v>27541121</v>
      </c>
      <c r="L3640" s="5">
        <v>27541121</v>
      </c>
    </row>
    <row r="3641" spans="1:12" x14ac:dyDescent="0.2">
      <c r="A3641" s="5" t="s">
        <v>6511</v>
      </c>
      <c r="B3641" s="5" t="s">
        <v>7489</v>
      </c>
      <c r="D3641" s="5" t="s">
        <v>9111</v>
      </c>
      <c r="E3641" s="5" t="s">
        <v>8881</v>
      </c>
      <c r="F3641" s="5" t="s">
        <v>9110</v>
      </c>
      <c r="G3641" s="5" t="s">
        <v>3527</v>
      </c>
      <c r="H3641" s="5" t="s">
        <v>10</v>
      </c>
      <c r="I3641" s="5" t="s">
        <v>13894</v>
      </c>
      <c r="J3641" s="5" t="s">
        <v>14678</v>
      </c>
      <c r="K3641" s="5">
        <v>89837417</v>
      </c>
      <c r="L3641" s="5">
        <v>0</v>
      </c>
    </row>
    <row r="3642" spans="1:12" x14ac:dyDescent="0.2">
      <c r="A3642" s="5" t="s">
        <v>6510</v>
      </c>
      <c r="B3642" s="5" t="s">
        <v>7488</v>
      </c>
      <c r="D3642" s="5" t="s">
        <v>10724</v>
      </c>
      <c r="E3642" s="5" t="s">
        <v>10349</v>
      </c>
      <c r="F3642" s="5" t="s">
        <v>11847</v>
      </c>
      <c r="G3642" s="5" t="s">
        <v>3527</v>
      </c>
      <c r="H3642" s="5" t="s">
        <v>13</v>
      </c>
      <c r="I3642" s="5" t="s">
        <v>13894</v>
      </c>
      <c r="J3642" s="5" t="s">
        <v>14679</v>
      </c>
      <c r="K3642" s="5">
        <v>85204669</v>
      </c>
      <c r="L3642" s="5">
        <v>0</v>
      </c>
    </row>
    <row r="3643" spans="1:12" x14ac:dyDescent="0.2">
      <c r="A3643" s="5" t="s">
        <v>10348</v>
      </c>
      <c r="B3643" s="5" t="s">
        <v>10723</v>
      </c>
      <c r="D3643" s="5" t="s">
        <v>10726</v>
      </c>
      <c r="E3643" s="5" t="s">
        <v>10351</v>
      </c>
      <c r="F3643" s="5" t="s">
        <v>11850</v>
      </c>
      <c r="G3643" s="5" t="s">
        <v>3527</v>
      </c>
      <c r="H3643" s="5" t="s">
        <v>13</v>
      </c>
      <c r="I3643" s="5" t="s">
        <v>13894</v>
      </c>
      <c r="J3643" s="5" t="s">
        <v>12965</v>
      </c>
      <c r="K3643" s="5">
        <v>84244713</v>
      </c>
      <c r="L3643" s="5">
        <v>0</v>
      </c>
    </row>
    <row r="3644" spans="1:12" x14ac:dyDescent="0.2">
      <c r="A3644" s="5" t="s">
        <v>8881</v>
      </c>
      <c r="B3644" s="5" t="s">
        <v>9111</v>
      </c>
      <c r="D3644" s="5" t="s">
        <v>10727</v>
      </c>
      <c r="E3644" s="5" t="s">
        <v>10352</v>
      </c>
      <c r="F3644" s="5" t="s">
        <v>11851</v>
      </c>
      <c r="G3644" s="5" t="s">
        <v>3527</v>
      </c>
      <c r="H3644" s="5" t="s">
        <v>9</v>
      </c>
      <c r="I3644" s="5" t="s">
        <v>13894</v>
      </c>
      <c r="J3644" s="5" t="s">
        <v>11849</v>
      </c>
      <c r="K3644" s="5">
        <v>87043988</v>
      </c>
      <c r="L3644" s="5">
        <v>0</v>
      </c>
    </row>
    <row r="3645" spans="1:12" x14ac:dyDescent="0.2">
      <c r="A3645" s="5" t="s">
        <v>10349</v>
      </c>
      <c r="B3645" s="5" t="s">
        <v>10724</v>
      </c>
      <c r="D3645" s="5" t="s">
        <v>10728</v>
      </c>
      <c r="E3645" s="5" t="s">
        <v>10353</v>
      </c>
      <c r="F3645" s="5" t="s">
        <v>11852</v>
      </c>
      <c r="G3645" s="5" t="s">
        <v>3527</v>
      </c>
      <c r="H3645" s="5" t="s">
        <v>10</v>
      </c>
      <c r="I3645" s="5" t="s">
        <v>13894</v>
      </c>
      <c r="J3645" s="5" t="s">
        <v>13778</v>
      </c>
      <c r="K3645" s="5">
        <v>63086738</v>
      </c>
      <c r="L3645" s="5">
        <v>63086738</v>
      </c>
    </row>
    <row r="3646" spans="1:12" x14ac:dyDescent="0.2">
      <c r="A3646" s="5" t="s">
        <v>10350</v>
      </c>
      <c r="B3646" s="5" t="s">
        <v>10725</v>
      </c>
      <c r="D3646" s="5" t="s">
        <v>10723</v>
      </c>
      <c r="E3646" s="5" t="s">
        <v>10348</v>
      </c>
      <c r="F3646" s="5" t="s">
        <v>11846</v>
      </c>
      <c r="G3646" s="5" t="s">
        <v>188</v>
      </c>
      <c r="H3646" s="5" t="s">
        <v>18</v>
      </c>
      <c r="I3646" s="5" t="s">
        <v>13894</v>
      </c>
      <c r="J3646" s="5" t="s">
        <v>12966</v>
      </c>
      <c r="K3646" s="5">
        <v>24673035</v>
      </c>
      <c r="L3646" s="5">
        <v>24673035</v>
      </c>
    </row>
    <row r="3647" spans="1:12" x14ac:dyDescent="0.2">
      <c r="A3647" s="5" t="s">
        <v>10351</v>
      </c>
      <c r="B3647" s="5" t="s">
        <v>10726</v>
      </c>
      <c r="D3647" s="5" t="s">
        <v>10722</v>
      </c>
      <c r="E3647" s="5" t="s">
        <v>10347</v>
      </c>
      <c r="F3647" s="5" t="s">
        <v>11845</v>
      </c>
      <c r="G3647" s="5" t="s">
        <v>12387</v>
      </c>
      <c r="H3647" s="5" t="s">
        <v>7</v>
      </c>
      <c r="I3647" s="5" t="s">
        <v>13894</v>
      </c>
      <c r="J3647" s="5" t="s">
        <v>12967</v>
      </c>
      <c r="K3647" s="5">
        <v>0</v>
      </c>
      <c r="L3647" s="5">
        <v>0</v>
      </c>
    </row>
    <row r="3648" spans="1:12" x14ac:dyDescent="0.2">
      <c r="A3648" s="5" t="s">
        <v>10352</v>
      </c>
      <c r="B3648" s="5" t="s">
        <v>10727</v>
      </c>
      <c r="D3648" s="5" t="s">
        <v>7487</v>
      </c>
      <c r="E3648" s="5" t="s">
        <v>6508</v>
      </c>
      <c r="F3648" s="5" t="s">
        <v>7649</v>
      </c>
      <c r="G3648" s="5" t="s">
        <v>12354</v>
      </c>
      <c r="H3648" s="5" t="s">
        <v>7</v>
      </c>
      <c r="I3648" s="5" t="s">
        <v>13894</v>
      </c>
      <c r="J3648" s="5" t="s">
        <v>11248</v>
      </c>
      <c r="K3648" s="5">
        <v>24762129</v>
      </c>
      <c r="L3648" s="5">
        <v>0</v>
      </c>
    </row>
    <row r="3649" spans="1:12" x14ac:dyDescent="0.2">
      <c r="A3649" s="5" t="s">
        <v>10353</v>
      </c>
      <c r="B3649" s="5" t="s">
        <v>10728</v>
      </c>
      <c r="D3649" s="5" t="s">
        <v>7488</v>
      </c>
      <c r="E3649" s="5" t="s">
        <v>6510</v>
      </c>
      <c r="F3649" s="5" t="s">
        <v>4291</v>
      </c>
      <c r="G3649" s="5" t="s">
        <v>188</v>
      </c>
      <c r="H3649" s="5" t="s">
        <v>3</v>
      </c>
      <c r="I3649" s="5" t="s">
        <v>13894</v>
      </c>
      <c r="J3649" s="5" t="s">
        <v>13327</v>
      </c>
      <c r="K3649" s="5">
        <v>85792763</v>
      </c>
      <c r="L3649" s="5">
        <v>0</v>
      </c>
    </row>
    <row r="3650" spans="1:12" x14ac:dyDescent="0.2">
      <c r="A3650" s="5" t="s">
        <v>6513</v>
      </c>
      <c r="B3650" s="5" t="s">
        <v>7490</v>
      </c>
      <c r="D3650" s="5" t="s">
        <v>7489</v>
      </c>
      <c r="E3650" s="5" t="s">
        <v>6511</v>
      </c>
      <c r="F3650" s="5" t="s">
        <v>6512</v>
      </c>
      <c r="G3650" s="5" t="s">
        <v>188</v>
      </c>
      <c r="H3650" s="5" t="s">
        <v>6</v>
      </c>
      <c r="I3650" s="5" t="s">
        <v>13894</v>
      </c>
      <c r="J3650" s="5" t="s">
        <v>14680</v>
      </c>
      <c r="K3650" s="5">
        <v>24743233</v>
      </c>
      <c r="L3650" s="5">
        <v>0</v>
      </c>
    </row>
    <row r="3651" spans="1:12" x14ac:dyDescent="0.2">
      <c r="A3651" s="5" t="s">
        <v>10354</v>
      </c>
      <c r="B3651" s="5" t="s">
        <v>10729</v>
      </c>
      <c r="D3651" s="5" t="s">
        <v>7490</v>
      </c>
      <c r="E3651" s="5" t="s">
        <v>6513</v>
      </c>
      <c r="F3651" s="5" t="s">
        <v>6514</v>
      </c>
      <c r="G3651" s="5" t="s">
        <v>204</v>
      </c>
      <c r="H3651" s="5" t="s">
        <v>5</v>
      </c>
      <c r="I3651" s="5" t="s">
        <v>13894</v>
      </c>
      <c r="J3651" s="5" t="s">
        <v>14681</v>
      </c>
      <c r="K3651" s="5">
        <v>25711454</v>
      </c>
      <c r="L3651" s="5">
        <v>25711454</v>
      </c>
    </row>
    <row r="3652" spans="1:12" x14ac:dyDescent="0.2">
      <c r="A3652" s="5" t="s">
        <v>6515</v>
      </c>
      <c r="B3652" s="5" t="s">
        <v>7508</v>
      </c>
      <c r="D3652" s="5" t="s">
        <v>10725</v>
      </c>
      <c r="E3652" s="5" t="s">
        <v>10350</v>
      </c>
      <c r="F3652" s="5" t="s">
        <v>11848</v>
      </c>
      <c r="G3652" s="5" t="s">
        <v>12387</v>
      </c>
      <c r="H3652" s="5" t="s">
        <v>9</v>
      </c>
      <c r="I3652" s="5" t="s">
        <v>13894</v>
      </c>
      <c r="J3652" s="5" t="s">
        <v>13779</v>
      </c>
      <c r="K3652" s="5">
        <v>84016332</v>
      </c>
      <c r="L3652" s="5">
        <v>0</v>
      </c>
    </row>
    <row r="3653" spans="1:12" x14ac:dyDescent="0.2">
      <c r="A3653" s="5" t="s">
        <v>10355</v>
      </c>
      <c r="B3653" s="5" t="s">
        <v>10730</v>
      </c>
      <c r="D3653" s="5" t="s">
        <v>7648</v>
      </c>
      <c r="E3653" s="5" t="s">
        <v>7646</v>
      </c>
      <c r="F3653" s="5" t="s">
        <v>7647</v>
      </c>
      <c r="G3653" s="5" t="s">
        <v>12305</v>
      </c>
      <c r="H3653" s="5" t="s">
        <v>4</v>
      </c>
      <c r="I3653" s="5" t="s">
        <v>13894</v>
      </c>
      <c r="J3653" s="5" t="s">
        <v>14682</v>
      </c>
      <c r="K3653" s="5">
        <v>60050694</v>
      </c>
      <c r="L3653" s="5">
        <v>0</v>
      </c>
    </row>
    <row r="3654" spans="1:12" x14ac:dyDescent="0.2">
      <c r="A3654" s="5" t="s">
        <v>6517</v>
      </c>
      <c r="B3654" s="5" t="s">
        <v>7501</v>
      </c>
      <c r="D3654" s="5" t="s">
        <v>7508</v>
      </c>
      <c r="E3654" s="5" t="s">
        <v>6515</v>
      </c>
      <c r="F3654" s="5" t="s">
        <v>6516</v>
      </c>
      <c r="G3654" s="5" t="s">
        <v>188</v>
      </c>
      <c r="H3654" s="5" t="s">
        <v>189</v>
      </c>
      <c r="I3654" s="5" t="s">
        <v>13894</v>
      </c>
      <c r="J3654" s="5" t="s">
        <v>8580</v>
      </c>
      <c r="K3654" s="5">
        <v>24610579</v>
      </c>
      <c r="L3654" s="5">
        <v>24610579</v>
      </c>
    </row>
    <row r="3655" spans="1:12" x14ac:dyDescent="0.2">
      <c r="A3655" s="5" t="s">
        <v>10356</v>
      </c>
      <c r="B3655" s="5" t="s">
        <v>10731</v>
      </c>
      <c r="D3655" s="5" t="s">
        <v>10730</v>
      </c>
      <c r="E3655" s="5" t="s">
        <v>10355</v>
      </c>
      <c r="F3655" s="5" t="s">
        <v>1161</v>
      </c>
      <c r="G3655" s="5" t="s">
        <v>12387</v>
      </c>
      <c r="H3655" s="5" t="s">
        <v>6</v>
      </c>
      <c r="I3655" s="5" t="s">
        <v>13894</v>
      </c>
      <c r="J3655" s="5" t="s">
        <v>12968</v>
      </c>
      <c r="K3655" s="5">
        <v>0</v>
      </c>
      <c r="L3655" s="5">
        <v>0</v>
      </c>
    </row>
    <row r="3656" spans="1:12" x14ac:dyDescent="0.2">
      <c r="A3656" s="5" t="s">
        <v>8275</v>
      </c>
      <c r="B3656" s="5" t="s">
        <v>8584</v>
      </c>
      <c r="D3656" s="5" t="s">
        <v>7501</v>
      </c>
      <c r="E3656" s="5" t="s">
        <v>6517</v>
      </c>
      <c r="F3656" s="5" t="s">
        <v>6518</v>
      </c>
      <c r="G3656" s="5" t="s">
        <v>198</v>
      </c>
      <c r="H3656" s="5" t="s">
        <v>5</v>
      </c>
      <c r="I3656" s="5" t="s">
        <v>13894</v>
      </c>
      <c r="J3656" s="5" t="s">
        <v>12720</v>
      </c>
      <c r="K3656" s="5">
        <v>26534812</v>
      </c>
      <c r="L3656" s="5">
        <v>26524812</v>
      </c>
    </row>
    <row r="3657" spans="1:12" x14ac:dyDescent="0.2">
      <c r="A3657" s="5" t="s">
        <v>8787</v>
      </c>
      <c r="B3657" s="5" t="s">
        <v>8816</v>
      </c>
      <c r="D3657" s="5" t="s">
        <v>10731</v>
      </c>
      <c r="E3657" s="5" t="s">
        <v>10356</v>
      </c>
      <c r="F3657" s="5" t="s">
        <v>11857</v>
      </c>
      <c r="G3657" s="5" t="s">
        <v>12305</v>
      </c>
      <c r="H3657" s="5" t="s">
        <v>9</v>
      </c>
      <c r="I3657" s="5" t="s">
        <v>13894</v>
      </c>
      <c r="J3657" s="5" t="s">
        <v>14683</v>
      </c>
      <c r="K3657" s="5">
        <v>60087916</v>
      </c>
      <c r="L3657" s="5">
        <v>0</v>
      </c>
    </row>
    <row r="3658" spans="1:12" x14ac:dyDescent="0.2">
      <c r="A3658" s="5" t="s">
        <v>10357</v>
      </c>
      <c r="B3658" s="5" t="s">
        <v>10732</v>
      </c>
      <c r="D3658" s="5" t="s">
        <v>8816</v>
      </c>
      <c r="E3658" s="5" t="s">
        <v>8787</v>
      </c>
      <c r="F3658" s="5" t="s">
        <v>8788</v>
      </c>
      <c r="G3658" s="5" t="s">
        <v>12305</v>
      </c>
      <c r="H3658" s="5" t="s">
        <v>18</v>
      </c>
      <c r="I3658" s="5" t="s">
        <v>13894</v>
      </c>
      <c r="J3658" s="5" t="s">
        <v>11859</v>
      </c>
      <c r="K3658" s="5">
        <v>27300159</v>
      </c>
      <c r="L3658" s="5">
        <v>0</v>
      </c>
    </row>
    <row r="3659" spans="1:12" x14ac:dyDescent="0.2">
      <c r="A3659" s="5" t="s">
        <v>6519</v>
      </c>
      <c r="B3659" s="5" t="s">
        <v>7525</v>
      </c>
      <c r="D3659" s="5" t="s">
        <v>10732</v>
      </c>
      <c r="E3659" s="5" t="s">
        <v>10357</v>
      </c>
      <c r="F3659" s="5" t="s">
        <v>11290</v>
      </c>
      <c r="G3659" s="5" t="s">
        <v>12387</v>
      </c>
      <c r="H3659" s="5" t="s">
        <v>9</v>
      </c>
      <c r="I3659" s="5" t="s">
        <v>13894</v>
      </c>
      <c r="J3659" s="5" t="s">
        <v>11860</v>
      </c>
      <c r="K3659" s="5">
        <v>85469186</v>
      </c>
      <c r="L3659" s="5">
        <v>0</v>
      </c>
    </row>
    <row r="3660" spans="1:12" x14ac:dyDescent="0.2">
      <c r="A3660" s="5" t="s">
        <v>8882</v>
      </c>
      <c r="B3660" s="5" t="s">
        <v>9106</v>
      </c>
      <c r="D3660" s="5" t="s">
        <v>7525</v>
      </c>
      <c r="E3660" s="5" t="s">
        <v>6519</v>
      </c>
      <c r="F3660" s="5" t="s">
        <v>1346</v>
      </c>
      <c r="G3660" s="5" t="s">
        <v>188</v>
      </c>
      <c r="H3660" s="5" t="s">
        <v>13</v>
      </c>
      <c r="I3660" s="5" t="s">
        <v>13894</v>
      </c>
      <c r="J3660" s="5" t="s">
        <v>6520</v>
      </c>
      <c r="K3660" s="5">
        <v>41051137</v>
      </c>
      <c r="L3660" s="5">
        <v>0</v>
      </c>
    </row>
    <row r="3661" spans="1:12" x14ac:dyDescent="0.2">
      <c r="A3661" s="5" t="s">
        <v>6527</v>
      </c>
      <c r="B3661" s="5" t="s">
        <v>7528</v>
      </c>
      <c r="D3661" s="5" t="s">
        <v>9106</v>
      </c>
      <c r="E3661" s="5" t="s">
        <v>8882</v>
      </c>
      <c r="F3661" s="5" t="s">
        <v>9104</v>
      </c>
      <c r="G3661" s="5" t="s">
        <v>12305</v>
      </c>
      <c r="H3661" s="5" t="s">
        <v>18</v>
      </c>
      <c r="I3661" s="5" t="s">
        <v>13894</v>
      </c>
      <c r="J3661" s="5" t="s">
        <v>14684</v>
      </c>
      <c r="K3661" s="5">
        <v>27300159</v>
      </c>
      <c r="L3661" s="5">
        <v>0</v>
      </c>
    </row>
    <row r="3662" spans="1:12" x14ac:dyDescent="0.2">
      <c r="A3662" s="5" t="s">
        <v>10358</v>
      </c>
      <c r="B3662" s="5" t="s">
        <v>10733</v>
      </c>
      <c r="D3662" s="5" t="s">
        <v>8584</v>
      </c>
      <c r="E3662" s="5" t="s">
        <v>8275</v>
      </c>
      <c r="F3662" s="5" t="s">
        <v>8582</v>
      </c>
      <c r="G3662" s="5" t="s">
        <v>5791</v>
      </c>
      <c r="H3662" s="5" t="s">
        <v>9</v>
      </c>
      <c r="I3662" s="5" t="s">
        <v>13894</v>
      </c>
      <c r="J3662" s="5" t="s">
        <v>12969</v>
      </c>
      <c r="K3662" s="5">
        <v>86145788</v>
      </c>
      <c r="L3662" s="5">
        <v>0</v>
      </c>
    </row>
    <row r="3663" spans="1:12" x14ac:dyDescent="0.2">
      <c r="A3663" s="5" t="s">
        <v>6501</v>
      </c>
      <c r="B3663" s="5" t="s">
        <v>7454</v>
      </c>
      <c r="D3663" s="5" t="s">
        <v>10734</v>
      </c>
      <c r="E3663" s="5" t="s">
        <v>10359</v>
      </c>
      <c r="F3663" s="5" t="s">
        <v>11862</v>
      </c>
      <c r="G3663" s="5" t="s">
        <v>169</v>
      </c>
      <c r="H3663" s="5" t="s">
        <v>7</v>
      </c>
      <c r="I3663" s="5" t="s">
        <v>13894</v>
      </c>
      <c r="J3663" s="5" t="s">
        <v>13780</v>
      </c>
      <c r="K3663" s="5">
        <v>41051100</v>
      </c>
      <c r="L3663" s="5">
        <v>0</v>
      </c>
    </row>
    <row r="3664" spans="1:12" x14ac:dyDescent="0.2">
      <c r="A3664" s="5" t="s">
        <v>10359</v>
      </c>
      <c r="B3664" s="5" t="s">
        <v>10734</v>
      </c>
      <c r="D3664" s="5" t="s">
        <v>7512</v>
      </c>
      <c r="E3664" s="5" t="s">
        <v>6521</v>
      </c>
      <c r="F3664" s="5" t="s">
        <v>7513</v>
      </c>
      <c r="G3664" s="5" t="s">
        <v>116</v>
      </c>
      <c r="H3664" s="5" t="s">
        <v>19</v>
      </c>
      <c r="I3664" s="5" t="s">
        <v>13894</v>
      </c>
      <c r="J3664" s="5" t="s">
        <v>12971</v>
      </c>
      <c r="K3664" s="5">
        <v>0</v>
      </c>
      <c r="L3664" s="5">
        <v>0</v>
      </c>
    </row>
    <row r="3665" spans="1:12" x14ac:dyDescent="0.2">
      <c r="A3665" s="5" t="s">
        <v>10360</v>
      </c>
      <c r="B3665" s="5" t="s">
        <v>10735</v>
      </c>
      <c r="D3665" s="5" t="s">
        <v>10736</v>
      </c>
      <c r="E3665" s="5" t="s">
        <v>10361</v>
      </c>
      <c r="F3665" s="5" t="s">
        <v>1456</v>
      </c>
      <c r="G3665" s="5" t="s">
        <v>1657</v>
      </c>
      <c r="H3665" s="5" t="s">
        <v>7</v>
      </c>
      <c r="I3665" s="5" t="s">
        <v>13894</v>
      </c>
      <c r="J3665" s="5" t="s">
        <v>11865</v>
      </c>
      <c r="K3665" s="5">
        <v>26938124</v>
      </c>
      <c r="L3665" s="5">
        <v>26938585</v>
      </c>
    </row>
    <row r="3666" spans="1:12" x14ac:dyDescent="0.2">
      <c r="A3666" s="5" t="s">
        <v>6521</v>
      </c>
      <c r="B3666" s="5" t="s">
        <v>7512</v>
      </c>
      <c r="D3666" s="5" t="s">
        <v>10524</v>
      </c>
      <c r="E3666" s="5" t="s">
        <v>9886</v>
      </c>
      <c r="F3666" s="5" t="s">
        <v>7867</v>
      </c>
      <c r="G3666" s="5" t="s">
        <v>117</v>
      </c>
      <c r="H3666" s="5" t="s">
        <v>5</v>
      </c>
      <c r="I3666" s="5" t="s">
        <v>13894</v>
      </c>
      <c r="J3666" s="5" t="s">
        <v>11430</v>
      </c>
      <c r="K3666" s="5">
        <v>0</v>
      </c>
      <c r="L3666" s="5">
        <v>0</v>
      </c>
    </row>
    <row r="3667" spans="1:12" x14ac:dyDescent="0.2">
      <c r="A3667" s="5" t="s">
        <v>10361</v>
      </c>
      <c r="B3667" s="5" t="s">
        <v>10736</v>
      </c>
      <c r="D3667" s="5" t="s">
        <v>10739</v>
      </c>
      <c r="E3667" s="5" t="s">
        <v>10364</v>
      </c>
      <c r="F3667" s="5" t="s">
        <v>11868</v>
      </c>
      <c r="G3667" s="5" t="s">
        <v>12387</v>
      </c>
      <c r="H3667" s="5" t="s">
        <v>7</v>
      </c>
      <c r="I3667" s="5" t="s">
        <v>13894</v>
      </c>
      <c r="J3667" s="5" t="s">
        <v>14685</v>
      </c>
      <c r="K3667" s="5">
        <v>0</v>
      </c>
      <c r="L3667" s="5">
        <v>0</v>
      </c>
    </row>
    <row r="3668" spans="1:12" x14ac:dyDescent="0.2">
      <c r="A3668" s="5" t="s">
        <v>10362</v>
      </c>
      <c r="B3668" s="5" t="s">
        <v>10737</v>
      </c>
      <c r="D3668" s="5" t="s">
        <v>7516</v>
      </c>
      <c r="E3668" s="5" t="s">
        <v>6522</v>
      </c>
      <c r="F3668" s="5" t="s">
        <v>7517</v>
      </c>
      <c r="G3668" s="5" t="s">
        <v>12305</v>
      </c>
      <c r="H3668" s="5" t="s">
        <v>18</v>
      </c>
      <c r="I3668" s="5" t="s">
        <v>13894</v>
      </c>
      <c r="J3668" s="5" t="s">
        <v>13328</v>
      </c>
      <c r="K3668" s="5">
        <v>27300159</v>
      </c>
      <c r="L3668" s="5">
        <v>27300159</v>
      </c>
    </row>
    <row r="3669" spans="1:12" x14ac:dyDescent="0.2">
      <c r="A3669" s="5" t="s">
        <v>10363</v>
      </c>
      <c r="B3669" s="5" t="s">
        <v>10738</v>
      </c>
      <c r="D3669" s="5" t="s">
        <v>10740</v>
      </c>
      <c r="E3669" s="5" t="s">
        <v>10365</v>
      </c>
      <c r="F3669" s="5" t="s">
        <v>11869</v>
      </c>
      <c r="G3669" s="5" t="s">
        <v>12387</v>
      </c>
      <c r="H3669" s="5" t="s">
        <v>7</v>
      </c>
      <c r="I3669" s="5" t="s">
        <v>13894</v>
      </c>
      <c r="J3669" s="5" t="s">
        <v>14686</v>
      </c>
      <c r="K3669" s="5">
        <v>0</v>
      </c>
      <c r="L3669" s="5">
        <v>0</v>
      </c>
    </row>
    <row r="3670" spans="1:12" x14ac:dyDescent="0.2">
      <c r="A3670" s="5" t="s">
        <v>10364</v>
      </c>
      <c r="B3670" s="5" t="s">
        <v>10739</v>
      </c>
      <c r="D3670" s="5" t="s">
        <v>10748</v>
      </c>
      <c r="E3670" s="5" t="s">
        <v>10373</v>
      </c>
      <c r="F3670" s="5" t="s">
        <v>11879</v>
      </c>
      <c r="G3670" s="5" t="s">
        <v>12387</v>
      </c>
      <c r="H3670" s="5" t="s">
        <v>6</v>
      </c>
      <c r="I3670" s="5" t="s">
        <v>13894</v>
      </c>
      <c r="J3670" s="5" t="s">
        <v>13329</v>
      </c>
      <c r="K3670" s="5">
        <v>83799409</v>
      </c>
      <c r="L3670" s="5">
        <v>0</v>
      </c>
    </row>
    <row r="3671" spans="1:12" x14ac:dyDescent="0.2">
      <c r="A3671" s="5" t="s">
        <v>10365</v>
      </c>
      <c r="B3671" s="5" t="s">
        <v>10740</v>
      </c>
      <c r="D3671" s="5" t="s">
        <v>10747</v>
      </c>
      <c r="E3671" s="5" t="s">
        <v>10372</v>
      </c>
      <c r="F3671" s="5" t="s">
        <v>11878</v>
      </c>
      <c r="G3671" s="5" t="s">
        <v>12387</v>
      </c>
      <c r="H3671" s="5" t="s">
        <v>6</v>
      </c>
      <c r="I3671" s="5" t="s">
        <v>13894</v>
      </c>
      <c r="J3671" s="5" t="s">
        <v>12288</v>
      </c>
      <c r="K3671" s="5">
        <v>0</v>
      </c>
      <c r="L3671" s="5">
        <v>0</v>
      </c>
    </row>
    <row r="3672" spans="1:12" x14ac:dyDescent="0.2">
      <c r="A3672" s="5" t="s">
        <v>10366</v>
      </c>
      <c r="B3672" s="5" t="s">
        <v>10741</v>
      </c>
      <c r="D3672" s="5" t="s">
        <v>10746</v>
      </c>
      <c r="E3672" s="5" t="s">
        <v>10371</v>
      </c>
      <c r="F3672" s="5" t="s">
        <v>11876</v>
      </c>
      <c r="G3672" s="5" t="s">
        <v>12387</v>
      </c>
      <c r="H3672" s="5" t="s">
        <v>6</v>
      </c>
      <c r="I3672" s="5" t="s">
        <v>13894</v>
      </c>
      <c r="J3672" s="5" t="s">
        <v>11877</v>
      </c>
      <c r="K3672" s="5">
        <v>88559138</v>
      </c>
      <c r="L3672" s="5">
        <v>0</v>
      </c>
    </row>
    <row r="3673" spans="1:12" x14ac:dyDescent="0.2">
      <c r="A3673" s="5" t="s">
        <v>10367</v>
      </c>
      <c r="B3673" s="5" t="s">
        <v>10742</v>
      </c>
      <c r="D3673" s="5" t="s">
        <v>10745</v>
      </c>
      <c r="E3673" s="5" t="s">
        <v>10370</v>
      </c>
      <c r="F3673" s="5" t="s">
        <v>11874</v>
      </c>
      <c r="G3673" s="5" t="s">
        <v>12387</v>
      </c>
      <c r="H3673" s="5" t="s">
        <v>6</v>
      </c>
      <c r="I3673" s="5" t="s">
        <v>13894</v>
      </c>
      <c r="J3673" s="5" t="s">
        <v>11875</v>
      </c>
      <c r="K3673" s="5">
        <v>84374703</v>
      </c>
      <c r="L3673" s="5">
        <v>0</v>
      </c>
    </row>
    <row r="3674" spans="1:12" x14ac:dyDescent="0.2">
      <c r="A3674" s="5" t="s">
        <v>10368</v>
      </c>
      <c r="B3674" s="5" t="s">
        <v>10743</v>
      </c>
      <c r="D3674" s="5" t="s">
        <v>10744</v>
      </c>
      <c r="E3674" s="5" t="s">
        <v>10369</v>
      </c>
      <c r="F3674" s="5" t="s">
        <v>11873</v>
      </c>
      <c r="G3674" s="5" t="s">
        <v>12387</v>
      </c>
      <c r="H3674" s="5" t="s">
        <v>6</v>
      </c>
      <c r="I3674" s="5" t="s">
        <v>13894</v>
      </c>
      <c r="J3674" s="5" t="s">
        <v>12972</v>
      </c>
      <c r="K3674" s="5">
        <v>86281226</v>
      </c>
      <c r="L3674" s="5">
        <v>0</v>
      </c>
    </row>
    <row r="3675" spans="1:12" x14ac:dyDescent="0.2">
      <c r="A3675" s="5" t="s">
        <v>6523</v>
      </c>
      <c r="B3675" s="5" t="s">
        <v>7518</v>
      </c>
      <c r="D3675" s="5" t="s">
        <v>7518</v>
      </c>
      <c r="E3675" s="5" t="s">
        <v>6523</v>
      </c>
      <c r="F3675" s="5" t="s">
        <v>6524</v>
      </c>
      <c r="G3675" s="5" t="s">
        <v>12387</v>
      </c>
      <c r="H3675" s="5" t="s">
        <v>7</v>
      </c>
      <c r="I3675" s="5" t="s">
        <v>13894</v>
      </c>
      <c r="J3675" s="5" t="s">
        <v>6888</v>
      </c>
      <c r="K3675" s="5">
        <v>89856091</v>
      </c>
      <c r="L3675" s="5">
        <v>0</v>
      </c>
    </row>
    <row r="3676" spans="1:12" x14ac:dyDescent="0.2">
      <c r="A3676" s="5" t="s">
        <v>6525</v>
      </c>
      <c r="B3676" s="5" t="s">
        <v>7521</v>
      </c>
      <c r="D3676" s="5" t="s">
        <v>10754</v>
      </c>
      <c r="E3676" s="5" t="s">
        <v>10379</v>
      </c>
      <c r="F3676" s="5" t="s">
        <v>13330</v>
      </c>
      <c r="G3676" s="5" t="s">
        <v>12305</v>
      </c>
      <c r="H3676" s="5" t="s">
        <v>18</v>
      </c>
      <c r="I3676" s="5" t="s">
        <v>13894</v>
      </c>
      <c r="J3676" s="5" t="s">
        <v>12556</v>
      </c>
      <c r="K3676" s="5">
        <v>64682494</v>
      </c>
      <c r="L3676" s="5">
        <v>0</v>
      </c>
    </row>
    <row r="3677" spans="1:12" x14ac:dyDescent="0.2">
      <c r="A3677" s="5" t="s">
        <v>10369</v>
      </c>
      <c r="B3677" s="5" t="s">
        <v>10744</v>
      </c>
      <c r="D3677" s="5" t="s">
        <v>10742</v>
      </c>
      <c r="E3677" s="5" t="s">
        <v>10367</v>
      </c>
      <c r="F3677" s="5" t="s">
        <v>11871</v>
      </c>
      <c r="G3677" s="5" t="s">
        <v>12387</v>
      </c>
      <c r="H3677" s="5" t="s">
        <v>7</v>
      </c>
      <c r="I3677" s="5" t="s">
        <v>13894</v>
      </c>
      <c r="J3677" s="5" t="s">
        <v>12973</v>
      </c>
      <c r="K3677" s="5">
        <v>0</v>
      </c>
      <c r="L3677" s="5">
        <v>0</v>
      </c>
    </row>
    <row r="3678" spans="1:12" x14ac:dyDescent="0.2">
      <c r="A3678" s="5" t="s">
        <v>10370</v>
      </c>
      <c r="B3678" s="5" t="s">
        <v>10745</v>
      </c>
      <c r="D3678" s="5" t="s">
        <v>10752</v>
      </c>
      <c r="E3678" s="5" t="s">
        <v>10377</v>
      </c>
      <c r="F3678" s="5" t="s">
        <v>11884</v>
      </c>
      <c r="G3678" s="5" t="s">
        <v>3527</v>
      </c>
      <c r="H3678" s="5" t="s">
        <v>9</v>
      </c>
      <c r="I3678" s="5" t="s">
        <v>13894</v>
      </c>
      <c r="J3678" s="5" t="s">
        <v>13781</v>
      </c>
      <c r="K3678" s="5">
        <v>89424006</v>
      </c>
      <c r="L3678" s="5">
        <v>0</v>
      </c>
    </row>
    <row r="3679" spans="1:12" x14ac:dyDescent="0.2">
      <c r="A3679" s="5" t="s">
        <v>10371</v>
      </c>
      <c r="B3679" s="5" t="s">
        <v>10746</v>
      </c>
      <c r="D3679" s="5" t="s">
        <v>10753</v>
      </c>
      <c r="E3679" s="5" t="s">
        <v>10378</v>
      </c>
      <c r="F3679" s="5" t="s">
        <v>11886</v>
      </c>
      <c r="G3679" s="5" t="s">
        <v>3527</v>
      </c>
      <c r="H3679" s="5" t="s">
        <v>13</v>
      </c>
      <c r="I3679" s="5" t="s">
        <v>13894</v>
      </c>
      <c r="J3679" s="5" t="s">
        <v>13782</v>
      </c>
      <c r="K3679" s="5">
        <v>87681154</v>
      </c>
      <c r="L3679" s="5">
        <v>87283132</v>
      </c>
    </row>
    <row r="3680" spans="1:12" x14ac:dyDescent="0.2">
      <c r="A3680" s="5" t="s">
        <v>10372</v>
      </c>
      <c r="B3680" s="5" t="s">
        <v>10747</v>
      </c>
      <c r="D3680" s="5" t="s">
        <v>10738</v>
      </c>
      <c r="E3680" s="5" t="s">
        <v>10363</v>
      </c>
      <c r="F3680" s="5" t="s">
        <v>204</v>
      </c>
      <c r="G3680" s="5" t="s">
        <v>12387</v>
      </c>
      <c r="H3680" s="5" t="s">
        <v>7</v>
      </c>
      <c r="I3680" s="5" t="s">
        <v>13894</v>
      </c>
      <c r="J3680" s="5" t="s">
        <v>12974</v>
      </c>
      <c r="K3680" s="5">
        <v>84569296</v>
      </c>
      <c r="L3680" s="5">
        <v>0</v>
      </c>
    </row>
    <row r="3681" spans="1:12" x14ac:dyDescent="0.2">
      <c r="A3681" s="5" t="s">
        <v>10373</v>
      </c>
      <c r="B3681" s="5" t="s">
        <v>10748</v>
      </c>
      <c r="D3681" s="5" t="s">
        <v>10751</v>
      </c>
      <c r="E3681" s="5" t="s">
        <v>10376</v>
      </c>
      <c r="F3681" s="5" t="s">
        <v>11882</v>
      </c>
      <c r="G3681" s="5" t="s">
        <v>3527</v>
      </c>
      <c r="H3681" s="5" t="s">
        <v>9</v>
      </c>
      <c r="I3681" s="5" t="s">
        <v>13894</v>
      </c>
      <c r="J3681" s="5" t="s">
        <v>11883</v>
      </c>
      <c r="K3681" s="5">
        <v>83268884</v>
      </c>
      <c r="L3681" s="5">
        <v>0</v>
      </c>
    </row>
    <row r="3682" spans="1:12" x14ac:dyDescent="0.2">
      <c r="A3682" s="5" t="s">
        <v>10374</v>
      </c>
      <c r="B3682" s="5" t="s">
        <v>10749</v>
      </c>
      <c r="D3682" s="5" t="s">
        <v>10749</v>
      </c>
      <c r="E3682" s="5" t="s">
        <v>10374</v>
      </c>
      <c r="F3682" s="5" t="s">
        <v>11880</v>
      </c>
      <c r="G3682" s="5" t="s">
        <v>12387</v>
      </c>
      <c r="H3682" s="5" t="s">
        <v>6</v>
      </c>
      <c r="I3682" s="5" t="s">
        <v>13894</v>
      </c>
      <c r="J3682" s="5" t="s">
        <v>12975</v>
      </c>
      <c r="K3682" s="5">
        <v>84374873</v>
      </c>
      <c r="L3682" s="5">
        <v>0</v>
      </c>
    </row>
    <row r="3683" spans="1:12" x14ac:dyDescent="0.2">
      <c r="A3683" s="5" t="s">
        <v>10375</v>
      </c>
      <c r="B3683" s="5" t="s">
        <v>10750</v>
      </c>
      <c r="D3683" s="5" t="s">
        <v>10750</v>
      </c>
      <c r="E3683" s="5" t="s">
        <v>10375</v>
      </c>
      <c r="F3683" s="5" t="s">
        <v>11881</v>
      </c>
      <c r="G3683" s="5" t="s">
        <v>3527</v>
      </c>
      <c r="H3683" s="5" t="s">
        <v>9</v>
      </c>
      <c r="I3683" s="5" t="s">
        <v>13894</v>
      </c>
      <c r="J3683" s="5" t="s">
        <v>13783</v>
      </c>
      <c r="K3683" s="5">
        <v>25560698</v>
      </c>
      <c r="L3683" s="5">
        <v>87077883</v>
      </c>
    </row>
    <row r="3684" spans="1:12" x14ac:dyDescent="0.2">
      <c r="A3684" s="5" t="s">
        <v>10376</v>
      </c>
      <c r="B3684" s="5" t="s">
        <v>10751</v>
      </c>
      <c r="D3684" s="5" t="s">
        <v>10741</v>
      </c>
      <c r="E3684" s="5" t="s">
        <v>10366</v>
      </c>
      <c r="F3684" s="5" t="s">
        <v>11870</v>
      </c>
      <c r="G3684" s="5" t="s">
        <v>12387</v>
      </c>
      <c r="H3684" s="5" t="s">
        <v>7</v>
      </c>
      <c r="I3684" s="5" t="s">
        <v>13894</v>
      </c>
      <c r="J3684" s="5" t="s">
        <v>12976</v>
      </c>
      <c r="K3684" s="5">
        <v>0</v>
      </c>
      <c r="L3684" s="5">
        <v>0</v>
      </c>
    </row>
    <row r="3685" spans="1:12" x14ac:dyDescent="0.2">
      <c r="A3685" s="5" t="s">
        <v>10377</v>
      </c>
      <c r="B3685" s="5" t="s">
        <v>10752</v>
      </c>
      <c r="D3685" s="5" t="s">
        <v>10743</v>
      </c>
      <c r="E3685" s="5" t="s">
        <v>10368</v>
      </c>
      <c r="F3685" s="5" t="s">
        <v>11872</v>
      </c>
      <c r="G3685" s="5" t="s">
        <v>12387</v>
      </c>
      <c r="H3685" s="5" t="s">
        <v>7</v>
      </c>
      <c r="I3685" s="5" t="s">
        <v>13894</v>
      </c>
      <c r="J3685" s="5" t="s">
        <v>13331</v>
      </c>
      <c r="K3685" s="5">
        <v>86248978</v>
      </c>
      <c r="L3685" s="5">
        <v>0</v>
      </c>
    </row>
    <row r="3686" spans="1:12" x14ac:dyDescent="0.2">
      <c r="A3686" s="5" t="s">
        <v>10378</v>
      </c>
      <c r="B3686" s="5" t="s">
        <v>10753</v>
      </c>
      <c r="D3686" s="5" t="s">
        <v>7521</v>
      </c>
      <c r="E3686" s="5" t="s">
        <v>6525</v>
      </c>
      <c r="F3686" s="5" t="s">
        <v>6526</v>
      </c>
      <c r="G3686" s="5" t="s">
        <v>12309</v>
      </c>
      <c r="H3686" s="5" t="s">
        <v>5</v>
      </c>
      <c r="I3686" s="5" t="s">
        <v>13894</v>
      </c>
      <c r="J3686" s="5" t="s">
        <v>13332</v>
      </c>
      <c r="K3686" s="5">
        <v>22001659</v>
      </c>
      <c r="L3686" s="5">
        <v>0</v>
      </c>
    </row>
    <row r="3687" spans="1:12" x14ac:dyDescent="0.2">
      <c r="A3687" s="5" t="s">
        <v>6522</v>
      </c>
      <c r="B3687" s="5" t="s">
        <v>7516</v>
      </c>
      <c r="D3687" s="5" t="s">
        <v>7528</v>
      </c>
      <c r="E3687" s="5" t="s">
        <v>6527</v>
      </c>
      <c r="F3687" s="5" t="s">
        <v>8585</v>
      </c>
      <c r="G3687" s="5" t="s">
        <v>74</v>
      </c>
      <c r="H3687" s="5" t="s">
        <v>13</v>
      </c>
      <c r="I3687" s="5" t="s">
        <v>13894</v>
      </c>
      <c r="J3687" s="5" t="s">
        <v>6528</v>
      </c>
      <c r="K3687" s="5">
        <v>24282410</v>
      </c>
      <c r="L3687" s="5">
        <v>24282410</v>
      </c>
    </row>
    <row r="3688" spans="1:12" x14ac:dyDescent="0.2">
      <c r="A3688" s="5" t="s">
        <v>10379</v>
      </c>
      <c r="B3688" s="5" t="s">
        <v>10754</v>
      </c>
      <c r="D3688" s="5" t="s">
        <v>10733</v>
      </c>
      <c r="E3688" s="5" t="s">
        <v>10358</v>
      </c>
      <c r="F3688" s="5" t="s">
        <v>11861</v>
      </c>
      <c r="G3688" s="5" t="s">
        <v>12387</v>
      </c>
      <c r="H3688" s="5" t="s">
        <v>9</v>
      </c>
      <c r="I3688" s="5" t="s">
        <v>13894</v>
      </c>
      <c r="J3688" s="5" t="s">
        <v>13333</v>
      </c>
      <c r="K3688" s="5">
        <v>61311043</v>
      </c>
      <c r="L3688" s="5">
        <v>0</v>
      </c>
    </row>
    <row r="3689" spans="1:12" x14ac:dyDescent="0.2">
      <c r="A3689" s="5" t="s">
        <v>10380</v>
      </c>
      <c r="B3689" s="5" t="s">
        <v>10755</v>
      </c>
      <c r="D3689" s="5" t="s">
        <v>10737</v>
      </c>
      <c r="E3689" s="5" t="s">
        <v>10362</v>
      </c>
      <c r="F3689" s="5" t="s">
        <v>11866</v>
      </c>
      <c r="G3689" s="5" t="s">
        <v>12305</v>
      </c>
      <c r="H3689" s="5" t="s">
        <v>18</v>
      </c>
      <c r="I3689" s="5" t="s">
        <v>13894</v>
      </c>
      <c r="J3689" s="5" t="s">
        <v>11867</v>
      </c>
      <c r="K3689" s="5">
        <v>27300159</v>
      </c>
      <c r="L3689" s="5">
        <v>27300159</v>
      </c>
    </row>
    <row r="3690" spans="1:12" x14ac:dyDescent="0.2">
      <c r="A3690" s="5" t="s">
        <v>10381</v>
      </c>
      <c r="B3690" s="5" t="s">
        <v>10756</v>
      </c>
      <c r="D3690" s="5" t="s">
        <v>10755</v>
      </c>
      <c r="E3690" s="5" t="s">
        <v>10380</v>
      </c>
      <c r="F3690" s="5" t="s">
        <v>11887</v>
      </c>
      <c r="G3690" s="5" t="s">
        <v>5791</v>
      </c>
      <c r="H3690" s="5" t="s">
        <v>12</v>
      </c>
      <c r="I3690" s="5" t="s">
        <v>13894</v>
      </c>
      <c r="J3690" s="5" t="s">
        <v>12977</v>
      </c>
      <c r="K3690" s="5">
        <v>44090970</v>
      </c>
      <c r="L3690" s="5">
        <v>0</v>
      </c>
    </row>
    <row r="3691" spans="1:12" x14ac:dyDescent="0.2">
      <c r="A3691" s="5" t="s">
        <v>7803</v>
      </c>
      <c r="B3691" s="5" t="s">
        <v>7805</v>
      </c>
      <c r="D3691" s="5" t="s">
        <v>10756</v>
      </c>
      <c r="E3691" s="5" t="s">
        <v>10381</v>
      </c>
      <c r="F3691" s="5" t="s">
        <v>13334</v>
      </c>
      <c r="G3691" s="5" t="s">
        <v>3527</v>
      </c>
      <c r="H3691" s="5" t="s">
        <v>13</v>
      </c>
      <c r="I3691" s="5" t="s">
        <v>13894</v>
      </c>
      <c r="J3691" s="5" t="s">
        <v>14687</v>
      </c>
      <c r="K3691" s="5">
        <v>86360509</v>
      </c>
      <c r="L3691" s="5">
        <v>86172139</v>
      </c>
    </row>
    <row r="3692" spans="1:12" x14ac:dyDescent="0.2">
      <c r="A3692" s="5" t="s">
        <v>7806</v>
      </c>
      <c r="B3692" s="5" t="s">
        <v>7808</v>
      </c>
      <c r="D3692" s="5" t="s">
        <v>8586</v>
      </c>
      <c r="E3692" s="5" t="s">
        <v>8276</v>
      </c>
      <c r="F3692" s="5" t="s">
        <v>376</v>
      </c>
      <c r="G3692" s="5" t="s">
        <v>188</v>
      </c>
      <c r="H3692" s="5" t="s">
        <v>13</v>
      </c>
      <c r="I3692" s="5" t="s">
        <v>13894</v>
      </c>
      <c r="J3692" s="5" t="s">
        <v>13784</v>
      </c>
      <c r="K3692" s="5">
        <v>41051079</v>
      </c>
      <c r="L3692" s="5">
        <v>41051079</v>
      </c>
    </row>
    <row r="3693" spans="1:12" x14ac:dyDescent="0.2">
      <c r="A3693" s="5" t="s">
        <v>10382</v>
      </c>
      <c r="B3693" s="5" t="s">
        <v>10757</v>
      </c>
      <c r="D3693" s="5" t="s">
        <v>7818</v>
      </c>
      <c r="E3693" s="5" t="s">
        <v>7815</v>
      </c>
      <c r="F3693" s="5" t="s">
        <v>7817</v>
      </c>
      <c r="G3693" s="5" t="s">
        <v>3527</v>
      </c>
      <c r="H3693" s="5" t="s">
        <v>3</v>
      </c>
      <c r="I3693" s="5" t="s">
        <v>13894</v>
      </c>
      <c r="J3693" s="5" t="s">
        <v>13785</v>
      </c>
      <c r="K3693" s="5">
        <v>25312907</v>
      </c>
      <c r="L3693" s="5">
        <v>0</v>
      </c>
    </row>
    <row r="3694" spans="1:12" x14ac:dyDescent="0.2">
      <c r="A3694" s="5" t="s">
        <v>7809</v>
      </c>
      <c r="B3694" s="5" t="s">
        <v>7811</v>
      </c>
      <c r="D3694" s="5" t="s">
        <v>7811</v>
      </c>
      <c r="E3694" s="5" t="s">
        <v>7809</v>
      </c>
      <c r="F3694" s="5" t="s">
        <v>7810</v>
      </c>
      <c r="G3694" s="5" t="s">
        <v>12324</v>
      </c>
      <c r="H3694" s="5" t="s">
        <v>9</v>
      </c>
      <c r="I3694" s="5" t="s">
        <v>13894</v>
      </c>
      <c r="J3694" s="5" t="s">
        <v>13335</v>
      </c>
      <c r="K3694" s="5">
        <v>71216857</v>
      </c>
      <c r="L3694" s="5">
        <v>0</v>
      </c>
    </row>
    <row r="3695" spans="1:12" x14ac:dyDescent="0.2">
      <c r="A3695" s="5" t="s">
        <v>8276</v>
      </c>
      <c r="B3695" s="5" t="s">
        <v>8586</v>
      </c>
      <c r="D3695" s="5" t="s">
        <v>10757</v>
      </c>
      <c r="E3695" s="5" t="s">
        <v>10382</v>
      </c>
      <c r="F3695" s="5" t="s">
        <v>2737</v>
      </c>
      <c r="G3695" s="5" t="s">
        <v>4507</v>
      </c>
      <c r="H3695" s="5" t="s">
        <v>4</v>
      </c>
      <c r="I3695" s="5" t="s">
        <v>13894</v>
      </c>
      <c r="J3695" s="5" t="s">
        <v>12978</v>
      </c>
      <c r="K3695" s="5">
        <v>83894743</v>
      </c>
      <c r="L3695" s="5">
        <v>0</v>
      </c>
    </row>
    <row r="3696" spans="1:12" x14ac:dyDescent="0.2">
      <c r="A3696" s="5" t="s">
        <v>7812</v>
      </c>
      <c r="B3696" s="5" t="s">
        <v>7814</v>
      </c>
      <c r="D3696" s="5" t="s">
        <v>7805</v>
      </c>
      <c r="E3696" s="5" t="s">
        <v>7803</v>
      </c>
      <c r="F3696" s="5" t="s">
        <v>7804</v>
      </c>
      <c r="G3696" s="5" t="s">
        <v>5791</v>
      </c>
      <c r="H3696" s="5" t="s">
        <v>7</v>
      </c>
      <c r="I3696" s="5" t="s">
        <v>13894</v>
      </c>
      <c r="J3696" s="5" t="s">
        <v>14688</v>
      </c>
      <c r="K3696" s="5">
        <v>88684878</v>
      </c>
      <c r="L3696" s="5">
        <v>0</v>
      </c>
    </row>
    <row r="3697" spans="1:12" x14ac:dyDescent="0.2">
      <c r="A3697" s="5" t="s">
        <v>10383</v>
      </c>
      <c r="B3697" s="5" t="s">
        <v>10758</v>
      </c>
      <c r="D3697" s="5" t="s">
        <v>10758</v>
      </c>
      <c r="E3697" s="5" t="s">
        <v>10383</v>
      </c>
      <c r="F3697" s="5" t="s">
        <v>11888</v>
      </c>
      <c r="G3697" s="5" t="s">
        <v>12387</v>
      </c>
      <c r="H3697" s="5" t="s">
        <v>6</v>
      </c>
      <c r="I3697" s="5" t="s">
        <v>13894</v>
      </c>
      <c r="J3697" s="5" t="s">
        <v>13786</v>
      </c>
      <c r="K3697" s="5">
        <v>86740026</v>
      </c>
      <c r="L3697" s="5">
        <v>0</v>
      </c>
    </row>
    <row r="3698" spans="1:12" x14ac:dyDescent="0.2">
      <c r="A3698" s="5" t="s">
        <v>10384</v>
      </c>
      <c r="B3698" s="5" t="s">
        <v>10759</v>
      </c>
      <c r="D3698" s="5" t="s">
        <v>10759</v>
      </c>
      <c r="E3698" s="5" t="s">
        <v>10384</v>
      </c>
      <c r="F3698" s="5" t="s">
        <v>11889</v>
      </c>
      <c r="G3698" s="5" t="s">
        <v>12387</v>
      </c>
      <c r="H3698" s="5" t="s">
        <v>9</v>
      </c>
      <c r="I3698" s="5" t="s">
        <v>13894</v>
      </c>
      <c r="J3698" s="5" t="s">
        <v>13787</v>
      </c>
      <c r="K3698" s="5">
        <v>22064946</v>
      </c>
      <c r="L3698" s="5">
        <v>0</v>
      </c>
    </row>
    <row r="3699" spans="1:12" x14ac:dyDescent="0.2">
      <c r="A3699" s="5" t="s">
        <v>10385</v>
      </c>
      <c r="B3699" s="5" t="s">
        <v>10760</v>
      </c>
      <c r="D3699" s="5" t="s">
        <v>10760</v>
      </c>
      <c r="E3699" s="5" t="s">
        <v>10385</v>
      </c>
      <c r="F3699" s="5" t="s">
        <v>11890</v>
      </c>
      <c r="G3699" s="5" t="s">
        <v>12387</v>
      </c>
      <c r="H3699" s="5" t="s">
        <v>9</v>
      </c>
      <c r="I3699" s="5" t="s">
        <v>13894</v>
      </c>
      <c r="J3699" s="5" t="s">
        <v>13788</v>
      </c>
      <c r="K3699" s="5">
        <v>62791067</v>
      </c>
      <c r="L3699" s="5">
        <v>0</v>
      </c>
    </row>
    <row r="3700" spans="1:12" x14ac:dyDescent="0.2">
      <c r="A3700" s="5" t="s">
        <v>7815</v>
      </c>
      <c r="B3700" s="5" t="s">
        <v>7818</v>
      </c>
      <c r="D3700" s="5" t="s">
        <v>7808</v>
      </c>
      <c r="E3700" s="5" t="s">
        <v>7806</v>
      </c>
      <c r="F3700" s="5" t="s">
        <v>3349</v>
      </c>
      <c r="G3700" s="5" t="s">
        <v>495</v>
      </c>
      <c r="H3700" s="5" t="s">
        <v>3</v>
      </c>
      <c r="I3700" s="5" t="s">
        <v>13894</v>
      </c>
      <c r="J3700" s="5" t="s">
        <v>13388</v>
      </c>
      <c r="K3700" s="5">
        <v>25466027</v>
      </c>
      <c r="L3700" s="5">
        <v>0</v>
      </c>
    </row>
    <row r="3701" spans="1:12" x14ac:dyDescent="0.2">
      <c r="A3701" s="5" t="s">
        <v>8277</v>
      </c>
      <c r="B3701" s="5" t="s">
        <v>8589</v>
      </c>
      <c r="D3701" s="5" t="s">
        <v>7814</v>
      </c>
      <c r="E3701" s="5" t="s">
        <v>7812</v>
      </c>
      <c r="F3701" s="5" t="s">
        <v>7813</v>
      </c>
      <c r="G3701" s="5" t="s">
        <v>188</v>
      </c>
      <c r="H3701" s="5" t="s">
        <v>13</v>
      </c>
      <c r="I3701" s="5" t="s">
        <v>13894</v>
      </c>
      <c r="J3701" s="5" t="s">
        <v>191</v>
      </c>
      <c r="K3701" s="5">
        <v>41051053</v>
      </c>
      <c r="L3701" s="5">
        <v>24711634</v>
      </c>
    </row>
    <row r="3702" spans="1:12" x14ac:dyDescent="0.2">
      <c r="A3702" s="5" t="s">
        <v>10386</v>
      </c>
      <c r="B3702" s="5" t="s">
        <v>10761</v>
      </c>
      <c r="D3702" s="5" t="s">
        <v>8589</v>
      </c>
      <c r="E3702" s="5" t="s">
        <v>8277</v>
      </c>
      <c r="F3702" s="5" t="s">
        <v>8588</v>
      </c>
      <c r="G3702" s="5" t="s">
        <v>73</v>
      </c>
      <c r="H3702" s="5" t="s">
        <v>13</v>
      </c>
      <c r="I3702" s="5" t="s">
        <v>13894</v>
      </c>
      <c r="J3702" s="5" t="s">
        <v>12583</v>
      </c>
      <c r="K3702" s="5">
        <v>24790154</v>
      </c>
      <c r="L3702" s="5">
        <v>24790168</v>
      </c>
    </row>
    <row r="3703" spans="1:12" x14ac:dyDescent="0.2">
      <c r="A3703" s="5" t="s">
        <v>10387</v>
      </c>
      <c r="B3703" s="5" t="s">
        <v>10762</v>
      </c>
      <c r="D3703" s="5" t="s">
        <v>10761</v>
      </c>
      <c r="E3703" s="5" t="s">
        <v>10386</v>
      </c>
      <c r="F3703" s="5" t="s">
        <v>11891</v>
      </c>
      <c r="G3703" s="5" t="s">
        <v>12387</v>
      </c>
      <c r="H3703" s="5" t="s">
        <v>4</v>
      </c>
      <c r="I3703" s="5" t="s">
        <v>13894</v>
      </c>
      <c r="J3703" s="5" t="s">
        <v>12289</v>
      </c>
      <c r="K3703" s="5">
        <v>50118430</v>
      </c>
      <c r="L3703" s="5">
        <v>0</v>
      </c>
    </row>
    <row r="3704" spans="1:12" x14ac:dyDescent="0.2">
      <c r="A3704" s="5" t="s">
        <v>8884</v>
      </c>
      <c r="B3704" s="5" t="s">
        <v>9094</v>
      </c>
      <c r="D3704" s="5" t="s">
        <v>10762</v>
      </c>
      <c r="E3704" s="5" t="s">
        <v>10387</v>
      </c>
      <c r="F3704" s="5" t="s">
        <v>11892</v>
      </c>
      <c r="G3704" s="5" t="s">
        <v>1657</v>
      </c>
      <c r="H3704" s="5" t="s">
        <v>6</v>
      </c>
      <c r="I3704" s="5" t="s">
        <v>13894</v>
      </c>
      <c r="J3704" s="5" t="s">
        <v>13336</v>
      </c>
      <c r="K3704" s="5">
        <v>0</v>
      </c>
      <c r="L3704" s="5">
        <v>0</v>
      </c>
    </row>
    <row r="3705" spans="1:12" x14ac:dyDescent="0.2">
      <c r="A3705" s="5" t="s">
        <v>10388</v>
      </c>
      <c r="B3705" s="5" t="s">
        <v>10763</v>
      </c>
      <c r="D3705" s="5" t="s">
        <v>9094</v>
      </c>
      <c r="E3705" s="5" t="s">
        <v>8884</v>
      </c>
      <c r="F3705" s="5" t="s">
        <v>1487</v>
      </c>
      <c r="G3705" s="5" t="s">
        <v>74</v>
      </c>
      <c r="H3705" s="5" t="s">
        <v>13</v>
      </c>
      <c r="I3705" s="5" t="s">
        <v>13894</v>
      </c>
      <c r="J3705" s="5" t="s">
        <v>12290</v>
      </c>
      <c r="K3705" s="5">
        <v>24284220</v>
      </c>
      <c r="L3705" s="5">
        <v>0</v>
      </c>
    </row>
    <row r="3706" spans="1:12" x14ac:dyDescent="0.2">
      <c r="A3706" s="5" t="s">
        <v>8885</v>
      </c>
      <c r="B3706" s="5" t="s">
        <v>9099</v>
      </c>
      <c r="D3706" s="5" t="s">
        <v>10763</v>
      </c>
      <c r="E3706" s="5" t="s">
        <v>10388</v>
      </c>
      <c r="F3706" s="5" t="s">
        <v>11893</v>
      </c>
      <c r="G3706" s="5" t="s">
        <v>798</v>
      </c>
      <c r="H3706" s="5" t="s">
        <v>3</v>
      </c>
      <c r="I3706" s="5" t="s">
        <v>13894</v>
      </c>
      <c r="J3706" s="5" t="s">
        <v>14689</v>
      </c>
      <c r="K3706" s="5">
        <v>86590196</v>
      </c>
      <c r="L3706" s="5">
        <v>26799174</v>
      </c>
    </row>
    <row r="3707" spans="1:12" x14ac:dyDescent="0.2">
      <c r="A3707" s="5" t="s">
        <v>10389</v>
      </c>
      <c r="B3707" s="5" t="s">
        <v>10764</v>
      </c>
      <c r="D3707" s="5" t="s">
        <v>10735</v>
      </c>
      <c r="E3707" s="5" t="s">
        <v>10360</v>
      </c>
      <c r="F3707" s="5" t="s">
        <v>11863</v>
      </c>
      <c r="G3707" s="5" t="s">
        <v>74</v>
      </c>
      <c r="H3707" s="5" t="s">
        <v>6</v>
      </c>
      <c r="I3707" s="5" t="s">
        <v>13897</v>
      </c>
      <c r="J3707" s="5" t="s">
        <v>11864</v>
      </c>
      <c r="K3707" s="5">
        <v>24334736</v>
      </c>
      <c r="L3707" s="5">
        <v>24339892</v>
      </c>
    </row>
    <row r="3708" spans="1:12" x14ac:dyDescent="0.2">
      <c r="A3708" s="5" t="s">
        <v>10390</v>
      </c>
      <c r="B3708" s="5" t="s">
        <v>10765</v>
      </c>
      <c r="D3708" s="5" t="s">
        <v>9099</v>
      </c>
      <c r="E3708" s="5" t="s">
        <v>8885</v>
      </c>
      <c r="F3708" s="5" t="s">
        <v>3055</v>
      </c>
      <c r="G3708" s="5" t="s">
        <v>188</v>
      </c>
      <c r="H3708" s="5" t="s">
        <v>12</v>
      </c>
      <c r="I3708" s="5" t="s">
        <v>13894</v>
      </c>
      <c r="J3708" s="5" t="s">
        <v>14690</v>
      </c>
      <c r="K3708" s="5">
        <v>22005148</v>
      </c>
      <c r="L3708" s="5">
        <v>0</v>
      </c>
    </row>
    <row r="3709" spans="1:12" x14ac:dyDescent="0.2">
      <c r="A3709" s="5" t="s">
        <v>12033</v>
      </c>
      <c r="B3709" s="5" t="s">
        <v>12032</v>
      </c>
      <c r="D3709" s="5" t="s">
        <v>10764</v>
      </c>
      <c r="E3709" s="5" t="s">
        <v>10389</v>
      </c>
      <c r="F3709" s="5" t="s">
        <v>1179</v>
      </c>
      <c r="G3709" s="5" t="s">
        <v>12305</v>
      </c>
      <c r="H3709" s="5" t="s">
        <v>4</v>
      </c>
      <c r="I3709" s="5" t="s">
        <v>13894</v>
      </c>
      <c r="J3709" s="5" t="s">
        <v>12979</v>
      </c>
      <c r="K3709" s="5">
        <v>27300159</v>
      </c>
      <c r="L3709" s="5">
        <v>0</v>
      </c>
    </row>
    <row r="3710" spans="1:12" x14ac:dyDescent="0.2">
      <c r="A3710" s="5" t="s">
        <v>12035</v>
      </c>
      <c r="B3710" s="5" t="s">
        <v>9102</v>
      </c>
      <c r="D3710" s="5" t="s">
        <v>10765</v>
      </c>
      <c r="E3710" s="5" t="s">
        <v>10390</v>
      </c>
      <c r="F3710" s="5" t="s">
        <v>11894</v>
      </c>
      <c r="G3710" s="5" t="s">
        <v>188</v>
      </c>
      <c r="H3710" s="5" t="s">
        <v>7</v>
      </c>
      <c r="I3710" s="5" t="s">
        <v>13894</v>
      </c>
      <c r="J3710" s="5" t="s">
        <v>13337</v>
      </c>
      <c r="K3710" s="5">
        <v>22065115</v>
      </c>
      <c r="L3710" s="5">
        <v>0</v>
      </c>
    </row>
    <row r="3711" spans="1:12" x14ac:dyDescent="0.2">
      <c r="A3711" s="5" t="s">
        <v>13339</v>
      </c>
      <c r="B3711" s="5" t="s">
        <v>13338</v>
      </c>
      <c r="D3711" s="5" t="s">
        <v>13338</v>
      </c>
      <c r="E3711" s="5" t="s">
        <v>13339</v>
      </c>
      <c r="F3711" s="5" t="s">
        <v>13340</v>
      </c>
      <c r="G3711" s="5" t="s">
        <v>116</v>
      </c>
      <c r="H3711" s="5" t="s">
        <v>19</v>
      </c>
      <c r="I3711" s="5" t="s">
        <v>13894</v>
      </c>
      <c r="J3711" s="5" t="s">
        <v>14691</v>
      </c>
      <c r="K3711" s="5">
        <v>84896083</v>
      </c>
      <c r="L3711" s="5">
        <v>0</v>
      </c>
    </row>
    <row r="3712" spans="1:12" x14ac:dyDescent="0.2">
      <c r="A3712" s="5" t="s">
        <v>13794</v>
      </c>
      <c r="B3712" s="5" t="s">
        <v>13793</v>
      </c>
      <c r="D3712" s="5" t="s">
        <v>13789</v>
      </c>
      <c r="E3712" s="5" t="s">
        <v>13790</v>
      </c>
      <c r="F3712" s="5" t="s">
        <v>13791</v>
      </c>
      <c r="G3712" s="5" t="s">
        <v>12305</v>
      </c>
      <c r="H3712" s="5" t="s">
        <v>14</v>
      </c>
      <c r="I3712" s="5" t="s">
        <v>13894</v>
      </c>
      <c r="J3712" s="5" t="s">
        <v>13792</v>
      </c>
      <c r="K3712" s="5">
        <v>84052956</v>
      </c>
      <c r="L3712" s="5">
        <v>0</v>
      </c>
    </row>
    <row r="3713" spans="1:12" x14ac:dyDescent="0.2">
      <c r="A3713" s="5" t="s">
        <v>13790</v>
      </c>
      <c r="B3713" s="5" t="s">
        <v>13789</v>
      </c>
      <c r="D3713" s="5" t="s">
        <v>13793</v>
      </c>
      <c r="E3713" s="5" t="s">
        <v>13794</v>
      </c>
      <c r="F3713" s="5" t="s">
        <v>13795</v>
      </c>
      <c r="G3713" s="5" t="s">
        <v>116</v>
      </c>
      <c r="H3713" s="5" t="s">
        <v>19</v>
      </c>
      <c r="I3713" s="5" t="s">
        <v>13894</v>
      </c>
      <c r="J3713" s="5" t="s">
        <v>13796</v>
      </c>
      <c r="K3713" s="5">
        <v>84348738</v>
      </c>
      <c r="L3713" s="5">
        <v>0</v>
      </c>
    </row>
  </sheetData>
  <sheetProtection password="C70F" sheet="1" objects="1" scenarios="1"/>
  <autoFilter ref="A2:L3713"/>
  <sortState ref="A3:B3713">
    <sortCondition ref="A3:A371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L326"/>
  <sheetViews>
    <sheetView zoomScale="80" zoomScaleNormal="80" workbookViewId="0">
      <pane ySplit="2" topLeftCell="A321" activePane="bottomLeft" state="frozen"/>
      <selection activeCell="F30" sqref="F30"/>
      <selection pane="bottomLeft" activeCell="B3" sqref="B3:C326"/>
    </sheetView>
  </sheetViews>
  <sheetFormatPr baseColWidth="10" defaultRowHeight="14.25" x14ac:dyDescent="0.2"/>
  <cols>
    <col min="1" max="1" width="10.5703125" style="5" bestFit="1" customWidth="1"/>
    <col min="2" max="2" width="55.85546875" style="5" bestFit="1" customWidth="1"/>
    <col min="3" max="3" width="10.28515625" style="5" bestFit="1" customWidth="1"/>
    <col min="4" max="4" width="10.5703125" style="5" customWidth="1"/>
    <col min="5" max="5" width="9.42578125" style="5" bestFit="1" customWidth="1"/>
    <col min="6" max="6" width="46.5703125" style="5" bestFit="1" customWidth="1"/>
    <col min="7" max="7" width="17.140625" style="5" bestFit="1" customWidth="1"/>
    <col min="8" max="8" width="7.5703125" style="5" bestFit="1" customWidth="1"/>
    <col min="9" max="9" width="13.140625" style="5" bestFit="1" customWidth="1"/>
    <col min="10" max="10" width="30.140625" style="5" bestFit="1" customWidth="1"/>
    <col min="11" max="11" width="11.5703125" style="5" bestFit="1" customWidth="1"/>
    <col min="12" max="12" width="11.28515625" style="5" bestFit="1" customWidth="1"/>
    <col min="13" max="16384" width="11.42578125" style="2"/>
  </cols>
  <sheetData>
    <row r="1" spans="1:12" s="171" customFormat="1" x14ac:dyDescent="0.2">
      <c r="B1" s="1">
        <v>1</v>
      </c>
      <c r="C1" s="1">
        <v>2</v>
      </c>
      <c r="E1" s="1">
        <v>1</v>
      </c>
      <c r="F1" s="1">
        <v>2</v>
      </c>
      <c r="G1" s="1">
        <v>3</v>
      </c>
      <c r="H1" s="1">
        <v>4</v>
      </c>
      <c r="I1" s="1">
        <v>5</v>
      </c>
      <c r="J1" s="1">
        <v>6</v>
      </c>
      <c r="K1" s="1">
        <v>7</v>
      </c>
      <c r="L1" s="1">
        <v>8</v>
      </c>
    </row>
    <row r="2" spans="1:12" s="174" customFormat="1" x14ac:dyDescent="0.2">
      <c r="A2" s="172" t="s">
        <v>21</v>
      </c>
      <c r="B2" s="172" t="s">
        <v>22</v>
      </c>
      <c r="C2" s="172" t="s">
        <v>20</v>
      </c>
      <c r="D2" s="172"/>
      <c r="E2" s="173" t="s">
        <v>20</v>
      </c>
      <c r="F2" s="173" t="s">
        <v>22</v>
      </c>
      <c r="G2" s="173" t="s">
        <v>23</v>
      </c>
      <c r="H2" s="173" t="s">
        <v>24</v>
      </c>
      <c r="I2" s="173" t="s">
        <v>25</v>
      </c>
      <c r="J2" s="173" t="s">
        <v>26</v>
      </c>
      <c r="K2" s="173" t="s">
        <v>27</v>
      </c>
      <c r="L2" s="173" t="s">
        <v>28</v>
      </c>
    </row>
    <row r="3" spans="1:12" x14ac:dyDescent="0.2">
      <c r="A3" s="5" t="s">
        <v>7849</v>
      </c>
      <c r="B3" s="5" t="s">
        <v>7967</v>
      </c>
      <c r="C3" s="5" t="s">
        <v>6555</v>
      </c>
      <c r="E3" s="5" t="s">
        <v>7850</v>
      </c>
      <c r="F3" s="5" t="s">
        <v>7998</v>
      </c>
      <c r="G3" s="5" t="s">
        <v>12302</v>
      </c>
      <c r="H3" s="5" t="s">
        <v>3</v>
      </c>
      <c r="I3" s="5" t="s">
        <v>14741</v>
      </c>
      <c r="J3" s="5" t="s">
        <v>11947</v>
      </c>
      <c r="K3" s="5">
        <v>22266596</v>
      </c>
      <c r="L3" s="5">
        <v>22274907</v>
      </c>
    </row>
    <row r="4" spans="1:12" x14ac:dyDescent="0.2">
      <c r="A4" s="5" t="s">
        <v>7849</v>
      </c>
      <c r="B4" s="5" t="s">
        <v>11895</v>
      </c>
      <c r="C4" s="5" t="s">
        <v>8664</v>
      </c>
      <c r="E4" s="5" t="s">
        <v>6531</v>
      </c>
      <c r="F4" s="5" t="s">
        <v>7922</v>
      </c>
      <c r="G4" s="5" t="s">
        <v>12303</v>
      </c>
      <c r="H4" s="5" t="s">
        <v>5</v>
      </c>
      <c r="I4" s="5" t="s">
        <v>14741</v>
      </c>
      <c r="J4" s="5" t="s">
        <v>12304</v>
      </c>
      <c r="K4" s="5">
        <v>22792626</v>
      </c>
      <c r="L4" s="5">
        <v>22797894</v>
      </c>
    </row>
    <row r="5" spans="1:12" x14ac:dyDescent="0.2">
      <c r="A5" s="5" t="s">
        <v>7849</v>
      </c>
      <c r="B5" s="5" t="s">
        <v>9112</v>
      </c>
      <c r="C5" s="5" t="s">
        <v>6549</v>
      </c>
      <c r="E5" s="5" t="s">
        <v>7858</v>
      </c>
      <c r="F5" s="5" t="s">
        <v>8011</v>
      </c>
      <c r="G5" s="5" t="s">
        <v>41</v>
      </c>
      <c r="H5" s="5" t="s">
        <v>3</v>
      </c>
      <c r="I5" s="5" t="s">
        <v>14741</v>
      </c>
      <c r="J5" s="5" t="s">
        <v>13806</v>
      </c>
      <c r="K5" s="5">
        <v>22768243</v>
      </c>
      <c r="L5" s="5">
        <v>22769394</v>
      </c>
    </row>
    <row r="6" spans="1:12" x14ac:dyDescent="0.2">
      <c r="A6" s="5" t="s">
        <v>7849</v>
      </c>
      <c r="B6" s="5" t="s">
        <v>7892</v>
      </c>
      <c r="C6" s="5" t="s">
        <v>6575</v>
      </c>
      <c r="E6" s="5" t="s">
        <v>6532</v>
      </c>
      <c r="F6" s="5" t="s">
        <v>8590</v>
      </c>
      <c r="G6" s="5" t="s">
        <v>12303</v>
      </c>
      <c r="H6" s="5" t="s">
        <v>6</v>
      </c>
      <c r="I6" s="5" t="s">
        <v>14741</v>
      </c>
      <c r="J6" s="5" t="s">
        <v>12004</v>
      </c>
      <c r="K6" s="5">
        <v>22410425</v>
      </c>
      <c r="L6" s="5">
        <v>0</v>
      </c>
    </row>
    <row r="7" spans="1:12" x14ac:dyDescent="0.2">
      <c r="A7" s="5" t="s">
        <v>7849</v>
      </c>
      <c r="B7" s="5" t="s">
        <v>9113</v>
      </c>
      <c r="C7" s="5" t="s">
        <v>6563</v>
      </c>
      <c r="E7" s="5" t="s">
        <v>6533</v>
      </c>
      <c r="F7" s="5" t="s">
        <v>7899</v>
      </c>
      <c r="G7" s="5" t="s">
        <v>41</v>
      </c>
      <c r="H7" s="5" t="s">
        <v>3</v>
      </c>
      <c r="I7" s="5" t="s">
        <v>14741</v>
      </c>
      <c r="J7" s="5" t="s">
        <v>7900</v>
      </c>
      <c r="K7" s="5">
        <v>22597148</v>
      </c>
      <c r="L7" s="5">
        <v>0</v>
      </c>
    </row>
    <row r="8" spans="1:12" x14ac:dyDescent="0.2">
      <c r="A8" s="5" t="s">
        <v>7849</v>
      </c>
      <c r="B8" s="5" t="s">
        <v>8152</v>
      </c>
      <c r="C8" s="5" t="s">
        <v>8732</v>
      </c>
      <c r="E8" s="5" t="s">
        <v>6534</v>
      </c>
      <c r="F8" s="5" t="s">
        <v>7901</v>
      </c>
      <c r="G8" s="5" t="s">
        <v>41</v>
      </c>
      <c r="H8" s="5" t="s">
        <v>3</v>
      </c>
      <c r="I8" s="5" t="s">
        <v>14741</v>
      </c>
      <c r="J8" s="5" t="s">
        <v>12005</v>
      </c>
      <c r="K8" s="5">
        <v>22766961</v>
      </c>
      <c r="L8" s="5">
        <v>22766961</v>
      </c>
    </row>
    <row r="9" spans="1:12" x14ac:dyDescent="0.2">
      <c r="A9" s="5" t="s">
        <v>7849</v>
      </c>
      <c r="B9" s="5" t="s">
        <v>8036</v>
      </c>
      <c r="C9" s="5" t="s">
        <v>8650</v>
      </c>
      <c r="E9" s="5" t="s">
        <v>6535</v>
      </c>
      <c r="F9" s="5" t="s">
        <v>7906</v>
      </c>
      <c r="G9" s="5" t="s">
        <v>12303</v>
      </c>
      <c r="H9" s="5" t="s">
        <v>3</v>
      </c>
      <c r="I9" s="5" t="s">
        <v>14741</v>
      </c>
      <c r="J9" s="5" t="s">
        <v>13807</v>
      </c>
      <c r="K9" s="5">
        <v>22354119</v>
      </c>
      <c r="L9" s="5">
        <v>0</v>
      </c>
    </row>
    <row r="10" spans="1:12" x14ac:dyDescent="0.2">
      <c r="A10" s="5" t="s">
        <v>7849</v>
      </c>
      <c r="B10" s="5" t="s">
        <v>9114</v>
      </c>
      <c r="C10" s="5" t="s">
        <v>8683</v>
      </c>
      <c r="E10" s="5" t="s">
        <v>7905</v>
      </c>
      <c r="F10" s="5" t="s">
        <v>11914</v>
      </c>
      <c r="G10" s="5" t="s">
        <v>12302</v>
      </c>
      <c r="H10" s="5" t="s">
        <v>5</v>
      </c>
      <c r="I10" s="5" t="s">
        <v>14741</v>
      </c>
      <c r="J10" s="5" t="s">
        <v>13808</v>
      </c>
      <c r="K10" s="5">
        <v>40008989</v>
      </c>
      <c r="L10" s="5">
        <v>0</v>
      </c>
    </row>
    <row r="11" spans="1:12" x14ac:dyDescent="0.2">
      <c r="A11" s="5" t="s">
        <v>7849</v>
      </c>
      <c r="B11" s="5" t="s">
        <v>9115</v>
      </c>
      <c r="C11" s="5" t="s">
        <v>6562</v>
      </c>
      <c r="E11" s="5" t="s">
        <v>8591</v>
      </c>
      <c r="F11" s="5" t="s">
        <v>7904</v>
      </c>
      <c r="G11" s="5" t="s">
        <v>12303</v>
      </c>
      <c r="H11" s="5" t="s">
        <v>4</v>
      </c>
      <c r="I11" s="5" t="s">
        <v>14741</v>
      </c>
      <c r="J11" s="5" t="s">
        <v>12006</v>
      </c>
      <c r="K11" s="5">
        <v>22292249</v>
      </c>
      <c r="L11" s="5">
        <v>22292249</v>
      </c>
    </row>
    <row r="12" spans="1:12" x14ac:dyDescent="0.2">
      <c r="A12" s="5" t="s">
        <v>7849</v>
      </c>
      <c r="B12" s="5" t="s">
        <v>8050</v>
      </c>
      <c r="C12" s="5" t="s">
        <v>8672</v>
      </c>
      <c r="E12" s="5" t="s">
        <v>6536</v>
      </c>
      <c r="F12" s="5" t="s">
        <v>3592</v>
      </c>
      <c r="G12" s="5" t="s">
        <v>12303</v>
      </c>
      <c r="H12" s="5" t="s">
        <v>7</v>
      </c>
      <c r="I12" s="5" t="s">
        <v>14741</v>
      </c>
      <c r="J12" s="5" t="s">
        <v>12306</v>
      </c>
      <c r="K12" s="5">
        <v>22407511</v>
      </c>
      <c r="L12" s="5">
        <v>22369796</v>
      </c>
    </row>
    <row r="13" spans="1:12" x14ac:dyDescent="0.2">
      <c r="A13" s="5" t="s">
        <v>7849</v>
      </c>
      <c r="B13" s="5" t="s">
        <v>7913</v>
      </c>
      <c r="C13" s="5" t="s">
        <v>6537</v>
      </c>
      <c r="E13" s="5" t="s">
        <v>6537</v>
      </c>
      <c r="F13" s="5" t="s">
        <v>7913</v>
      </c>
      <c r="G13" s="5" t="s">
        <v>12303</v>
      </c>
      <c r="H13" s="5" t="s">
        <v>9</v>
      </c>
      <c r="I13" s="5" t="s">
        <v>14741</v>
      </c>
      <c r="J13" s="5" t="s">
        <v>7914</v>
      </c>
      <c r="K13" s="5">
        <v>22293462</v>
      </c>
      <c r="L13" s="5">
        <v>22299249</v>
      </c>
    </row>
    <row r="14" spans="1:12" x14ac:dyDescent="0.2">
      <c r="A14" s="5" t="s">
        <v>7849</v>
      </c>
      <c r="B14" s="5" t="s">
        <v>11982</v>
      </c>
      <c r="C14" s="5" t="s">
        <v>8602</v>
      </c>
      <c r="E14" s="5" t="s">
        <v>7907</v>
      </c>
      <c r="F14" s="5" t="s">
        <v>7911</v>
      </c>
      <c r="G14" s="5" t="s">
        <v>12303</v>
      </c>
      <c r="H14" s="5" t="s">
        <v>7</v>
      </c>
      <c r="I14" s="5" t="s">
        <v>14741</v>
      </c>
      <c r="J14" s="5" t="s">
        <v>7912</v>
      </c>
      <c r="K14" s="5">
        <v>22974500</v>
      </c>
      <c r="L14" s="5">
        <v>22974503</v>
      </c>
    </row>
    <row r="15" spans="1:12" x14ac:dyDescent="0.2">
      <c r="A15" s="5" t="s">
        <v>7849</v>
      </c>
      <c r="B15" s="5" t="s">
        <v>8104</v>
      </c>
      <c r="C15" s="5" t="s">
        <v>8702</v>
      </c>
      <c r="E15" s="5" t="s">
        <v>7915</v>
      </c>
      <c r="F15" s="5" t="s">
        <v>7917</v>
      </c>
      <c r="G15" s="5" t="s">
        <v>12303</v>
      </c>
      <c r="H15" s="5" t="s">
        <v>7</v>
      </c>
      <c r="I15" s="5" t="s">
        <v>14741</v>
      </c>
      <c r="J15" s="5" t="s">
        <v>7919</v>
      </c>
      <c r="K15" s="5">
        <v>22971704</v>
      </c>
      <c r="L15" s="5">
        <v>22409672</v>
      </c>
    </row>
    <row r="16" spans="1:12" x14ac:dyDescent="0.2">
      <c r="A16" s="5" t="s">
        <v>7849</v>
      </c>
      <c r="B16" s="5" t="s">
        <v>8141</v>
      </c>
      <c r="C16" s="5" t="s">
        <v>8721</v>
      </c>
      <c r="E16" s="5" t="s">
        <v>7918</v>
      </c>
      <c r="F16" s="5" t="s">
        <v>12307</v>
      </c>
      <c r="G16" s="5" t="s">
        <v>12303</v>
      </c>
      <c r="H16" s="5" t="s">
        <v>7</v>
      </c>
      <c r="I16" s="5" t="s">
        <v>14741</v>
      </c>
      <c r="J16" s="5" t="s">
        <v>7916</v>
      </c>
      <c r="K16" s="5">
        <v>22414151</v>
      </c>
      <c r="L16" s="5">
        <v>22416778</v>
      </c>
    </row>
    <row r="17" spans="1:12" x14ac:dyDescent="0.2">
      <c r="A17" s="5" t="s">
        <v>7849</v>
      </c>
      <c r="B17" s="5" t="s">
        <v>7922</v>
      </c>
      <c r="C17" s="5" t="s">
        <v>6531</v>
      </c>
      <c r="E17" s="5" t="s">
        <v>7920</v>
      </c>
      <c r="F17" s="5" t="s">
        <v>7909</v>
      </c>
      <c r="G17" s="5" t="s">
        <v>12303</v>
      </c>
      <c r="H17" s="5" t="s">
        <v>7</v>
      </c>
      <c r="I17" s="5" t="s">
        <v>14741</v>
      </c>
      <c r="J17" s="5" t="s">
        <v>14742</v>
      </c>
      <c r="K17" s="5">
        <v>22410874</v>
      </c>
      <c r="L17" s="5">
        <v>22357214</v>
      </c>
    </row>
    <row r="18" spans="1:12" x14ac:dyDescent="0.2">
      <c r="A18" s="5" t="s">
        <v>7849</v>
      </c>
      <c r="B18" s="5" t="s">
        <v>11896</v>
      </c>
      <c r="C18" s="5" t="s">
        <v>8673</v>
      </c>
      <c r="E18" s="5" t="s">
        <v>6538</v>
      </c>
      <c r="F18" s="5" t="s">
        <v>7871</v>
      </c>
      <c r="G18" s="5" t="s">
        <v>12303</v>
      </c>
      <c r="H18" s="5" t="s">
        <v>7</v>
      </c>
      <c r="I18" s="5" t="s">
        <v>14741</v>
      </c>
      <c r="J18" s="5" t="s">
        <v>13347</v>
      </c>
      <c r="K18" s="5">
        <v>22476612</v>
      </c>
      <c r="L18" s="5">
        <v>22476686</v>
      </c>
    </row>
    <row r="19" spans="1:12" x14ac:dyDescent="0.2">
      <c r="A19" s="5" t="s">
        <v>7849</v>
      </c>
      <c r="B19" s="5" t="s">
        <v>12346</v>
      </c>
      <c r="C19" s="5" t="s">
        <v>8766</v>
      </c>
      <c r="E19" s="5" t="s">
        <v>6539</v>
      </c>
      <c r="F19" s="5" t="s">
        <v>14743</v>
      </c>
      <c r="G19" s="5" t="s">
        <v>175</v>
      </c>
      <c r="H19" s="5" t="s">
        <v>7</v>
      </c>
      <c r="I19" s="5" t="s">
        <v>14741</v>
      </c>
      <c r="J19" s="5" t="s">
        <v>13809</v>
      </c>
      <c r="K19" s="5">
        <v>22411445</v>
      </c>
      <c r="L19" s="5">
        <v>22414944</v>
      </c>
    </row>
    <row r="20" spans="1:12" x14ac:dyDescent="0.2">
      <c r="A20" s="5" t="s">
        <v>7849</v>
      </c>
      <c r="B20" s="5" t="s">
        <v>8184</v>
      </c>
      <c r="C20" s="5" t="s">
        <v>8745</v>
      </c>
      <c r="E20" s="5" t="s">
        <v>6540</v>
      </c>
      <c r="F20" s="5" t="s">
        <v>7928</v>
      </c>
      <c r="G20" s="5" t="s">
        <v>12303</v>
      </c>
      <c r="H20" s="5" t="s">
        <v>5</v>
      </c>
      <c r="I20" s="5" t="s">
        <v>14741</v>
      </c>
      <c r="J20" s="5" t="s">
        <v>7929</v>
      </c>
      <c r="K20" s="5">
        <v>22801220</v>
      </c>
      <c r="L20" s="5">
        <v>22801220</v>
      </c>
    </row>
    <row r="21" spans="1:12" x14ac:dyDescent="0.2">
      <c r="A21" s="5" t="s">
        <v>7849</v>
      </c>
      <c r="B21" s="5" t="s">
        <v>7946</v>
      </c>
      <c r="C21" s="5" t="s">
        <v>6546</v>
      </c>
      <c r="E21" s="5" t="s">
        <v>754</v>
      </c>
      <c r="F21" s="5" t="s">
        <v>14744</v>
      </c>
      <c r="G21" s="5" t="s">
        <v>12303</v>
      </c>
      <c r="H21" s="5" t="s">
        <v>5</v>
      </c>
      <c r="I21" s="5" t="s">
        <v>14741</v>
      </c>
      <c r="J21" s="5" t="s">
        <v>7921</v>
      </c>
      <c r="K21" s="5">
        <v>22240833</v>
      </c>
      <c r="L21" s="5">
        <v>22243386</v>
      </c>
    </row>
    <row r="22" spans="1:12" x14ac:dyDescent="0.2">
      <c r="A22" s="5" t="s">
        <v>7849</v>
      </c>
      <c r="B22" s="5" t="s">
        <v>9116</v>
      </c>
      <c r="C22" s="5" t="s">
        <v>8699</v>
      </c>
      <c r="E22" s="5" t="s">
        <v>6541</v>
      </c>
      <c r="F22" s="5" t="s">
        <v>7923</v>
      </c>
      <c r="G22" s="5" t="s">
        <v>12303</v>
      </c>
      <c r="H22" s="5" t="s">
        <v>5</v>
      </c>
      <c r="I22" s="5" t="s">
        <v>14741</v>
      </c>
      <c r="J22" s="5" t="s">
        <v>13348</v>
      </c>
      <c r="K22" s="5">
        <v>22834730</v>
      </c>
      <c r="L22" s="5">
        <v>22831890</v>
      </c>
    </row>
    <row r="23" spans="1:12" x14ac:dyDescent="0.2">
      <c r="A23" s="5" t="s">
        <v>7849</v>
      </c>
      <c r="B23" s="5" t="s">
        <v>12343</v>
      </c>
      <c r="C23" s="5" t="s">
        <v>8720</v>
      </c>
      <c r="E23" s="5" t="s">
        <v>6542</v>
      </c>
      <c r="F23" s="5" t="s">
        <v>699</v>
      </c>
      <c r="G23" s="5" t="s">
        <v>73</v>
      </c>
      <c r="H23" s="5" t="s">
        <v>7</v>
      </c>
      <c r="I23" s="5" t="s">
        <v>14741</v>
      </c>
      <c r="J23" s="5" t="s">
        <v>12308</v>
      </c>
      <c r="K23" s="5">
        <v>24500316</v>
      </c>
      <c r="L23" s="5">
        <v>24500408</v>
      </c>
    </row>
    <row r="24" spans="1:12" x14ac:dyDescent="0.2">
      <c r="A24" s="5" t="s">
        <v>7849</v>
      </c>
      <c r="B24" s="5" t="s">
        <v>7863</v>
      </c>
      <c r="C24" s="5" t="s">
        <v>8615</v>
      </c>
      <c r="E24" s="5" t="s">
        <v>6543</v>
      </c>
      <c r="F24" s="5" t="s">
        <v>8012</v>
      </c>
      <c r="G24" s="5" t="s">
        <v>1657</v>
      </c>
      <c r="H24" s="5" t="s">
        <v>3</v>
      </c>
      <c r="I24" s="5" t="s">
        <v>14741</v>
      </c>
      <c r="J24" s="5" t="s">
        <v>14745</v>
      </c>
      <c r="K24" s="5">
        <v>26690904</v>
      </c>
      <c r="L24" s="5">
        <v>26687835</v>
      </c>
    </row>
    <row r="25" spans="1:12" x14ac:dyDescent="0.2">
      <c r="A25" s="5" t="s">
        <v>7849</v>
      </c>
      <c r="B25" s="5" t="s">
        <v>13868</v>
      </c>
      <c r="C25" s="5" t="s">
        <v>11995</v>
      </c>
      <c r="E25" s="5" t="s">
        <v>6544</v>
      </c>
      <c r="F25" s="5" t="s">
        <v>7936</v>
      </c>
      <c r="G25" s="5" t="s">
        <v>12305</v>
      </c>
      <c r="H25" s="5" t="s">
        <v>3</v>
      </c>
      <c r="I25" s="5" t="s">
        <v>14741</v>
      </c>
      <c r="J25" s="5" t="s">
        <v>7937</v>
      </c>
      <c r="K25" s="5">
        <v>27300097</v>
      </c>
      <c r="L25" s="5">
        <v>27300097</v>
      </c>
    </row>
    <row r="26" spans="1:12" x14ac:dyDescent="0.2">
      <c r="A26" s="5" t="s">
        <v>7849</v>
      </c>
      <c r="B26" s="5" t="s">
        <v>11897</v>
      </c>
      <c r="C26" s="5" t="s">
        <v>8708</v>
      </c>
      <c r="E26" s="5" t="s">
        <v>6545</v>
      </c>
      <c r="F26" s="5" t="s">
        <v>8148</v>
      </c>
      <c r="G26" s="5" t="s">
        <v>175</v>
      </c>
      <c r="H26" s="5" t="s">
        <v>6</v>
      </c>
      <c r="I26" s="5" t="s">
        <v>14741</v>
      </c>
      <c r="J26" s="5" t="s">
        <v>8149</v>
      </c>
      <c r="K26" s="5">
        <v>22618021</v>
      </c>
      <c r="L26" s="5">
        <v>22261802</v>
      </c>
    </row>
    <row r="27" spans="1:12" x14ac:dyDescent="0.2">
      <c r="A27" s="5" t="s">
        <v>7849</v>
      </c>
      <c r="B27" s="5" t="s">
        <v>13825</v>
      </c>
      <c r="C27" s="5" t="s">
        <v>8612</v>
      </c>
      <c r="E27" s="5" t="s">
        <v>7975</v>
      </c>
      <c r="F27" s="5" t="s">
        <v>7944</v>
      </c>
      <c r="G27" s="5" t="s">
        <v>74</v>
      </c>
      <c r="H27" s="5" t="s">
        <v>4</v>
      </c>
      <c r="I27" s="5" t="s">
        <v>14741</v>
      </c>
      <c r="J27" s="5" t="s">
        <v>7945</v>
      </c>
      <c r="K27" s="5">
        <v>24402424</v>
      </c>
      <c r="L27" s="5">
        <v>24423063</v>
      </c>
    </row>
    <row r="28" spans="1:12" x14ac:dyDescent="0.2">
      <c r="A28" s="5" t="s">
        <v>7849</v>
      </c>
      <c r="B28" s="5" t="s">
        <v>8738</v>
      </c>
      <c r="C28" s="5" t="s">
        <v>8737</v>
      </c>
      <c r="E28" s="5" t="s">
        <v>7976</v>
      </c>
      <c r="F28" s="5" t="s">
        <v>7941</v>
      </c>
      <c r="G28" s="5" t="s">
        <v>74</v>
      </c>
      <c r="H28" s="5" t="s">
        <v>4</v>
      </c>
      <c r="I28" s="5" t="s">
        <v>14741</v>
      </c>
      <c r="J28" s="5" t="s">
        <v>7943</v>
      </c>
      <c r="K28" s="5">
        <v>24408200</v>
      </c>
      <c r="L28" s="5">
        <v>24411669</v>
      </c>
    </row>
    <row r="29" spans="1:12" x14ac:dyDescent="0.2">
      <c r="A29" s="5" t="s">
        <v>7849</v>
      </c>
      <c r="B29" s="5" t="s">
        <v>8041</v>
      </c>
      <c r="C29" s="5" t="s">
        <v>8657</v>
      </c>
      <c r="E29" s="5" t="s">
        <v>6546</v>
      </c>
      <c r="F29" s="5" t="s">
        <v>7946</v>
      </c>
      <c r="G29" s="5" t="s">
        <v>74</v>
      </c>
      <c r="H29" s="5" t="s">
        <v>5</v>
      </c>
      <c r="I29" s="5" t="s">
        <v>14741</v>
      </c>
      <c r="J29" s="5" t="s">
        <v>7948</v>
      </c>
      <c r="K29" s="5">
        <v>24413820</v>
      </c>
      <c r="L29" s="5">
        <v>24311723</v>
      </c>
    </row>
    <row r="30" spans="1:12" x14ac:dyDescent="0.2">
      <c r="A30" s="5" t="s">
        <v>7849</v>
      </c>
      <c r="B30" s="5" t="s">
        <v>11898</v>
      </c>
      <c r="C30" s="5" t="s">
        <v>8718</v>
      </c>
      <c r="E30" s="5" t="s">
        <v>6547</v>
      </c>
      <c r="F30" s="5" t="s">
        <v>7949</v>
      </c>
      <c r="G30" s="5" t="s">
        <v>74</v>
      </c>
      <c r="H30" s="5" t="s">
        <v>6</v>
      </c>
      <c r="I30" s="5" t="s">
        <v>14741</v>
      </c>
      <c r="J30" s="5" t="s">
        <v>7951</v>
      </c>
      <c r="K30" s="5">
        <v>24380824</v>
      </c>
      <c r="L30" s="5">
        <v>24382125</v>
      </c>
    </row>
    <row r="31" spans="1:12" x14ac:dyDescent="0.2">
      <c r="A31" s="5" t="s">
        <v>7849</v>
      </c>
      <c r="B31" s="5" t="s">
        <v>11899</v>
      </c>
      <c r="C31" s="5" t="s">
        <v>8757</v>
      </c>
      <c r="E31" s="5" t="s">
        <v>6548</v>
      </c>
      <c r="F31" s="5" t="s">
        <v>9118</v>
      </c>
      <c r="G31" s="5" t="s">
        <v>204</v>
      </c>
      <c r="H31" s="5" t="s">
        <v>3</v>
      </c>
      <c r="I31" s="5" t="s">
        <v>14741</v>
      </c>
      <c r="J31" s="5" t="s">
        <v>13810</v>
      </c>
      <c r="K31" s="5">
        <v>25511140</v>
      </c>
      <c r="L31" s="5">
        <v>25922507</v>
      </c>
    </row>
    <row r="32" spans="1:12" x14ac:dyDescent="0.2">
      <c r="A32" s="5" t="s">
        <v>7849</v>
      </c>
      <c r="B32" s="5" t="s">
        <v>11900</v>
      </c>
      <c r="C32" s="5" t="s">
        <v>8681</v>
      </c>
      <c r="E32" s="5" t="s">
        <v>6549</v>
      </c>
      <c r="F32" s="5" t="s">
        <v>9112</v>
      </c>
      <c r="G32" s="5" t="s">
        <v>204</v>
      </c>
      <c r="H32" s="5" t="s">
        <v>3</v>
      </c>
      <c r="I32" s="5" t="s">
        <v>14741</v>
      </c>
      <c r="J32" s="5" t="s">
        <v>7953</v>
      </c>
      <c r="K32" s="5">
        <v>25532617</v>
      </c>
      <c r="L32" s="5">
        <v>25532617</v>
      </c>
    </row>
    <row r="33" spans="1:12" x14ac:dyDescent="0.2">
      <c r="A33" s="5" t="s">
        <v>7849</v>
      </c>
      <c r="B33" s="5" t="s">
        <v>8029</v>
      </c>
      <c r="C33" s="5" t="s">
        <v>8641</v>
      </c>
      <c r="E33" s="5" t="s">
        <v>6550</v>
      </c>
      <c r="F33" s="5" t="s">
        <v>7958</v>
      </c>
      <c r="G33" s="5" t="s">
        <v>3527</v>
      </c>
      <c r="H33" s="5" t="s">
        <v>4</v>
      </c>
      <c r="I33" s="5" t="s">
        <v>14741</v>
      </c>
      <c r="J33" s="5" t="s">
        <v>14746</v>
      </c>
      <c r="K33" s="5">
        <v>0</v>
      </c>
      <c r="L33" s="5">
        <v>25569962</v>
      </c>
    </row>
    <row r="34" spans="1:12" x14ac:dyDescent="0.2">
      <c r="A34" s="5" t="s">
        <v>7849</v>
      </c>
      <c r="B34" s="5" t="s">
        <v>12329</v>
      </c>
      <c r="C34" s="5" t="s">
        <v>8649</v>
      </c>
      <c r="E34" s="5" t="s">
        <v>6551</v>
      </c>
      <c r="F34" s="5" t="s">
        <v>9128</v>
      </c>
      <c r="G34" s="5" t="s">
        <v>3527</v>
      </c>
      <c r="H34" s="5" t="s">
        <v>4</v>
      </c>
      <c r="I34" s="5" t="s">
        <v>14741</v>
      </c>
      <c r="J34" s="5" t="s">
        <v>7959</v>
      </c>
      <c r="K34" s="5">
        <v>25567942</v>
      </c>
      <c r="L34" s="5">
        <v>0</v>
      </c>
    </row>
    <row r="35" spans="1:12" x14ac:dyDescent="0.2">
      <c r="A35" s="5" t="s">
        <v>7849</v>
      </c>
      <c r="B35" s="5" t="s">
        <v>11901</v>
      </c>
      <c r="C35" s="5" t="s">
        <v>9160</v>
      </c>
      <c r="E35" s="5" t="s">
        <v>6553</v>
      </c>
      <c r="F35" s="5" t="s">
        <v>7962</v>
      </c>
      <c r="G35" s="5" t="s">
        <v>175</v>
      </c>
      <c r="H35" s="5" t="s">
        <v>10</v>
      </c>
      <c r="I35" s="5" t="s">
        <v>14741</v>
      </c>
      <c r="J35" s="5" t="s">
        <v>7963</v>
      </c>
      <c r="K35" s="5">
        <v>22657391</v>
      </c>
      <c r="L35" s="5">
        <v>22658519</v>
      </c>
    </row>
    <row r="36" spans="1:12" x14ac:dyDescent="0.2">
      <c r="A36" s="5" t="s">
        <v>7849</v>
      </c>
      <c r="B36" s="5" t="s">
        <v>8688</v>
      </c>
      <c r="C36" s="5" t="s">
        <v>8687</v>
      </c>
      <c r="E36" s="5" t="s">
        <v>6554</v>
      </c>
      <c r="F36" s="5" t="s">
        <v>13811</v>
      </c>
      <c r="G36" s="5" t="s">
        <v>175</v>
      </c>
      <c r="H36" s="5" t="s">
        <v>6</v>
      </c>
      <c r="I36" s="5" t="s">
        <v>14741</v>
      </c>
      <c r="J36" s="5" t="s">
        <v>7965</v>
      </c>
      <c r="K36" s="5">
        <v>22631414</v>
      </c>
      <c r="L36" s="5">
        <v>22633070</v>
      </c>
    </row>
    <row r="37" spans="1:12" x14ac:dyDescent="0.2">
      <c r="A37" s="5" t="s">
        <v>7849</v>
      </c>
      <c r="B37" s="5" t="s">
        <v>8047</v>
      </c>
      <c r="C37" s="5" t="s">
        <v>8654</v>
      </c>
      <c r="E37" s="5" t="s">
        <v>6555</v>
      </c>
      <c r="F37" s="5" t="s">
        <v>7967</v>
      </c>
      <c r="G37" s="5" t="s">
        <v>798</v>
      </c>
      <c r="H37" s="5" t="s">
        <v>6</v>
      </c>
      <c r="I37" s="5" t="s">
        <v>14741</v>
      </c>
      <c r="J37" s="5" t="s">
        <v>13812</v>
      </c>
      <c r="K37" s="5">
        <v>26660273</v>
      </c>
      <c r="L37" s="5">
        <v>26662903</v>
      </c>
    </row>
    <row r="38" spans="1:12" x14ac:dyDescent="0.2">
      <c r="A38" s="5" t="s">
        <v>7849</v>
      </c>
      <c r="B38" s="5" t="s">
        <v>9117</v>
      </c>
      <c r="C38" s="5" t="s">
        <v>8739</v>
      </c>
      <c r="E38" s="5" t="s">
        <v>6556</v>
      </c>
      <c r="F38" s="5" t="s">
        <v>286</v>
      </c>
      <c r="G38" s="5" t="s">
        <v>798</v>
      </c>
      <c r="H38" s="5" t="s">
        <v>4</v>
      </c>
      <c r="I38" s="5" t="s">
        <v>14741</v>
      </c>
      <c r="J38" s="5" t="s">
        <v>13349</v>
      </c>
      <c r="K38" s="5">
        <v>26660301</v>
      </c>
      <c r="L38" s="5">
        <v>26660301</v>
      </c>
    </row>
    <row r="39" spans="1:12" x14ac:dyDescent="0.2">
      <c r="A39" s="5" t="s">
        <v>7849</v>
      </c>
      <c r="B39" s="5" t="s">
        <v>8007</v>
      </c>
      <c r="C39" s="5" t="s">
        <v>8646</v>
      </c>
      <c r="E39" s="5" t="s">
        <v>6739</v>
      </c>
      <c r="F39" s="5" t="s">
        <v>9126</v>
      </c>
      <c r="G39" s="5" t="s">
        <v>4180</v>
      </c>
      <c r="H39" s="5" t="s">
        <v>3</v>
      </c>
      <c r="I39" s="5" t="s">
        <v>14741</v>
      </c>
      <c r="J39" s="5" t="s">
        <v>7968</v>
      </c>
      <c r="K39" s="5">
        <v>26866561</v>
      </c>
      <c r="L39" s="5">
        <v>56866561</v>
      </c>
    </row>
    <row r="40" spans="1:12" x14ac:dyDescent="0.2">
      <c r="A40" s="5" t="s">
        <v>7849</v>
      </c>
      <c r="B40" s="5" t="s">
        <v>8154</v>
      </c>
      <c r="C40" s="5" t="s">
        <v>8667</v>
      </c>
      <c r="E40" s="5" t="s">
        <v>6558</v>
      </c>
      <c r="F40" s="5" t="s">
        <v>4917</v>
      </c>
      <c r="G40" s="5" t="s">
        <v>198</v>
      </c>
      <c r="H40" s="5" t="s">
        <v>3</v>
      </c>
      <c r="I40" s="5" t="s">
        <v>14741</v>
      </c>
      <c r="J40" s="5" t="s">
        <v>12007</v>
      </c>
      <c r="K40" s="5">
        <v>26801704</v>
      </c>
      <c r="L40" s="5">
        <v>26801704</v>
      </c>
    </row>
    <row r="41" spans="1:12" x14ac:dyDescent="0.2">
      <c r="A41" s="5" t="s">
        <v>7849</v>
      </c>
      <c r="B41" s="5" t="s">
        <v>9118</v>
      </c>
      <c r="C41" s="5" t="s">
        <v>6548</v>
      </c>
      <c r="E41" s="5" t="s">
        <v>8592</v>
      </c>
      <c r="F41" s="5" t="s">
        <v>11902</v>
      </c>
      <c r="G41" s="5" t="s">
        <v>41</v>
      </c>
      <c r="H41" s="5" t="s">
        <v>10</v>
      </c>
      <c r="I41" s="5" t="s">
        <v>14741</v>
      </c>
      <c r="J41" s="5" t="s">
        <v>7991</v>
      </c>
      <c r="K41" s="5">
        <v>22752345</v>
      </c>
      <c r="L41" s="5">
        <v>22752345</v>
      </c>
    </row>
    <row r="42" spans="1:12" x14ac:dyDescent="0.2">
      <c r="A42" s="5" t="s">
        <v>7849</v>
      </c>
      <c r="B42" s="5" t="s">
        <v>12323</v>
      </c>
      <c r="C42" s="5" t="s">
        <v>8603</v>
      </c>
      <c r="E42" s="5" t="s">
        <v>6559</v>
      </c>
      <c r="F42" s="5" t="s">
        <v>8001</v>
      </c>
      <c r="G42" s="5" t="s">
        <v>12303</v>
      </c>
      <c r="H42" s="5" t="s">
        <v>5</v>
      </c>
      <c r="I42" s="5" t="s">
        <v>14741</v>
      </c>
      <c r="J42" s="5" t="s">
        <v>13350</v>
      </c>
      <c r="K42" s="5">
        <v>22341424</v>
      </c>
      <c r="L42" s="5">
        <v>22341424</v>
      </c>
    </row>
    <row r="43" spans="1:12" x14ac:dyDescent="0.2">
      <c r="A43" s="5" t="s">
        <v>7849</v>
      </c>
      <c r="B43" s="5" t="s">
        <v>7956</v>
      </c>
      <c r="C43" s="5" t="s">
        <v>6578</v>
      </c>
      <c r="E43" s="5" t="s">
        <v>6561</v>
      </c>
      <c r="F43" s="5" t="s">
        <v>433</v>
      </c>
      <c r="G43" s="5" t="s">
        <v>74</v>
      </c>
      <c r="H43" s="5" t="s">
        <v>4</v>
      </c>
      <c r="I43" s="5" t="s">
        <v>14741</v>
      </c>
      <c r="J43" s="5" t="s">
        <v>7992</v>
      </c>
      <c r="K43" s="5">
        <v>24419977</v>
      </c>
      <c r="L43" s="5">
        <v>24419977</v>
      </c>
    </row>
    <row r="44" spans="1:12" x14ac:dyDescent="0.2">
      <c r="A44" s="5" t="s">
        <v>7849</v>
      </c>
      <c r="B44" s="5" t="s">
        <v>11902</v>
      </c>
      <c r="C44" s="5" t="s">
        <v>8592</v>
      </c>
      <c r="E44" s="5" t="s">
        <v>6562</v>
      </c>
      <c r="F44" s="5" t="s">
        <v>9115</v>
      </c>
      <c r="G44" s="5" t="s">
        <v>116</v>
      </c>
      <c r="H44" s="5" t="s">
        <v>14</v>
      </c>
      <c r="I44" s="5" t="s">
        <v>14741</v>
      </c>
      <c r="J44" s="5" t="s">
        <v>13351</v>
      </c>
      <c r="K44" s="5">
        <v>27322886</v>
      </c>
      <c r="L44" s="5">
        <v>0</v>
      </c>
    </row>
    <row r="45" spans="1:12" x14ac:dyDescent="0.2">
      <c r="A45" s="5" t="s">
        <v>7849</v>
      </c>
      <c r="B45" s="5" t="s">
        <v>11903</v>
      </c>
      <c r="C45" s="5" t="s">
        <v>8729</v>
      </c>
      <c r="E45" s="5" t="s">
        <v>6563</v>
      </c>
      <c r="F45" s="5" t="s">
        <v>9113</v>
      </c>
      <c r="G45" s="5" t="s">
        <v>12309</v>
      </c>
      <c r="H45" s="5" t="s">
        <v>3</v>
      </c>
      <c r="I45" s="5" t="s">
        <v>14741</v>
      </c>
      <c r="J45" s="5" t="s">
        <v>13813</v>
      </c>
      <c r="K45" s="5">
        <v>27983804</v>
      </c>
      <c r="L45" s="5">
        <v>27583786</v>
      </c>
    </row>
    <row r="46" spans="1:12" x14ac:dyDescent="0.2">
      <c r="A46" s="5" t="s">
        <v>7849</v>
      </c>
      <c r="B46" s="5" t="s">
        <v>7980</v>
      </c>
      <c r="C46" s="5" t="s">
        <v>8611</v>
      </c>
      <c r="E46" s="5" t="s">
        <v>6564</v>
      </c>
      <c r="F46" s="5" t="s">
        <v>1133</v>
      </c>
      <c r="G46" s="5" t="s">
        <v>12309</v>
      </c>
      <c r="H46" s="5" t="s">
        <v>3</v>
      </c>
      <c r="I46" s="5" t="s">
        <v>14741</v>
      </c>
      <c r="J46" s="5" t="s">
        <v>12008</v>
      </c>
      <c r="K46" s="5">
        <v>27980530</v>
      </c>
      <c r="L46" s="5">
        <v>27985290</v>
      </c>
    </row>
    <row r="47" spans="1:12" x14ac:dyDescent="0.2">
      <c r="A47" s="5" t="s">
        <v>7849</v>
      </c>
      <c r="B47" s="5" t="s">
        <v>12315</v>
      </c>
      <c r="C47" s="5" t="s">
        <v>8196</v>
      </c>
      <c r="E47" s="5" t="s">
        <v>5490</v>
      </c>
      <c r="F47" s="5" t="s">
        <v>606</v>
      </c>
      <c r="G47" s="5" t="s">
        <v>12309</v>
      </c>
      <c r="H47" s="5" t="s">
        <v>3</v>
      </c>
      <c r="I47" s="5" t="s">
        <v>14741</v>
      </c>
      <c r="J47" s="5" t="s">
        <v>12310</v>
      </c>
      <c r="K47" s="5">
        <v>27984544</v>
      </c>
      <c r="L47" s="5">
        <v>27982622</v>
      </c>
    </row>
    <row r="48" spans="1:12" x14ac:dyDescent="0.2">
      <c r="A48" s="5" t="s">
        <v>7849</v>
      </c>
      <c r="B48" s="5" t="s">
        <v>8076</v>
      </c>
      <c r="C48" s="5" t="s">
        <v>8685</v>
      </c>
      <c r="E48" s="5" t="s">
        <v>8226</v>
      </c>
      <c r="F48" s="5" t="s">
        <v>9120</v>
      </c>
      <c r="G48" s="5" t="s">
        <v>12309</v>
      </c>
      <c r="H48" s="5" t="s">
        <v>3</v>
      </c>
      <c r="I48" s="5" t="s">
        <v>14741</v>
      </c>
      <c r="J48" s="5" t="s">
        <v>13352</v>
      </c>
      <c r="K48" s="5">
        <v>22017114</v>
      </c>
      <c r="L48" s="5">
        <v>27954872</v>
      </c>
    </row>
    <row r="49" spans="1:12" x14ac:dyDescent="0.2">
      <c r="A49" s="5" t="s">
        <v>7849</v>
      </c>
      <c r="B49" s="5" t="s">
        <v>11984</v>
      </c>
      <c r="C49" s="5" t="s">
        <v>11941</v>
      </c>
      <c r="E49" s="5" t="s">
        <v>11928</v>
      </c>
      <c r="F49" s="5" t="s">
        <v>11907</v>
      </c>
      <c r="G49" s="5" t="s">
        <v>12309</v>
      </c>
      <c r="H49" s="5" t="s">
        <v>4</v>
      </c>
      <c r="I49" s="5" t="s">
        <v>14741</v>
      </c>
      <c r="J49" s="5" t="s">
        <v>13814</v>
      </c>
      <c r="K49" s="5">
        <v>27986114</v>
      </c>
      <c r="L49" s="5">
        <v>27986114</v>
      </c>
    </row>
    <row r="50" spans="1:12" x14ac:dyDescent="0.2">
      <c r="A50" s="5" t="s">
        <v>7849</v>
      </c>
      <c r="B50" s="5" t="s">
        <v>8082</v>
      </c>
      <c r="C50" s="5" t="s">
        <v>8686</v>
      </c>
      <c r="E50" s="5" t="s">
        <v>6565</v>
      </c>
      <c r="F50" s="5" t="s">
        <v>7857</v>
      </c>
      <c r="G50" s="5" t="s">
        <v>12302</v>
      </c>
      <c r="H50" s="5" t="s">
        <v>4</v>
      </c>
      <c r="I50" s="5" t="s">
        <v>14741</v>
      </c>
      <c r="J50" s="5" t="s">
        <v>7859</v>
      </c>
      <c r="K50" s="5">
        <v>22217117</v>
      </c>
      <c r="L50" s="5">
        <v>0</v>
      </c>
    </row>
    <row r="51" spans="1:12" x14ac:dyDescent="0.2">
      <c r="A51" s="5" t="s">
        <v>7849</v>
      </c>
      <c r="B51" s="5" t="s">
        <v>11987</v>
      </c>
      <c r="C51" s="5" t="s">
        <v>9162</v>
      </c>
      <c r="E51" s="5" t="s">
        <v>8192</v>
      </c>
      <c r="F51" s="5" t="s">
        <v>7854</v>
      </c>
      <c r="G51" s="5" t="s">
        <v>12302</v>
      </c>
      <c r="H51" s="5" t="s">
        <v>5</v>
      </c>
      <c r="I51" s="5" t="s">
        <v>14741</v>
      </c>
      <c r="J51" s="5" t="s">
        <v>13353</v>
      </c>
      <c r="K51" s="5">
        <v>22725464</v>
      </c>
      <c r="L51" s="5">
        <v>22725410</v>
      </c>
    </row>
    <row r="52" spans="1:12" x14ac:dyDescent="0.2">
      <c r="A52" s="5" t="s">
        <v>7849</v>
      </c>
      <c r="B52" s="5" t="s">
        <v>7923</v>
      </c>
      <c r="C52" s="5" t="s">
        <v>6541</v>
      </c>
      <c r="E52" s="5" t="s">
        <v>6566</v>
      </c>
      <c r="F52" s="5" t="s">
        <v>12311</v>
      </c>
      <c r="G52" s="5" t="s">
        <v>12312</v>
      </c>
      <c r="H52" s="5" t="s">
        <v>6</v>
      </c>
      <c r="I52" s="5" t="s">
        <v>14741</v>
      </c>
      <c r="J52" s="5" t="s">
        <v>7851</v>
      </c>
      <c r="K52" s="5">
        <v>22036474</v>
      </c>
      <c r="L52" s="5">
        <v>22821609</v>
      </c>
    </row>
    <row r="53" spans="1:12" x14ac:dyDescent="0.2">
      <c r="A53" s="5" t="s">
        <v>7849</v>
      </c>
      <c r="B53" s="5" t="s">
        <v>11904</v>
      </c>
      <c r="C53" s="5" t="s">
        <v>11926</v>
      </c>
      <c r="E53" s="5" t="s">
        <v>6567</v>
      </c>
      <c r="F53" s="5" t="s">
        <v>7855</v>
      </c>
      <c r="G53" s="5" t="s">
        <v>12302</v>
      </c>
      <c r="H53" s="5" t="s">
        <v>4</v>
      </c>
      <c r="I53" s="5" t="s">
        <v>14741</v>
      </c>
      <c r="J53" s="5" t="s">
        <v>7856</v>
      </c>
      <c r="K53" s="5">
        <v>22250029</v>
      </c>
      <c r="L53" s="5">
        <v>22831839</v>
      </c>
    </row>
    <row r="54" spans="1:12" x14ac:dyDescent="0.2">
      <c r="A54" s="5" t="s">
        <v>7849</v>
      </c>
      <c r="B54" s="5" t="s">
        <v>9119</v>
      </c>
      <c r="C54" s="5" t="s">
        <v>8621</v>
      </c>
      <c r="E54" s="5" t="s">
        <v>6568</v>
      </c>
      <c r="F54" s="5" t="s">
        <v>8593</v>
      </c>
      <c r="G54" s="5" t="s">
        <v>12302</v>
      </c>
      <c r="H54" s="5" t="s">
        <v>5</v>
      </c>
      <c r="I54" s="5" t="s">
        <v>14741</v>
      </c>
      <c r="J54" s="5" t="s">
        <v>7870</v>
      </c>
      <c r="K54" s="5">
        <v>22504601</v>
      </c>
      <c r="L54" s="5">
        <v>22504024</v>
      </c>
    </row>
    <row r="55" spans="1:12" x14ac:dyDescent="0.2">
      <c r="A55" s="5" t="s">
        <v>7849</v>
      </c>
      <c r="B55" s="5" t="s">
        <v>9120</v>
      </c>
      <c r="C55" s="5" t="s">
        <v>8226</v>
      </c>
      <c r="E55" s="5" t="s">
        <v>6569</v>
      </c>
      <c r="F55" s="5" t="s">
        <v>8594</v>
      </c>
      <c r="G55" s="5" t="s">
        <v>12302</v>
      </c>
      <c r="H55" s="5" t="s">
        <v>5</v>
      </c>
      <c r="I55" s="5" t="s">
        <v>14741</v>
      </c>
      <c r="J55" s="5" t="s">
        <v>12009</v>
      </c>
      <c r="K55" s="5">
        <v>22734271</v>
      </c>
      <c r="L55" s="5">
        <v>22733414</v>
      </c>
    </row>
    <row r="56" spans="1:12" x14ac:dyDescent="0.2">
      <c r="A56" s="5" t="s">
        <v>7849</v>
      </c>
      <c r="B56" s="5" t="s">
        <v>11992</v>
      </c>
      <c r="C56" s="5" t="s">
        <v>11999</v>
      </c>
      <c r="E56" s="5" t="s">
        <v>6570</v>
      </c>
      <c r="F56" s="5" t="s">
        <v>8014</v>
      </c>
      <c r="G56" s="5" t="s">
        <v>12302</v>
      </c>
      <c r="H56" s="5" t="s">
        <v>5</v>
      </c>
      <c r="I56" s="5" t="s">
        <v>14741</v>
      </c>
      <c r="J56" s="5" t="s">
        <v>14747</v>
      </c>
      <c r="K56" s="5">
        <v>22530033</v>
      </c>
      <c r="L56" s="5">
        <v>22246205</v>
      </c>
    </row>
    <row r="57" spans="1:12" x14ac:dyDescent="0.2">
      <c r="A57" s="5" t="s">
        <v>7849</v>
      </c>
      <c r="B57" s="5" t="s">
        <v>12311</v>
      </c>
      <c r="C57" s="5" t="s">
        <v>6566</v>
      </c>
      <c r="E57" s="5" t="s">
        <v>6571</v>
      </c>
      <c r="F57" s="5" t="s">
        <v>1273</v>
      </c>
      <c r="G57" s="5" t="s">
        <v>12303</v>
      </c>
      <c r="H57" s="5" t="s">
        <v>5</v>
      </c>
      <c r="I57" s="5" t="s">
        <v>14741</v>
      </c>
      <c r="J57" s="5" t="s">
        <v>12010</v>
      </c>
      <c r="K57" s="5">
        <v>22532900</v>
      </c>
      <c r="L57" s="5">
        <v>22342123</v>
      </c>
    </row>
    <row r="58" spans="1:12" x14ac:dyDescent="0.2">
      <c r="A58" s="5" t="s">
        <v>7849</v>
      </c>
      <c r="B58" s="5" t="s">
        <v>8012</v>
      </c>
      <c r="C58" s="5" t="s">
        <v>6543</v>
      </c>
      <c r="E58" s="5" t="s">
        <v>6572</v>
      </c>
      <c r="F58" s="5" t="s">
        <v>5683</v>
      </c>
      <c r="G58" s="5" t="s">
        <v>12302</v>
      </c>
      <c r="H58" s="5" t="s">
        <v>6</v>
      </c>
      <c r="I58" s="5" t="s">
        <v>14741</v>
      </c>
      <c r="J58" s="5" t="s">
        <v>11948</v>
      </c>
      <c r="K58" s="5">
        <v>40008900</v>
      </c>
      <c r="L58" s="5">
        <v>0</v>
      </c>
    </row>
    <row r="59" spans="1:12" x14ac:dyDescent="0.2">
      <c r="A59" s="5" t="s">
        <v>7849</v>
      </c>
      <c r="B59" s="5" t="s">
        <v>11905</v>
      </c>
      <c r="C59" s="5" t="s">
        <v>8731</v>
      </c>
      <c r="E59" s="5" t="s">
        <v>8595</v>
      </c>
      <c r="F59" s="5" t="s">
        <v>7882</v>
      </c>
      <c r="G59" s="5" t="s">
        <v>12312</v>
      </c>
      <c r="H59" s="5" t="s">
        <v>3</v>
      </c>
      <c r="I59" s="5" t="s">
        <v>14741</v>
      </c>
      <c r="J59" s="5" t="s">
        <v>14748</v>
      </c>
      <c r="K59" s="5">
        <v>22201050</v>
      </c>
      <c r="L59" s="5">
        <v>22917871</v>
      </c>
    </row>
    <row r="60" spans="1:12" x14ac:dyDescent="0.2">
      <c r="A60" s="5" t="s">
        <v>7849</v>
      </c>
      <c r="B60" s="5" t="s">
        <v>14804</v>
      </c>
      <c r="C60" s="5" t="s">
        <v>14736</v>
      </c>
      <c r="E60" s="5" t="s">
        <v>8596</v>
      </c>
      <c r="F60" s="5" t="s">
        <v>7887</v>
      </c>
      <c r="G60" s="5" t="s">
        <v>12312</v>
      </c>
      <c r="H60" s="5" t="s">
        <v>4</v>
      </c>
      <c r="I60" s="5" t="s">
        <v>14741</v>
      </c>
      <c r="J60" s="5" t="s">
        <v>12313</v>
      </c>
      <c r="K60" s="5">
        <v>22312070</v>
      </c>
      <c r="L60" s="5">
        <v>22312070</v>
      </c>
    </row>
    <row r="61" spans="1:12" x14ac:dyDescent="0.2">
      <c r="A61" s="5" t="s">
        <v>7849</v>
      </c>
      <c r="B61" s="5" t="s">
        <v>13866</v>
      </c>
      <c r="C61" s="5" t="s">
        <v>8774</v>
      </c>
      <c r="E61" s="5" t="s">
        <v>8597</v>
      </c>
      <c r="F61" s="5" t="s">
        <v>63</v>
      </c>
      <c r="G61" s="5" t="s">
        <v>12312</v>
      </c>
      <c r="H61" s="5" t="s">
        <v>3</v>
      </c>
      <c r="I61" s="5" t="s">
        <v>14741</v>
      </c>
      <c r="J61" s="5" t="s">
        <v>12314</v>
      </c>
      <c r="K61" s="5">
        <v>22322770</v>
      </c>
      <c r="L61" s="5">
        <v>22320815</v>
      </c>
    </row>
    <row r="62" spans="1:12" x14ac:dyDescent="0.2">
      <c r="A62" s="5" t="s">
        <v>7849</v>
      </c>
      <c r="B62" s="5" t="s">
        <v>13882</v>
      </c>
      <c r="C62" s="5" t="s">
        <v>13801</v>
      </c>
      <c r="E62" s="5" t="s">
        <v>8598</v>
      </c>
      <c r="F62" s="5" t="s">
        <v>7881</v>
      </c>
      <c r="G62" s="5" t="s">
        <v>12312</v>
      </c>
      <c r="H62" s="5" t="s">
        <v>4</v>
      </c>
      <c r="I62" s="5" t="s">
        <v>14741</v>
      </c>
      <c r="J62" s="5" t="s">
        <v>11949</v>
      </c>
      <c r="K62" s="5">
        <v>22321455</v>
      </c>
      <c r="L62" s="5">
        <v>22320093</v>
      </c>
    </row>
    <row r="63" spans="1:12" x14ac:dyDescent="0.2">
      <c r="A63" s="5" t="s">
        <v>7849</v>
      </c>
      <c r="B63" s="5" t="s">
        <v>14782</v>
      </c>
      <c r="C63" s="5" t="s">
        <v>12001</v>
      </c>
      <c r="E63" s="5" t="s">
        <v>8196</v>
      </c>
      <c r="F63" s="5" t="s">
        <v>12315</v>
      </c>
      <c r="G63" s="5" t="s">
        <v>12312</v>
      </c>
      <c r="H63" s="5" t="s">
        <v>4</v>
      </c>
      <c r="I63" s="5" t="s">
        <v>14741</v>
      </c>
      <c r="J63" s="5" t="s">
        <v>9151</v>
      </c>
      <c r="K63" s="5">
        <v>22200131</v>
      </c>
      <c r="L63" s="5">
        <v>22327833</v>
      </c>
    </row>
    <row r="64" spans="1:12" x14ac:dyDescent="0.2">
      <c r="A64" s="5" t="s">
        <v>7849</v>
      </c>
      <c r="B64" s="5" t="s">
        <v>12349</v>
      </c>
      <c r="C64" s="5" t="s">
        <v>8771</v>
      </c>
      <c r="E64" s="5" t="s">
        <v>6573</v>
      </c>
      <c r="F64" s="5" t="s">
        <v>7885</v>
      </c>
      <c r="G64" s="5" t="s">
        <v>12312</v>
      </c>
      <c r="H64" s="5" t="s">
        <v>3</v>
      </c>
      <c r="I64" s="5" t="s">
        <v>14741</v>
      </c>
      <c r="J64" s="5" t="s">
        <v>13815</v>
      </c>
      <c r="K64" s="5">
        <v>22911633</v>
      </c>
      <c r="L64" s="5">
        <v>22325179</v>
      </c>
    </row>
    <row r="65" spans="1:12" x14ac:dyDescent="0.2">
      <c r="A65" s="5" t="s">
        <v>7849</v>
      </c>
      <c r="B65" s="5" t="s">
        <v>14790</v>
      </c>
      <c r="C65" s="5" t="s">
        <v>14729</v>
      </c>
      <c r="E65" s="5" t="s">
        <v>6574</v>
      </c>
      <c r="F65" s="5" t="s">
        <v>7889</v>
      </c>
      <c r="G65" s="5" t="s">
        <v>12302</v>
      </c>
      <c r="H65" s="5" t="s">
        <v>7</v>
      </c>
      <c r="I65" s="5" t="s">
        <v>14741</v>
      </c>
      <c r="J65" s="5" t="s">
        <v>13816</v>
      </c>
      <c r="K65" s="5">
        <v>22543651</v>
      </c>
      <c r="L65" s="5">
        <v>22543651</v>
      </c>
    </row>
    <row r="66" spans="1:12" x14ac:dyDescent="0.2">
      <c r="A66" s="5" t="s">
        <v>7849</v>
      </c>
      <c r="B66" s="5" t="s">
        <v>13873</v>
      </c>
      <c r="C66" s="5" t="s">
        <v>13345</v>
      </c>
      <c r="E66" s="5" t="s">
        <v>6575</v>
      </c>
      <c r="F66" s="5" t="s">
        <v>7892</v>
      </c>
      <c r="G66" s="5" t="s">
        <v>12302</v>
      </c>
      <c r="H66" s="5" t="s">
        <v>7</v>
      </c>
      <c r="I66" s="5" t="s">
        <v>14741</v>
      </c>
      <c r="J66" s="5" t="s">
        <v>14749</v>
      </c>
      <c r="K66" s="5">
        <v>25543555</v>
      </c>
      <c r="L66" s="5">
        <v>22540345</v>
      </c>
    </row>
    <row r="67" spans="1:12" x14ac:dyDescent="0.2">
      <c r="A67" s="5" t="s">
        <v>7849</v>
      </c>
      <c r="B67" s="5" t="s">
        <v>13867</v>
      </c>
      <c r="C67" s="5" t="s">
        <v>9167</v>
      </c>
      <c r="E67" s="5" t="s">
        <v>6576</v>
      </c>
      <c r="F67" s="5" t="s">
        <v>14750</v>
      </c>
      <c r="G67" s="5" t="s">
        <v>12312</v>
      </c>
      <c r="H67" s="5" t="s">
        <v>6</v>
      </c>
      <c r="I67" s="5" t="s">
        <v>14741</v>
      </c>
      <c r="J67" s="5" t="s">
        <v>12316</v>
      </c>
      <c r="K67" s="5">
        <v>22937393</v>
      </c>
      <c r="L67" s="5">
        <v>22937392</v>
      </c>
    </row>
    <row r="68" spans="1:12" x14ac:dyDescent="0.2">
      <c r="A68" s="5" t="s">
        <v>7849</v>
      </c>
      <c r="B68" s="5" t="s">
        <v>13861</v>
      </c>
      <c r="C68" s="5" t="s">
        <v>8763</v>
      </c>
      <c r="E68" s="5" t="s">
        <v>6577</v>
      </c>
      <c r="F68" s="5" t="s">
        <v>14751</v>
      </c>
      <c r="G68" s="5" t="s">
        <v>12312</v>
      </c>
      <c r="H68" s="5" t="s">
        <v>5</v>
      </c>
      <c r="I68" s="5" t="s">
        <v>14741</v>
      </c>
      <c r="J68" s="5" t="s">
        <v>14752</v>
      </c>
      <c r="K68" s="5">
        <v>22152133</v>
      </c>
      <c r="L68" s="5">
        <v>22152133</v>
      </c>
    </row>
    <row r="69" spans="1:12" x14ac:dyDescent="0.2">
      <c r="A69" s="5" t="s">
        <v>7849</v>
      </c>
      <c r="B69" s="5" t="s">
        <v>12360</v>
      </c>
      <c r="C69" s="5" t="s">
        <v>12297</v>
      </c>
      <c r="E69" s="5" t="s">
        <v>8197</v>
      </c>
      <c r="F69" s="5" t="s">
        <v>12317</v>
      </c>
      <c r="G69" s="5" t="s">
        <v>74</v>
      </c>
      <c r="H69" s="5" t="s">
        <v>6</v>
      </c>
      <c r="I69" s="5" t="s">
        <v>14741</v>
      </c>
      <c r="J69" s="5" t="s">
        <v>13354</v>
      </c>
      <c r="K69" s="5">
        <v>22890919</v>
      </c>
      <c r="L69" s="5">
        <v>22282076</v>
      </c>
    </row>
    <row r="70" spans="1:12" x14ac:dyDescent="0.2">
      <c r="A70" s="5" t="s">
        <v>7849</v>
      </c>
      <c r="B70" s="5" t="s">
        <v>14792</v>
      </c>
      <c r="C70" s="5" t="s">
        <v>14730</v>
      </c>
      <c r="E70" s="5" t="s">
        <v>8599</v>
      </c>
      <c r="F70" s="5" t="s">
        <v>7898</v>
      </c>
      <c r="G70" s="5" t="s">
        <v>12312</v>
      </c>
      <c r="H70" s="5" t="s">
        <v>5</v>
      </c>
      <c r="I70" s="5" t="s">
        <v>14741</v>
      </c>
      <c r="J70" s="5" t="s">
        <v>12318</v>
      </c>
      <c r="K70" s="5">
        <v>22898889</v>
      </c>
      <c r="L70" s="5">
        <v>22884459</v>
      </c>
    </row>
    <row r="71" spans="1:12" x14ac:dyDescent="0.2">
      <c r="A71" s="5" t="s">
        <v>7849</v>
      </c>
      <c r="B71" s="5" t="s">
        <v>13884</v>
      </c>
      <c r="C71" s="5" t="s">
        <v>13802</v>
      </c>
      <c r="E71" s="5" t="s">
        <v>8600</v>
      </c>
      <c r="F71" s="5" t="s">
        <v>13355</v>
      </c>
      <c r="G71" s="5" t="s">
        <v>12303</v>
      </c>
      <c r="H71" s="5" t="s">
        <v>7</v>
      </c>
      <c r="I71" s="5" t="s">
        <v>14741</v>
      </c>
      <c r="J71" s="5" t="s">
        <v>12011</v>
      </c>
      <c r="K71" s="5">
        <v>22406034</v>
      </c>
      <c r="L71" s="5">
        <v>0</v>
      </c>
    </row>
    <row r="72" spans="1:12" x14ac:dyDescent="0.2">
      <c r="A72" s="5" t="s">
        <v>7849</v>
      </c>
      <c r="B72" s="5" t="s">
        <v>13888</v>
      </c>
      <c r="C72" s="5" t="s">
        <v>13805</v>
      </c>
      <c r="E72" s="5" t="s">
        <v>6578</v>
      </c>
      <c r="F72" s="5" t="s">
        <v>7956</v>
      </c>
      <c r="G72" s="5" t="s">
        <v>204</v>
      </c>
      <c r="H72" s="5" t="s">
        <v>7</v>
      </c>
      <c r="I72" s="5" t="s">
        <v>14741</v>
      </c>
      <c r="J72" s="5" t="s">
        <v>9152</v>
      </c>
      <c r="K72" s="5">
        <v>25744728</v>
      </c>
      <c r="L72" s="5">
        <v>83230888</v>
      </c>
    </row>
    <row r="73" spans="1:12" x14ac:dyDescent="0.2">
      <c r="A73" s="5" t="s">
        <v>7849</v>
      </c>
      <c r="B73" s="5" t="s">
        <v>13854</v>
      </c>
      <c r="C73" s="5" t="s">
        <v>8744</v>
      </c>
      <c r="E73" s="5" t="s">
        <v>6579</v>
      </c>
      <c r="F73" s="5" t="s">
        <v>7931</v>
      </c>
      <c r="G73" s="5" t="s">
        <v>5791</v>
      </c>
      <c r="H73" s="5" t="s">
        <v>3</v>
      </c>
      <c r="I73" s="5" t="s">
        <v>14741</v>
      </c>
      <c r="J73" s="5" t="s">
        <v>7933</v>
      </c>
      <c r="K73" s="5">
        <v>27104827</v>
      </c>
      <c r="L73" s="5">
        <v>27103043</v>
      </c>
    </row>
    <row r="74" spans="1:12" x14ac:dyDescent="0.2">
      <c r="A74" s="5" t="s">
        <v>7849</v>
      </c>
      <c r="B74" s="5" t="s">
        <v>13856</v>
      </c>
      <c r="C74" s="5" t="s">
        <v>8753</v>
      </c>
      <c r="E74" s="5" t="s">
        <v>8601</v>
      </c>
      <c r="F74" s="5" t="s">
        <v>11908</v>
      </c>
      <c r="G74" s="5" t="s">
        <v>41</v>
      </c>
      <c r="H74" s="5" t="s">
        <v>4</v>
      </c>
      <c r="I74" s="5" t="s">
        <v>14741</v>
      </c>
      <c r="J74" s="5" t="s">
        <v>11950</v>
      </c>
      <c r="K74" s="5">
        <v>22702694</v>
      </c>
      <c r="L74" s="5">
        <v>22702694</v>
      </c>
    </row>
    <row r="75" spans="1:12" x14ac:dyDescent="0.2">
      <c r="A75" s="5" t="s">
        <v>7849</v>
      </c>
      <c r="B75" s="5" t="s">
        <v>13839</v>
      </c>
      <c r="C75" s="5" t="s">
        <v>8663</v>
      </c>
      <c r="E75" s="5" t="s">
        <v>6905</v>
      </c>
      <c r="F75" s="5" t="s">
        <v>7973</v>
      </c>
      <c r="G75" s="5" t="s">
        <v>1260</v>
      </c>
      <c r="H75" s="5" t="s">
        <v>3</v>
      </c>
      <c r="I75" s="5" t="s">
        <v>14741</v>
      </c>
      <c r="J75" s="5" t="s">
        <v>13356</v>
      </c>
      <c r="K75" s="5">
        <v>27772211</v>
      </c>
      <c r="L75" s="5">
        <v>27772929</v>
      </c>
    </row>
    <row r="76" spans="1:12" x14ac:dyDescent="0.2">
      <c r="A76" s="5" t="s">
        <v>7849</v>
      </c>
      <c r="B76" s="5" t="s">
        <v>13828</v>
      </c>
      <c r="C76" s="5" t="s">
        <v>8624</v>
      </c>
      <c r="E76" s="5" t="s">
        <v>8602</v>
      </c>
      <c r="F76" s="5" t="s">
        <v>11982</v>
      </c>
      <c r="G76" s="5" t="s">
        <v>175</v>
      </c>
      <c r="H76" s="5" t="s">
        <v>10</v>
      </c>
      <c r="I76" s="5" t="s">
        <v>14741</v>
      </c>
      <c r="J76" s="5" t="s">
        <v>14753</v>
      </c>
      <c r="K76" s="5">
        <v>22932567</v>
      </c>
      <c r="L76" s="5">
        <v>22390625</v>
      </c>
    </row>
    <row r="77" spans="1:12" x14ac:dyDescent="0.2">
      <c r="A77" s="5" t="s">
        <v>7849</v>
      </c>
      <c r="B77" s="5" t="s">
        <v>13870</v>
      </c>
      <c r="C77" s="5" t="s">
        <v>12000</v>
      </c>
      <c r="E77" s="5" t="s">
        <v>6913</v>
      </c>
      <c r="F77" s="5" t="s">
        <v>7954</v>
      </c>
      <c r="G77" s="5" t="s">
        <v>204</v>
      </c>
      <c r="H77" s="5" t="s">
        <v>3</v>
      </c>
      <c r="I77" s="5" t="s">
        <v>14741</v>
      </c>
      <c r="J77" s="5" t="s">
        <v>7955</v>
      </c>
      <c r="K77" s="5">
        <v>25911575</v>
      </c>
      <c r="L77" s="5">
        <v>25911575</v>
      </c>
    </row>
    <row r="78" spans="1:12" x14ac:dyDescent="0.2">
      <c r="A78" s="5" t="s">
        <v>7849</v>
      </c>
      <c r="B78" s="5" t="s">
        <v>13829</v>
      </c>
      <c r="C78" s="5" t="s">
        <v>8633</v>
      </c>
      <c r="E78" s="5" t="s">
        <v>6916</v>
      </c>
      <c r="F78" s="5" t="s">
        <v>12319</v>
      </c>
      <c r="G78" s="5" t="s">
        <v>73</v>
      </c>
      <c r="H78" s="5" t="s">
        <v>5</v>
      </c>
      <c r="I78" s="5" t="s">
        <v>14741</v>
      </c>
      <c r="J78" s="5" t="s">
        <v>12320</v>
      </c>
      <c r="K78" s="5">
        <v>24456454</v>
      </c>
      <c r="L78" s="5">
        <v>24456454</v>
      </c>
    </row>
    <row r="79" spans="1:12" x14ac:dyDescent="0.2">
      <c r="A79" s="5" t="s">
        <v>7849</v>
      </c>
      <c r="B79" s="5" t="s">
        <v>13374</v>
      </c>
      <c r="C79" s="5" t="s">
        <v>13342</v>
      </c>
      <c r="E79" s="5" t="s">
        <v>6965</v>
      </c>
      <c r="F79" s="5" t="s">
        <v>12321</v>
      </c>
      <c r="G79" s="5" t="s">
        <v>73</v>
      </c>
      <c r="H79" s="5" t="s">
        <v>9</v>
      </c>
      <c r="I79" s="5" t="s">
        <v>14741</v>
      </c>
      <c r="J79" s="5" t="s">
        <v>7984</v>
      </c>
      <c r="K79" s="5">
        <v>24531011</v>
      </c>
      <c r="L79" s="5">
        <v>24532916</v>
      </c>
    </row>
    <row r="80" spans="1:12" x14ac:dyDescent="0.2">
      <c r="A80" s="5" t="s">
        <v>7849</v>
      </c>
      <c r="B80" s="5" t="s">
        <v>12353</v>
      </c>
      <c r="C80" s="5" t="s">
        <v>12294</v>
      </c>
      <c r="E80" s="5" t="s">
        <v>8216</v>
      </c>
      <c r="F80" s="5" t="s">
        <v>3055</v>
      </c>
      <c r="G80" s="5" t="s">
        <v>12312</v>
      </c>
      <c r="H80" s="5" t="s">
        <v>4</v>
      </c>
      <c r="I80" s="5" t="s">
        <v>14741</v>
      </c>
      <c r="J80" s="5" t="s">
        <v>11951</v>
      </c>
      <c r="K80" s="5">
        <v>22321168</v>
      </c>
      <c r="L80" s="5">
        <v>22321168</v>
      </c>
    </row>
    <row r="81" spans="1:12" x14ac:dyDescent="0.2">
      <c r="A81" s="5" t="s">
        <v>7849</v>
      </c>
      <c r="B81" s="5" t="s">
        <v>12326</v>
      </c>
      <c r="C81" s="5" t="s">
        <v>8607</v>
      </c>
      <c r="E81" s="5" t="s">
        <v>6931</v>
      </c>
      <c r="F81" s="5" t="s">
        <v>12322</v>
      </c>
      <c r="G81" s="5" t="s">
        <v>175</v>
      </c>
      <c r="H81" s="5" t="s">
        <v>7</v>
      </c>
      <c r="I81" s="5" t="s">
        <v>14741</v>
      </c>
      <c r="J81" s="5" t="s">
        <v>13357</v>
      </c>
      <c r="K81" s="5">
        <v>22448686</v>
      </c>
      <c r="L81" s="5">
        <v>22442900</v>
      </c>
    </row>
    <row r="82" spans="1:12" x14ac:dyDescent="0.2">
      <c r="A82" s="5" t="s">
        <v>7849</v>
      </c>
      <c r="B82" s="5" t="s">
        <v>13886</v>
      </c>
      <c r="C82" s="5" t="s">
        <v>13803</v>
      </c>
      <c r="E82" s="5" t="s">
        <v>13797</v>
      </c>
      <c r="F82" s="5" t="s">
        <v>13817</v>
      </c>
      <c r="G82" s="5" t="s">
        <v>12303</v>
      </c>
      <c r="H82" s="5" t="s">
        <v>3</v>
      </c>
      <c r="I82" s="5" t="s">
        <v>14741</v>
      </c>
      <c r="J82" s="5" t="s">
        <v>13818</v>
      </c>
      <c r="K82" s="5">
        <v>25245259</v>
      </c>
      <c r="L82" s="5">
        <v>0</v>
      </c>
    </row>
    <row r="83" spans="1:12" x14ac:dyDescent="0.2">
      <c r="A83" s="5" t="s">
        <v>7849</v>
      </c>
      <c r="B83" s="5" t="s">
        <v>11906</v>
      </c>
      <c r="C83" s="5" t="s">
        <v>8651</v>
      </c>
      <c r="E83" s="5" t="s">
        <v>7835</v>
      </c>
      <c r="F83" s="5" t="s">
        <v>11983</v>
      </c>
      <c r="G83" s="5" t="s">
        <v>175</v>
      </c>
      <c r="H83" s="5" t="s">
        <v>4</v>
      </c>
      <c r="I83" s="5" t="s">
        <v>14741</v>
      </c>
      <c r="J83" s="5" t="s">
        <v>9153</v>
      </c>
      <c r="K83" s="5">
        <v>22615368</v>
      </c>
      <c r="L83" s="5">
        <v>22604227</v>
      </c>
    </row>
    <row r="84" spans="1:12" x14ac:dyDescent="0.2">
      <c r="A84" s="5" t="s">
        <v>7849</v>
      </c>
      <c r="B84" s="5" t="s">
        <v>8148</v>
      </c>
      <c r="C84" s="5" t="s">
        <v>6545</v>
      </c>
      <c r="E84" s="5" t="s">
        <v>7840</v>
      </c>
      <c r="F84" s="5" t="s">
        <v>7926</v>
      </c>
      <c r="G84" s="5" t="s">
        <v>12303</v>
      </c>
      <c r="H84" s="5" t="s">
        <v>5</v>
      </c>
      <c r="I84" s="5" t="s">
        <v>14741</v>
      </c>
      <c r="J84" s="5" t="s">
        <v>14754</v>
      </c>
      <c r="K84" s="5">
        <v>22794444</v>
      </c>
      <c r="L84" s="5">
        <v>22794444</v>
      </c>
    </row>
    <row r="85" spans="1:12" x14ac:dyDescent="0.2">
      <c r="A85" s="5" t="s">
        <v>7849</v>
      </c>
      <c r="B85" s="5" t="s">
        <v>12362</v>
      </c>
      <c r="C85" s="5" t="s">
        <v>12298</v>
      </c>
      <c r="E85" s="5" t="s">
        <v>7837</v>
      </c>
      <c r="F85" s="5" t="s">
        <v>7990</v>
      </c>
      <c r="G85" s="5" t="s">
        <v>12303</v>
      </c>
      <c r="H85" s="5" t="s">
        <v>5</v>
      </c>
      <c r="I85" s="5" t="s">
        <v>14741</v>
      </c>
      <c r="J85" s="5" t="s">
        <v>13358</v>
      </c>
      <c r="K85" s="5">
        <v>22782537</v>
      </c>
      <c r="L85" s="5">
        <v>22782536</v>
      </c>
    </row>
    <row r="86" spans="1:12" x14ac:dyDescent="0.2">
      <c r="A86" s="5" t="s">
        <v>7849</v>
      </c>
      <c r="B86" s="5" t="s">
        <v>13847</v>
      </c>
      <c r="C86" s="5" t="s">
        <v>8703</v>
      </c>
      <c r="E86" s="5" t="s">
        <v>7832</v>
      </c>
      <c r="F86" s="5" t="s">
        <v>7908</v>
      </c>
      <c r="G86" s="5" t="s">
        <v>12303</v>
      </c>
      <c r="H86" s="5" t="s">
        <v>7</v>
      </c>
      <c r="I86" s="5" t="s">
        <v>14741</v>
      </c>
      <c r="J86" s="5" t="s">
        <v>13819</v>
      </c>
      <c r="K86" s="5">
        <v>25079874</v>
      </c>
      <c r="L86" s="5">
        <v>25079812</v>
      </c>
    </row>
    <row r="87" spans="1:12" x14ac:dyDescent="0.2">
      <c r="A87" s="5" t="s">
        <v>7849</v>
      </c>
      <c r="B87" s="5" t="s">
        <v>12319</v>
      </c>
      <c r="C87" s="5" t="s">
        <v>6916</v>
      </c>
      <c r="E87" s="5" t="s">
        <v>8221</v>
      </c>
      <c r="F87" s="5" t="s">
        <v>9123</v>
      </c>
      <c r="G87" s="5" t="s">
        <v>41</v>
      </c>
      <c r="H87" s="5" t="s">
        <v>3</v>
      </c>
      <c r="I87" s="5" t="s">
        <v>14741</v>
      </c>
      <c r="J87" s="5" t="s">
        <v>12012</v>
      </c>
      <c r="K87" s="5">
        <v>22504138</v>
      </c>
      <c r="L87" s="5">
        <v>22504138</v>
      </c>
    </row>
    <row r="88" spans="1:12" x14ac:dyDescent="0.2">
      <c r="A88" s="5" t="s">
        <v>7849</v>
      </c>
      <c r="B88" s="5" t="s">
        <v>7904</v>
      </c>
      <c r="C88" s="5" t="s">
        <v>8591</v>
      </c>
      <c r="E88" s="5" t="s">
        <v>8603</v>
      </c>
      <c r="F88" s="5" t="s">
        <v>12323</v>
      </c>
      <c r="G88" s="5" t="s">
        <v>12303</v>
      </c>
      <c r="H88" s="5" t="s">
        <v>7</v>
      </c>
      <c r="I88" s="5" t="s">
        <v>14741</v>
      </c>
      <c r="J88" s="5" t="s">
        <v>13820</v>
      </c>
      <c r="K88" s="5">
        <v>22978043</v>
      </c>
      <c r="L88" s="5">
        <v>0</v>
      </c>
    </row>
    <row r="89" spans="1:12" x14ac:dyDescent="0.2">
      <c r="A89" s="5" t="s">
        <v>7849</v>
      </c>
      <c r="B89" s="5" t="s">
        <v>8001</v>
      </c>
      <c r="C89" s="5" t="s">
        <v>6559</v>
      </c>
      <c r="E89" s="5" t="s">
        <v>8604</v>
      </c>
      <c r="F89" s="5" t="s">
        <v>7977</v>
      </c>
      <c r="G89" s="5" t="s">
        <v>117</v>
      </c>
      <c r="H89" s="5" t="s">
        <v>3</v>
      </c>
      <c r="I89" s="5" t="s">
        <v>14741</v>
      </c>
      <c r="J89" s="5" t="s">
        <v>13821</v>
      </c>
      <c r="K89" s="5">
        <v>26632269</v>
      </c>
      <c r="L89" s="5">
        <v>26632269</v>
      </c>
    </row>
    <row r="90" spans="1:12" x14ac:dyDescent="0.2">
      <c r="A90" s="5" t="s">
        <v>7849</v>
      </c>
      <c r="B90" s="5" t="s">
        <v>12322</v>
      </c>
      <c r="C90" s="5" t="s">
        <v>6931</v>
      </c>
      <c r="E90" s="5" t="s">
        <v>8605</v>
      </c>
      <c r="F90" s="5" t="s">
        <v>7994</v>
      </c>
      <c r="G90" s="5" t="s">
        <v>12324</v>
      </c>
      <c r="H90" s="5" t="s">
        <v>3</v>
      </c>
      <c r="I90" s="5" t="s">
        <v>14741</v>
      </c>
      <c r="J90" s="5" t="s">
        <v>12013</v>
      </c>
      <c r="K90" s="5">
        <v>27716994</v>
      </c>
      <c r="L90" s="5">
        <v>27714632</v>
      </c>
    </row>
    <row r="91" spans="1:12" x14ac:dyDescent="0.2">
      <c r="A91" s="5" t="s">
        <v>7849</v>
      </c>
      <c r="B91" s="5" t="s">
        <v>7895</v>
      </c>
      <c r="C91" s="5" t="s">
        <v>8701</v>
      </c>
      <c r="E91" s="5" t="s">
        <v>8606</v>
      </c>
      <c r="F91" s="5" t="s">
        <v>12325</v>
      </c>
      <c r="G91" s="5" t="s">
        <v>12312</v>
      </c>
      <c r="H91" s="5" t="s">
        <v>5</v>
      </c>
      <c r="I91" s="5" t="s">
        <v>14741</v>
      </c>
      <c r="J91" s="5" t="s">
        <v>13822</v>
      </c>
      <c r="K91" s="5">
        <v>22152204</v>
      </c>
      <c r="L91" s="5">
        <v>0</v>
      </c>
    </row>
    <row r="92" spans="1:12" x14ac:dyDescent="0.2">
      <c r="A92" s="5" t="s">
        <v>7849</v>
      </c>
      <c r="B92" s="5" t="s">
        <v>13887</v>
      </c>
      <c r="C92" s="5" t="s">
        <v>13804</v>
      </c>
      <c r="E92" s="5" t="s">
        <v>8607</v>
      </c>
      <c r="F92" s="5" t="s">
        <v>12326</v>
      </c>
      <c r="G92" s="5" t="s">
        <v>175</v>
      </c>
      <c r="H92" s="5" t="s">
        <v>10</v>
      </c>
      <c r="I92" s="5" t="s">
        <v>14741</v>
      </c>
      <c r="J92" s="5" t="s">
        <v>7985</v>
      </c>
      <c r="K92" s="5">
        <v>22396293</v>
      </c>
      <c r="L92" s="5">
        <v>22390457</v>
      </c>
    </row>
    <row r="93" spans="1:12" x14ac:dyDescent="0.2">
      <c r="A93" s="5" t="s">
        <v>7849</v>
      </c>
      <c r="B93" s="5" t="s">
        <v>8139</v>
      </c>
      <c r="C93" s="5" t="s">
        <v>8719</v>
      </c>
      <c r="E93" s="5" t="s">
        <v>8608</v>
      </c>
      <c r="F93" s="5" t="s">
        <v>7986</v>
      </c>
      <c r="G93" s="5" t="s">
        <v>175</v>
      </c>
      <c r="H93" s="5" t="s">
        <v>7</v>
      </c>
      <c r="I93" s="5" t="s">
        <v>14741</v>
      </c>
      <c r="J93" s="5" t="s">
        <v>13823</v>
      </c>
      <c r="K93" s="5">
        <v>22440084</v>
      </c>
      <c r="L93" s="5">
        <v>22440084</v>
      </c>
    </row>
    <row r="94" spans="1:12" x14ac:dyDescent="0.2">
      <c r="A94" s="5" t="s">
        <v>7849</v>
      </c>
      <c r="B94" s="5" t="s">
        <v>8003</v>
      </c>
      <c r="C94" s="5" t="s">
        <v>8636</v>
      </c>
      <c r="E94" s="5" t="s">
        <v>8609</v>
      </c>
      <c r="F94" s="5" t="s">
        <v>1105</v>
      </c>
      <c r="G94" s="5" t="s">
        <v>175</v>
      </c>
      <c r="H94" s="5" t="s">
        <v>3</v>
      </c>
      <c r="I94" s="5" t="s">
        <v>14741</v>
      </c>
      <c r="J94" s="5" t="s">
        <v>7960</v>
      </c>
      <c r="K94" s="5">
        <v>22383014</v>
      </c>
      <c r="L94" s="5">
        <v>22383014</v>
      </c>
    </row>
    <row r="95" spans="1:12" x14ac:dyDescent="0.2">
      <c r="A95" s="5" t="s">
        <v>7849</v>
      </c>
      <c r="B95" s="5" t="s">
        <v>8100</v>
      </c>
      <c r="C95" s="5" t="s">
        <v>8697</v>
      </c>
      <c r="E95" s="5" t="s">
        <v>8610</v>
      </c>
      <c r="F95" s="5" t="s">
        <v>11921</v>
      </c>
      <c r="G95" s="5" t="s">
        <v>74</v>
      </c>
      <c r="H95" s="5" t="s">
        <v>4</v>
      </c>
      <c r="I95" s="5" t="s">
        <v>14741</v>
      </c>
      <c r="J95" s="5" t="s">
        <v>7939</v>
      </c>
      <c r="K95" s="5">
        <v>24435050</v>
      </c>
      <c r="L95" s="5">
        <v>24435050</v>
      </c>
    </row>
    <row r="96" spans="1:12" x14ac:dyDescent="0.2">
      <c r="A96" s="5" t="s">
        <v>7849</v>
      </c>
      <c r="B96" s="5" t="s">
        <v>8222</v>
      </c>
      <c r="C96" s="5" t="s">
        <v>8775</v>
      </c>
      <c r="E96" s="5" t="s">
        <v>8611</v>
      </c>
      <c r="F96" s="5" t="s">
        <v>7980</v>
      </c>
      <c r="G96" s="5" t="s">
        <v>74</v>
      </c>
      <c r="H96" s="5" t="s">
        <v>3</v>
      </c>
      <c r="I96" s="5" t="s">
        <v>14741</v>
      </c>
      <c r="J96" s="5" t="s">
        <v>13824</v>
      </c>
      <c r="K96" s="5">
        <v>24417541</v>
      </c>
      <c r="L96" s="5">
        <v>24423663</v>
      </c>
    </row>
    <row r="97" spans="1:12" x14ac:dyDescent="0.2">
      <c r="A97" s="5" t="s">
        <v>7849</v>
      </c>
      <c r="B97" s="5" t="s">
        <v>9121</v>
      </c>
      <c r="C97" s="5" t="s">
        <v>8715</v>
      </c>
      <c r="E97" s="5" t="s">
        <v>8612</v>
      </c>
      <c r="F97" s="5" t="s">
        <v>13825</v>
      </c>
      <c r="G97" s="5" t="s">
        <v>1260</v>
      </c>
      <c r="H97" s="5" t="s">
        <v>7</v>
      </c>
      <c r="I97" s="5" t="s">
        <v>14741</v>
      </c>
      <c r="J97" s="5" t="s">
        <v>8004</v>
      </c>
      <c r="K97" s="5">
        <v>26433836</v>
      </c>
      <c r="L97" s="5">
        <v>26432657</v>
      </c>
    </row>
    <row r="98" spans="1:12" x14ac:dyDescent="0.2">
      <c r="A98" s="5" t="s">
        <v>7849</v>
      </c>
      <c r="B98" s="5" t="s">
        <v>13836</v>
      </c>
      <c r="C98" s="5" t="s">
        <v>8660</v>
      </c>
      <c r="E98" s="5" t="s">
        <v>8613</v>
      </c>
      <c r="F98" s="5" t="s">
        <v>8614</v>
      </c>
      <c r="G98" s="5" t="s">
        <v>12302</v>
      </c>
      <c r="H98" s="5" t="s">
        <v>5</v>
      </c>
      <c r="I98" s="5" t="s">
        <v>14741</v>
      </c>
      <c r="J98" s="5" t="s">
        <v>8040</v>
      </c>
      <c r="K98" s="5">
        <v>22721524</v>
      </c>
      <c r="L98" s="5">
        <v>22723969</v>
      </c>
    </row>
    <row r="99" spans="1:12" x14ac:dyDescent="0.2">
      <c r="A99" s="5" t="s">
        <v>7849</v>
      </c>
      <c r="B99" s="5" t="s">
        <v>11989</v>
      </c>
      <c r="C99" s="5" t="s">
        <v>11996</v>
      </c>
      <c r="E99" s="5" t="s">
        <v>8615</v>
      </c>
      <c r="F99" s="5" t="s">
        <v>7863</v>
      </c>
      <c r="G99" s="5" t="s">
        <v>12302</v>
      </c>
      <c r="H99" s="5" t="s">
        <v>5</v>
      </c>
      <c r="I99" s="5" t="s">
        <v>14741</v>
      </c>
      <c r="J99" s="5" t="s">
        <v>7865</v>
      </c>
      <c r="K99" s="5">
        <v>22725792</v>
      </c>
      <c r="L99" s="5">
        <v>0</v>
      </c>
    </row>
    <row r="100" spans="1:12" x14ac:dyDescent="0.2">
      <c r="A100" s="5" t="s">
        <v>7849</v>
      </c>
      <c r="B100" s="5" t="s">
        <v>8053</v>
      </c>
      <c r="C100" s="5" t="s">
        <v>8671</v>
      </c>
      <c r="E100" s="5" t="s">
        <v>8616</v>
      </c>
      <c r="F100" s="5" t="s">
        <v>8617</v>
      </c>
      <c r="G100" s="5" t="s">
        <v>12303</v>
      </c>
      <c r="H100" s="5" t="s">
        <v>6</v>
      </c>
      <c r="I100" s="5" t="s">
        <v>14741</v>
      </c>
      <c r="J100" s="5" t="s">
        <v>13826</v>
      </c>
      <c r="K100" s="5">
        <v>22367120</v>
      </c>
      <c r="L100" s="5">
        <v>22413193</v>
      </c>
    </row>
    <row r="101" spans="1:12" x14ac:dyDescent="0.2">
      <c r="A101" s="5" t="s">
        <v>7849</v>
      </c>
      <c r="B101" s="5" t="s">
        <v>12350</v>
      </c>
      <c r="C101" s="5" t="s">
        <v>9163</v>
      </c>
      <c r="E101" s="5" t="s">
        <v>8618</v>
      </c>
      <c r="F101" s="5" t="s">
        <v>8019</v>
      </c>
      <c r="G101" s="5" t="s">
        <v>12302</v>
      </c>
      <c r="H101" s="5" t="s">
        <v>5</v>
      </c>
      <c r="I101" s="5" t="s">
        <v>14741</v>
      </c>
      <c r="J101" s="5" t="s">
        <v>8020</v>
      </c>
      <c r="K101" s="5">
        <v>22272141</v>
      </c>
      <c r="L101" s="5">
        <v>22272141</v>
      </c>
    </row>
    <row r="102" spans="1:12" x14ac:dyDescent="0.2">
      <c r="A102" s="5" t="s">
        <v>7849</v>
      </c>
      <c r="B102" s="5" t="s">
        <v>12317</v>
      </c>
      <c r="C102" s="5" t="s">
        <v>8197</v>
      </c>
      <c r="E102" s="5" t="s">
        <v>8619</v>
      </c>
      <c r="F102" s="5" t="s">
        <v>7852</v>
      </c>
      <c r="G102" s="5" t="s">
        <v>12302</v>
      </c>
      <c r="H102" s="5" t="s">
        <v>3</v>
      </c>
      <c r="I102" s="5" t="s">
        <v>14741</v>
      </c>
      <c r="J102" s="5" t="s">
        <v>13359</v>
      </c>
      <c r="K102" s="5">
        <v>22335489</v>
      </c>
      <c r="L102" s="5">
        <v>22572114</v>
      </c>
    </row>
    <row r="103" spans="1:12" x14ac:dyDescent="0.2">
      <c r="A103" s="5" t="s">
        <v>7849</v>
      </c>
      <c r="B103" s="5" t="s">
        <v>14762</v>
      </c>
      <c r="C103" s="5" t="s">
        <v>12293</v>
      </c>
      <c r="E103" s="5" t="s">
        <v>11942</v>
      </c>
      <c r="F103" s="5" t="s">
        <v>8620</v>
      </c>
      <c r="G103" s="5" t="s">
        <v>41</v>
      </c>
      <c r="H103" s="5" t="s">
        <v>4</v>
      </c>
      <c r="I103" s="5" t="s">
        <v>14741</v>
      </c>
      <c r="J103" s="5" t="s">
        <v>11952</v>
      </c>
      <c r="K103" s="5">
        <v>40361295</v>
      </c>
      <c r="L103" s="5">
        <v>0</v>
      </c>
    </row>
    <row r="104" spans="1:12" x14ac:dyDescent="0.2">
      <c r="A104" s="5" t="s">
        <v>7849</v>
      </c>
      <c r="B104" s="5" t="s">
        <v>9122</v>
      </c>
      <c r="C104" s="5" t="s">
        <v>8727</v>
      </c>
      <c r="E104" s="5" t="s">
        <v>8621</v>
      </c>
      <c r="F104" s="5" t="s">
        <v>9119</v>
      </c>
      <c r="G104" s="5" t="s">
        <v>12303</v>
      </c>
      <c r="H104" s="5" t="s">
        <v>5</v>
      </c>
      <c r="I104" s="5" t="s">
        <v>14741</v>
      </c>
      <c r="J104" s="5" t="s">
        <v>13360</v>
      </c>
      <c r="K104" s="5">
        <v>22245080</v>
      </c>
      <c r="L104" s="5">
        <v>22346329</v>
      </c>
    </row>
    <row r="105" spans="1:12" x14ac:dyDescent="0.2">
      <c r="A105" s="5" t="s">
        <v>7849</v>
      </c>
      <c r="B105" s="5" t="s">
        <v>14796</v>
      </c>
      <c r="C105" s="5" t="s">
        <v>14732</v>
      </c>
      <c r="E105" s="5" t="s">
        <v>8622</v>
      </c>
      <c r="F105" s="5" t="s">
        <v>7940</v>
      </c>
      <c r="G105" s="5" t="s">
        <v>74</v>
      </c>
      <c r="H105" s="5" t="s">
        <v>4</v>
      </c>
      <c r="I105" s="5" t="s">
        <v>14741</v>
      </c>
      <c r="J105" s="5" t="s">
        <v>13827</v>
      </c>
      <c r="K105" s="5">
        <v>24314887</v>
      </c>
      <c r="L105" s="5">
        <v>24410200</v>
      </c>
    </row>
    <row r="106" spans="1:12" x14ac:dyDescent="0.2">
      <c r="A106" s="5" t="s">
        <v>7849</v>
      </c>
      <c r="B106" s="5" t="s">
        <v>7977</v>
      </c>
      <c r="C106" s="5" t="s">
        <v>8604</v>
      </c>
      <c r="E106" s="5" t="s">
        <v>8623</v>
      </c>
      <c r="F106" s="5" t="s">
        <v>9136</v>
      </c>
      <c r="G106" s="5" t="s">
        <v>204</v>
      </c>
      <c r="H106" s="5" t="s">
        <v>3</v>
      </c>
      <c r="I106" s="5" t="s">
        <v>14741</v>
      </c>
      <c r="J106" s="5" t="s">
        <v>12015</v>
      </c>
      <c r="K106" s="5">
        <v>25910912</v>
      </c>
      <c r="L106" s="5">
        <v>25910912</v>
      </c>
    </row>
    <row r="107" spans="1:12" x14ac:dyDescent="0.2">
      <c r="A107" s="5" t="s">
        <v>7849</v>
      </c>
      <c r="B107" s="5" t="s">
        <v>11907</v>
      </c>
      <c r="C107" s="5" t="s">
        <v>11928</v>
      </c>
      <c r="E107" s="5" t="s">
        <v>8624</v>
      </c>
      <c r="F107" s="5" t="s">
        <v>13828</v>
      </c>
      <c r="G107" s="5" t="s">
        <v>188</v>
      </c>
      <c r="H107" s="5" t="s">
        <v>5</v>
      </c>
      <c r="I107" s="5" t="s">
        <v>14741</v>
      </c>
      <c r="J107" s="5" t="s">
        <v>14755</v>
      </c>
      <c r="K107" s="5">
        <v>24601745</v>
      </c>
      <c r="L107" s="5">
        <v>24611412</v>
      </c>
    </row>
    <row r="108" spans="1:12" x14ac:dyDescent="0.2">
      <c r="A108" s="5" t="s">
        <v>7849</v>
      </c>
      <c r="B108" s="5" t="s">
        <v>11908</v>
      </c>
      <c r="C108" s="5" t="s">
        <v>8601</v>
      </c>
      <c r="E108" s="5" t="s">
        <v>8625</v>
      </c>
      <c r="F108" s="5" t="s">
        <v>7995</v>
      </c>
      <c r="G108" s="5" t="s">
        <v>12302</v>
      </c>
      <c r="H108" s="5" t="s">
        <v>5</v>
      </c>
      <c r="I108" s="5" t="s">
        <v>14741</v>
      </c>
      <c r="J108" s="5" t="s">
        <v>14756</v>
      </c>
      <c r="K108" s="5">
        <v>22727097</v>
      </c>
      <c r="L108" s="5">
        <v>22726634</v>
      </c>
    </row>
    <row r="109" spans="1:12" x14ac:dyDescent="0.2">
      <c r="A109" s="5" t="s">
        <v>7849</v>
      </c>
      <c r="B109" s="5" t="s">
        <v>9123</v>
      </c>
      <c r="C109" s="5" t="s">
        <v>8221</v>
      </c>
      <c r="E109" s="5" t="s">
        <v>8626</v>
      </c>
      <c r="F109" s="5" t="s">
        <v>7981</v>
      </c>
      <c r="G109" s="5" t="s">
        <v>12312</v>
      </c>
      <c r="H109" s="5" t="s">
        <v>5</v>
      </c>
      <c r="I109" s="5" t="s">
        <v>14741</v>
      </c>
      <c r="J109" s="5" t="s">
        <v>7982</v>
      </c>
      <c r="K109" s="5">
        <v>22151016</v>
      </c>
      <c r="L109" s="5">
        <v>22151384</v>
      </c>
    </row>
    <row r="110" spans="1:12" x14ac:dyDescent="0.2">
      <c r="A110" s="5" t="s">
        <v>7849</v>
      </c>
      <c r="B110" s="5" t="s">
        <v>8015</v>
      </c>
      <c r="C110" s="5" t="s">
        <v>8637</v>
      </c>
      <c r="E110" s="5" t="s">
        <v>8627</v>
      </c>
      <c r="F110" s="5" t="s">
        <v>9131</v>
      </c>
      <c r="G110" s="5" t="s">
        <v>175</v>
      </c>
      <c r="H110" s="5" t="s">
        <v>6</v>
      </c>
      <c r="I110" s="5" t="s">
        <v>14741</v>
      </c>
      <c r="J110" s="5" t="s">
        <v>14757</v>
      </c>
      <c r="K110" s="5">
        <v>22607305</v>
      </c>
      <c r="L110" s="5">
        <v>22623263</v>
      </c>
    </row>
    <row r="111" spans="1:12" x14ac:dyDescent="0.2">
      <c r="A111" s="5" t="s">
        <v>7849</v>
      </c>
      <c r="B111" s="5" t="s">
        <v>7901</v>
      </c>
      <c r="C111" s="5" t="s">
        <v>6534</v>
      </c>
      <c r="E111" s="5" t="s">
        <v>8628</v>
      </c>
      <c r="F111" s="5" t="s">
        <v>7978</v>
      </c>
      <c r="G111" s="5" t="s">
        <v>74</v>
      </c>
      <c r="H111" s="5" t="s">
        <v>3</v>
      </c>
      <c r="I111" s="5" t="s">
        <v>14741</v>
      </c>
      <c r="J111" s="5" t="s">
        <v>7979</v>
      </c>
      <c r="K111" s="5">
        <v>24307705</v>
      </c>
      <c r="L111" s="5">
        <v>24307705</v>
      </c>
    </row>
    <row r="112" spans="1:12" x14ac:dyDescent="0.2">
      <c r="A112" s="5" t="s">
        <v>7849</v>
      </c>
      <c r="B112" s="5" t="s">
        <v>7934</v>
      </c>
      <c r="C112" s="5" t="s">
        <v>8662</v>
      </c>
      <c r="E112" s="5" t="s">
        <v>8629</v>
      </c>
      <c r="F112" s="5" t="s">
        <v>8005</v>
      </c>
      <c r="G112" s="5" t="s">
        <v>4180</v>
      </c>
      <c r="H112" s="5" t="s">
        <v>3</v>
      </c>
      <c r="I112" s="5" t="s">
        <v>13897</v>
      </c>
      <c r="J112" s="5" t="s">
        <v>8013</v>
      </c>
      <c r="K112" s="5">
        <v>26855221</v>
      </c>
      <c r="L112" s="5">
        <v>0</v>
      </c>
    </row>
    <row r="113" spans="1:12" x14ac:dyDescent="0.2">
      <c r="A113" s="5" t="s">
        <v>7849</v>
      </c>
      <c r="B113" s="5" t="s">
        <v>8000</v>
      </c>
      <c r="C113" s="5" t="s">
        <v>8634</v>
      </c>
      <c r="E113" s="5" t="s">
        <v>8630</v>
      </c>
      <c r="F113" s="5" t="s">
        <v>7989</v>
      </c>
      <c r="G113" s="5" t="s">
        <v>12303</v>
      </c>
      <c r="H113" s="5" t="s">
        <v>9</v>
      </c>
      <c r="I113" s="5" t="s">
        <v>14741</v>
      </c>
      <c r="J113" s="5" t="s">
        <v>9154</v>
      </c>
      <c r="K113" s="5">
        <v>22294490</v>
      </c>
      <c r="L113" s="5">
        <v>22292314</v>
      </c>
    </row>
    <row r="114" spans="1:12" x14ac:dyDescent="0.2">
      <c r="A114" s="5" t="s">
        <v>7849</v>
      </c>
      <c r="B114" s="5" t="s">
        <v>8198</v>
      </c>
      <c r="C114" s="5" t="s">
        <v>8756</v>
      </c>
      <c r="E114" s="5" t="s">
        <v>8631</v>
      </c>
      <c r="F114" s="5" t="s">
        <v>8632</v>
      </c>
      <c r="G114" s="5" t="s">
        <v>12303</v>
      </c>
      <c r="H114" s="5" t="s">
        <v>6</v>
      </c>
      <c r="I114" s="5" t="s">
        <v>14741</v>
      </c>
      <c r="J114" s="5" t="s">
        <v>13361</v>
      </c>
      <c r="K114" s="5">
        <v>22408890</v>
      </c>
      <c r="L114" s="5">
        <v>22408890</v>
      </c>
    </row>
    <row r="115" spans="1:12" x14ac:dyDescent="0.2">
      <c r="A115" s="5" t="s">
        <v>7849</v>
      </c>
      <c r="B115" s="5" t="s">
        <v>7994</v>
      </c>
      <c r="C115" s="5" t="s">
        <v>8605</v>
      </c>
      <c r="E115" s="5" t="s">
        <v>8633</v>
      </c>
      <c r="F115" s="5" t="s">
        <v>13829</v>
      </c>
      <c r="G115" s="5" t="s">
        <v>175</v>
      </c>
      <c r="H115" s="5" t="s">
        <v>7</v>
      </c>
      <c r="I115" s="5" t="s">
        <v>14741</v>
      </c>
      <c r="J115" s="5" t="s">
        <v>7966</v>
      </c>
      <c r="K115" s="5">
        <v>22442673</v>
      </c>
      <c r="L115" s="5">
        <v>0</v>
      </c>
    </row>
    <row r="116" spans="1:12" x14ac:dyDescent="0.2">
      <c r="A116" s="5" t="s">
        <v>7849</v>
      </c>
      <c r="B116" s="5" t="s">
        <v>9124</v>
      </c>
      <c r="C116" s="5" t="s">
        <v>8748</v>
      </c>
      <c r="E116" s="5" t="s">
        <v>8634</v>
      </c>
      <c r="F116" s="5" t="s">
        <v>8000</v>
      </c>
      <c r="G116" s="5" t="s">
        <v>12303</v>
      </c>
      <c r="H116" s="5" t="s">
        <v>4</v>
      </c>
      <c r="I116" s="5" t="s">
        <v>14741</v>
      </c>
      <c r="J116" s="5" t="s">
        <v>13830</v>
      </c>
      <c r="K116" s="5">
        <v>22853138</v>
      </c>
      <c r="L116" s="5">
        <v>22852762</v>
      </c>
    </row>
    <row r="117" spans="1:12" x14ac:dyDescent="0.2">
      <c r="A117" s="5" t="s">
        <v>7849</v>
      </c>
      <c r="B117" s="5" t="s">
        <v>8220</v>
      </c>
      <c r="C117" s="5" t="s">
        <v>8773</v>
      </c>
      <c r="E117" s="5" t="s">
        <v>8635</v>
      </c>
      <c r="F117" s="5" t="s">
        <v>8008</v>
      </c>
      <c r="G117" s="5" t="s">
        <v>12302</v>
      </c>
      <c r="H117" s="5" t="s">
        <v>5</v>
      </c>
      <c r="I117" s="5" t="s">
        <v>14741</v>
      </c>
      <c r="J117" s="5" t="s">
        <v>8010</v>
      </c>
      <c r="K117" s="5">
        <v>22722045</v>
      </c>
      <c r="L117" s="5">
        <v>0</v>
      </c>
    </row>
    <row r="118" spans="1:12" x14ac:dyDescent="0.2">
      <c r="A118" s="5" t="s">
        <v>7849</v>
      </c>
      <c r="B118" s="5" t="s">
        <v>7882</v>
      </c>
      <c r="C118" s="5" t="s">
        <v>8595</v>
      </c>
      <c r="E118" s="5" t="s">
        <v>8636</v>
      </c>
      <c r="F118" s="5" t="s">
        <v>8003</v>
      </c>
      <c r="G118" s="5" t="s">
        <v>12309</v>
      </c>
      <c r="H118" s="5" t="s">
        <v>12</v>
      </c>
      <c r="I118" s="5" t="s">
        <v>14741</v>
      </c>
      <c r="J118" s="5" t="s">
        <v>13831</v>
      </c>
      <c r="K118" s="5">
        <v>27550129</v>
      </c>
      <c r="L118" s="5">
        <v>27550075</v>
      </c>
    </row>
    <row r="119" spans="1:12" x14ac:dyDescent="0.2">
      <c r="A119" s="5" t="s">
        <v>7849</v>
      </c>
      <c r="B119" s="5" t="s">
        <v>14808</v>
      </c>
      <c r="C119" s="5" t="s">
        <v>14738</v>
      </c>
      <c r="E119" s="5" t="s">
        <v>11941</v>
      </c>
      <c r="F119" s="5" t="s">
        <v>11984</v>
      </c>
      <c r="G119" s="5" t="s">
        <v>12303</v>
      </c>
      <c r="H119" s="5" t="s">
        <v>3</v>
      </c>
      <c r="I119" s="5" t="s">
        <v>14741</v>
      </c>
      <c r="J119" s="5" t="s">
        <v>11953</v>
      </c>
      <c r="K119" s="5">
        <v>22253237</v>
      </c>
      <c r="L119" s="5">
        <v>22534260</v>
      </c>
    </row>
    <row r="120" spans="1:12" x14ac:dyDescent="0.2">
      <c r="A120" s="5" t="s">
        <v>7849</v>
      </c>
      <c r="B120" s="5" t="s">
        <v>9125</v>
      </c>
      <c r="C120" s="5" t="s">
        <v>8665</v>
      </c>
      <c r="E120" s="5" t="s">
        <v>8637</v>
      </c>
      <c r="F120" s="5" t="s">
        <v>8015</v>
      </c>
      <c r="G120" s="5" t="s">
        <v>12303</v>
      </c>
      <c r="H120" s="5" t="s">
        <v>7</v>
      </c>
      <c r="I120" s="5" t="s">
        <v>14741</v>
      </c>
      <c r="J120" s="5" t="s">
        <v>12327</v>
      </c>
      <c r="K120" s="5">
        <v>22363886</v>
      </c>
      <c r="L120" s="5">
        <v>22977533</v>
      </c>
    </row>
    <row r="121" spans="1:12" x14ac:dyDescent="0.2">
      <c r="A121" s="5" t="s">
        <v>7849</v>
      </c>
      <c r="B121" s="5" t="s">
        <v>11988</v>
      </c>
      <c r="C121" s="5" t="s">
        <v>8750</v>
      </c>
      <c r="E121" s="5" t="s">
        <v>8638</v>
      </c>
      <c r="F121" s="5" t="s">
        <v>8023</v>
      </c>
      <c r="G121" s="5" t="s">
        <v>117</v>
      </c>
      <c r="H121" s="5" t="s">
        <v>10</v>
      </c>
      <c r="I121" s="5" t="s">
        <v>14741</v>
      </c>
      <c r="J121" s="5" t="s">
        <v>14758</v>
      </c>
      <c r="K121" s="5">
        <v>26366019</v>
      </c>
      <c r="L121" s="5">
        <v>26366000</v>
      </c>
    </row>
    <row r="122" spans="1:12" x14ac:dyDescent="0.2">
      <c r="A122" s="5" t="s">
        <v>7849</v>
      </c>
      <c r="B122" s="5" t="s">
        <v>7973</v>
      </c>
      <c r="C122" s="5" t="s">
        <v>6905</v>
      </c>
      <c r="E122" s="5" t="s">
        <v>8639</v>
      </c>
      <c r="F122" s="5" t="s">
        <v>1414</v>
      </c>
      <c r="G122" s="5" t="s">
        <v>188</v>
      </c>
      <c r="H122" s="5" t="s">
        <v>6</v>
      </c>
      <c r="I122" s="5" t="s">
        <v>14741</v>
      </c>
      <c r="J122" s="5" t="s">
        <v>8022</v>
      </c>
      <c r="K122" s="5">
        <v>24744070</v>
      </c>
      <c r="L122" s="5">
        <v>0</v>
      </c>
    </row>
    <row r="123" spans="1:12" x14ac:dyDescent="0.2">
      <c r="A123" s="5" t="s">
        <v>7849</v>
      </c>
      <c r="B123" s="5" t="s">
        <v>13843</v>
      </c>
      <c r="C123" s="5" t="s">
        <v>8678</v>
      </c>
      <c r="E123" s="5" t="s">
        <v>8640</v>
      </c>
      <c r="F123" s="5" t="s">
        <v>13832</v>
      </c>
      <c r="G123" s="5" t="s">
        <v>74</v>
      </c>
      <c r="H123" s="5" t="s">
        <v>13</v>
      </c>
      <c r="I123" s="5" t="s">
        <v>14741</v>
      </c>
      <c r="J123" s="5" t="s">
        <v>8027</v>
      </c>
      <c r="K123" s="5">
        <v>24289910</v>
      </c>
      <c r="L123" s="5">
        <v>24287436</v>
      </c>
    </row>
    <row r="124" spans="1:12" x14ac:dyDescent="0.2">
      <c r="A124" s="5" t="s">
        <v>7849</v>
      </c>
      <c r="B124" s="5" t="s">
        <v>7852</v>
      </c>
      <c r="C124" s="5" t="s">
        <v>8619</v>
      </c>
      <c r="E124" s="5" t="s">
        <v>8641</v>
      </c>
      <c r="F124" s="5" t="s">
        <v>8029</v>
      </c>
      <c r="G124" s="5" t="s">
        <v>175</v>
      </c>
      <c r="H124" s="5" t="s">
        <v>5</v>
      </c>
      <c r="I124" s="5" t="s">
        <v>14741</v>
      </c>
      <c r="J124" s="5" t="s">
        <v>14759</v>
      </c>
      <c r="K124" s="5">
        <v>22774500</v>
      </c>
      <c r="L124" s="5">
        <v>22655393</v>
      </c>
    </row>
    <row r="125" spans="1:12" x14ac:dyDescent="0.2">
      <c r="A125" s="5" t="s">
        <v>7849</v>
      </c>
      <c r="B125" s="5" t="s">
        <v>8156</v>
      </c>
      <c r="C125" s="5" t="s">
        <v>9161</v>
      </c>
      <c r="E125" s="5" t="s">
        <v>8642</v>
      </c>
      <c r="F125" s="5" t="s">
        <v>224</v>
      </c>
      <c r="G125" s="5" t="s">
        <v>175</v>
      </c>
      <c r="H125" s="5" t="s">
        <v>7</v>
      </c>
      <c r="I125" s="5" t="s">
        <v>14741</v>
      </c>
      <c r="J125" s="5" t="s">
        <v>8031</v>
      </c>
      <c r="K125" s="5">
        <v>22448411</v>
      </c>
      <c r="L125" s="5">
        <v>22440647</v>
      </c>
    </row>
    <row r="126" spans="1:12" x14ac:dyDescent="0.2">
      <c r="A126" s="5" t="s">
        <v>7849</v>
      </c>
      <c r="B126" s="5" t="s">
        <v>14806</v>
      </c>
      <c r="C126" s="5" t="s">
        <v>14737</v>
      </c>
      <c r="E126" s="5" t="s">
        <v>8643</v>
      </c>
      <c r="F126" s="5" t="s">
        <v>8032</v>
      </c>
      <c r="G126" s="5" t="s">
        <v>175</v>
      </c>
      <c r="H126" s="5" t="s">
        <v>9</v>
      </c>
      <c r="I126" s="5" t="s">
        <v>14741</v>
      </c>
      <c r="J126" s="5" t="s">
        <v>12017</v>
      </c>
      <c r="K126" s="5">
        <v>22685964</v>
      </c>
      <c r="L126" s="5">
        <v>22684012</v>
      </c>
    </row>
    <row r="127" spans="1:12" x14ac:dyDescent="0.2">
      <c r="A127" s="5" t="s">
        <v>7849</v>
      </c>
      <c r="B127" s="5" t="s">
        <v>12338</v>
      </c>
      <c r="C127" s="5" t="s">
        <v>8692</v>
      </c>
      <c r="E127" s="5" t="s">
        <v>8644</v>
      </c>
      <c r="F127" s="5" t="s">
        <v>8033</v>
      </c>
      <c r="G127" s="5" t="s">
        <v>175</v>
      </c>
      <c r="H127" s="5" t="s">
        <v>9</v>
      </c>
      <c r="I127" s="5" t="s">
        <v>14741</v>
      </c>
      <c r="J127" s="5" t="s">
        <v>8034</v>
      </c>
      <c r="K127" s="5">
        <v>22610717</v>
      </c>
      <c r="L127" s="5">
        <v>22635793</v>
      </c>
    </row>
    <row r="128" spans="1:12" x14ac:dyDescent="0.2">
      <c r="A128" s="5" t="s">
        <v>7849</v>
      </c>
      <c r="B128" s="5" t="s">
        <v>12358</v>
      </c>
      <c r="C128" s="5" t="s">
        <v>12296</v>
      </c>
      <c r="E128" s="5" t="s">
        <v>8645</v>
      </c>
      <c r="F128" s="5" t="s">
        <v>8016</v>
      </c>
      <c r="G128" s="5" t="s">
        <v>12303</v>
      </c>
      <c r="H128" s="5" t="s">
        <v>9</v>
      </c>
      <c r="I128" s="5" t="s">
        <v>14741</v>
      </c>
      <c r="J128" s="5" t="s">
        <v>8018</v>
      </c>
      <c r="K128" s="5">
        <v>22940429</v>
      </c>
      <c r="L128" s="5">
        <v>22920136</v>
      </c>
    </row>
    <row r="129" spans="1:12" x14ac:dyDescent="0.2">
      <c r="A129" s="5" t="s">
        <v>7849</v>
      </c>
      <c r="B129" s="5" t="s">
        <v>13865</v>
      </c>
      <c r="C129" s="5" t="s">
        <v>8772</v>
      </c>
      <c r="E129" s="5" t="s">
        <v>8646</v>
      </c>
      <c r="F129" s="5" t="s">
        <v>8007</v>
      </c>
      <c r="G129" s="5" t="s">
        <v>74</v>
      </c>
      <c r="H129" s="5" t="s">
        <v>9</v>
      </c>
      <c r="I129" s="5" t="s">
        <v>14741</v>
      </c>
      <c r="J129" s="5" t="s">
        <v>12328</v>
      </c>
      <c r="K129" s="5">
        <v>24945665</v>
      </c>
      <c r="L129" s="5">
        <v>0</v>
      </c>
    </row>
    <row r="130" spans="1:12" x14ac:dyDescent="0.2">
      <c r="A130" s="5" t="s">
        <v>7849</v>
      </c>
      <c r="B130" s="5" t="s">
        <v>4917</v>
      </c>
      <c r="C130" s="5" t="s">
        <v>6558</v>
      </c>
      <c r="E130" s="5" t="s">
        <v>11931</v>
      </c>
      <c r="F130" s="5" t="s">
        <v>11910</v>
      </c>
      <c r="G130" s="5" t="s">
        <v>74</v>
      </c>
      <c r="H130" s="5" t="s">
        <v>9</v>
      </c>
      <c r="I130" s="5" t="s">
        <v>14741</v>
      </c>
      <c r="J130" s="5" t="s">
        <v>11954</v>
      </c>
      <c r="K130" s="5">
        <v>24941533</v>
      </c>
      <c r="L130" s="5">
        <v>24946663</v>
      </c>
    </row>
    <row r="131" spans="1:12" x14ac:dyDescent="0.2">
      <c r="A131" s="5" t="s">
        <v>7849</v>
      </c>
      <c r="B131" s="5" t="s">
        <v>8218</v>
      </c>
      <c r="C131" s="5" t="s">
        <v>11929</v>
      </c>
      <c r="E131" s="5" t="s">
        <v>8647</v>
      </c>
      <c r="F131" s="5" t="s">
        <v>7890</v>
      </c>
      <c r="G131" s="5" t="s">
        <v>12302</v>
      </c>
      <c r="H131" s="5" t="s">
        <v>7</v>
      </c>
      <c r="I131" s="5" t="s">
        <v>14741</v>
      </c>
      <c r="J131" s="5" t="s">
        <v>14760</v>
      </c>
      <c r="K131" s="5">
        <v>40019261</v>
      </c>
      <c r="L131" s="5">
        <v>0</v>
      </c>
    </row>
    <row r="132" spans="1:12" x14ac:dyDescent="0.2">
      <c r="A132" s="5" t="s">
        <v>7849</v>
      </c>
      <c r="B132" s="5" t="s">
        <v>9126</v>
      </c>
      <c r="C132" s="5" t="s">
        <v>6739</v>
      </c>
      <c r="E132" s="5" t="s">
        <v>8648</v>
      </c>
      <c r="F132" s="5" t="s">
        <v>9141</v>
      </c>
      <c r="G132" s="5" t="s">
        <v>175</v>
      </c>
      <c r="H132" s="5" t="s">
        <v>6</v>
      </c>
      <c r="I132" s="5" t="s">
        <v>14741</v>
      </c>
      <c r="J132" s="5" t="s">
        <v>13833</v>
      </c>
      <c r="K132" s="5">
        <v>22635470</v>
      </c>
      <c r="L132" s="5">
        <v>22377086</v>
      </c>
    </row>
    <row r="133" spans="1:12" x14ac:dyDescent="0.2">
      <c r="A133" s="5" t="s">
        <v>7849</v>
      </c>
      <c r="B133" s="5" t="s">
        <v>8033</v>
      </c>
      <c r="C133" s="5" t="s">
        <v>8644</v>
      </c>
      <c r="E133" s="5" t="s">
        <v>8649</v>
      </c>
      <c r="F133" s="5" t="s">
        <v>12329</v>
      </c>
      <c r="G133" s="5" t="s">
        <v>73</v>
      </c>
      <c r="H133" s="5" t="s">
        <v>9</v>
      </c>
      <c r="I133" s="5" t="s">
        <v>14741</v>
      </c>
      <c r="J133" s="5" t="s">
        <v>8045</v>
      </c>
      <c r="K133" s="5">
        <v>40015939</v>
      </c>
      <c r="L133" s="5">
        <v>24533170</v>
      </c>
    </row>
    <row r="134" spans="1:12" x14ac:dyDescent="0.2">
      <c r="A134" s="5" t="s">
        <v>7849</v>
      </c>
      <c r="B134" s="5" t="s">
        <v>11909</v>
      </c>
      <c r="C134" s="5" t="s">
        <v>11930</v>
      </c>
      <c r="E134" s="5" t="s">
        <v>8650</v>
      </c>
      <c r="F134" s="5" t="s">
        <v>8036</v>
      </c>
      <c r="G134" s="5" t="s">
        <v>798</v>
      </c>
      <c r="H134" s="5" t="s">
        <v>4</v>
      </c>
      <c r="I134" s="5" t="s">
        <v>14741</v>
      </c>
      <c r="J134" s="5" t="s">
        <v>13834</v>
      </c>
      <c r="K134" s="5">
        <v>26665984</v>
      </c>
      <c r="L134" s="5">
        <v>26665984</v>
      </c>
    </row>
    <row r="135" spans="1:12" x14ac:dyDescent="0.2">
      <c r="A135" s="5" t="s">
        <v>7849</v>
      </c>
      <c r="B135" s="5" t="s">
        <v>9127</v>
      </c>
      <c r="C135" s="5" t="s">
        <v>9165</v>
      </c>
      <c r="E135" s="5" t="s">
        <v>8651</v>
      </c>
      <c r="F135" s="5" t="s">
        <v>11906</v>
      </c>
      <c r="G135" s="5" t="s">
        <v>12302</v>
      </c>
      <c r="H135" s="5" t="s">
        <v>3</v>
      </c>
      <c r="I135" s="5" t="s">
        <v>14741</v>
      </c>
      <c r="J135" s="5" t="s">
        <v>8038</v>
      </c>
      <c r="K135" s="5">
        <v>22262244</v>
      </c>
      <c r="L135" s="5">
        <v>22262244</v>
      </c>
    </row>
    <row r="136" spans="1:12" x14ac:dyDescent="0.2">
      <c r="A136" s="5" t="s">
        <v>7849</v>
      </c>
      <c r="B136" s="5" t="s">
        <v>11910</v>
      </c>
      <c r="C136" s="5" t="s">
        <v>11931</v>
      </c>
      <c r="E136" s="5" t="s">
        <v>8652</v>
      </c>
      <c r="F136" s="5" t="s">
        <v>8046</v>
      </c>
      <c r="G136" s="5" t="s">
        <v>41</v>
      </c>
      <c r="H136" s="5" t="s">
        <v>4</v>
      </c>
      <c r="I136" s="5" t="s">
        <v>14741</v>
      </c>
      <c r="J136" s="5" t="s">
        <v>12331</v>
      </c>
      <c r="K136" s="5">
        <v>22504858</v>
      </c>
      <c r="L136" s="5">
        <v>0</v>
      </c>
    </row>
    <row r="137" spans="1:12" x14ac:dyDescent="0.2">
      <c r="A137" s="5" t="s">
        <v>7849</v>
      </c>
      <c r="B137" s="5" t="s">
        <v>14778</v>
      </c>
      <c r="C137" s="5" t="s">
        <v>8767</v>
      </c>
      <c r="E137" s="5" t="s">
        <v>8653</v>
      </c>
      <c r="F137" s="5" t="s">
        <v>7997</v>
      </c>
      <c r="G137" s="5" t="s">
        <v>188</v>
      </c>
      <c r="H137" s="5" t="s">
        <v>5</v>
      </c>
      <c r="I137" s="5" t="s">
        <v>14741</v>
      </c>
      <c r="J137" s="5" t="s">
        <v>12025</v>
      </c>
      <c r="K137" s="5">
        <v>24615656</v>
      </c>
      <c r="L137" s="5">
        <v>24601934</v>
      </c>
    </row>
    <row r="138" spans="1:12" x14ac:dyDescent="0.2">
      <c r="A138" s="5" t="s">
        <v>7849</v>
      </c>
      <c r="B138" s="5" t="s">
        <v>11911</v>
      </c>
      <c r="C138" s="5" t="s">
        <v>11932</v>
      </c>
      <c r="E138" s="5" t="s">
        <v>8654</v>
      </c>
      <c r="F138" s="5" t="s">
        <v>8047</v>
      </c>
      <c r="G138" s="5" t="s">
        <v>5791</v>
      </c>
      <c r="H138" s="5" t="s">
        <v>3</v>
      </c>
      <c r="I138" s="5" t="s">
        <v>14741</v>
      </c>
      <c r="J138" s="5" t="s">
        <v>12332</v>
      </c>
      <c r="K138" s="5">
        <v>27104025</v>
      </c>
      <c r="L138" s="5">
        <v>27105646</v>
      </c>
    </row>
    <row r="139" spans="1:12" x14ac:dyDescent="0.2">
      <c r="A139" s="5" t="s">
        <v>7849</v>
      </c>
      <c r="B139" s="5" t="s">
        <v>8136</v>
      </c>
      <c r="C139" s="5" t="s">
        <v>8716</v>
      </c>
      <c r="E139" s="5" t="s">
        <v>8655</v>
      </c>
      <c r="F139" s="5" t="s">
        <v>13835</v>
      </c>
      <c r="G139" s="5" t="s">
        <v>12302</v>
      </c>
      <c r="H139" s="5" t="s">
        <v>4</v>
      </c>
      <c r="I139" s="5" t="s">
        <v>14741</v>
      </c>
      <c r="J139" s="5" t="s">
        <v>8039</v>
      </c>
      <c r="K139" s="5">
        <v>22830540</v>
      </c>
      <c r="L139" s="5">
        <v>22728608</v>
      </c>
    </row>
    <row r="140" spans="1:12" x14ac:dyDescent="0.2">
      <c r="A140" s="5" t="s">
        <v>7849</v>
      </c>
      <c r="B140" s="5" t="s">
        <v>14768</v>
      </c>
      <c r="C140" s="5" t="s">
        <v>8722</v>
      </c>
      <c r="E140" s="5" t="s">
        <v>8656</v>
      </c>
      <c r="F140" s="5" t="s">
        <v>7876</v>
      </c>
      <c r="G140" s="5" t="s">
        <v>12303</v>
      </c>
      <c r="H140" s="5" t="s">
        <v>6</v>
      </c>
      <c r="I140" s="5" t="s">
        <v>14741</v>
      </c>
      <c r="J140" s="5" t="s">
        <v>7878</v>
      </c>
      <c r="K140" s="5">
        <v>22400440</v>
      </c>
      <c r="L140" s="5">
        <v>0</v>
      </c>
    </row>
    <row r="141" spans="1:12" x14ac:dyDescent="0.2">
      <c r="A141" s="5" t="s">
        <v>7849</v>
      </c>
      <c r="B141" s="5" t="s">
        <v>11912</v>
      </c>
      <c r="C141" s="5" t="s">
        <v>11933</v>
      </c>
      <c r="E141" s="5" t="s">
        <v>8657</v>
      </c>
      <c r="F141" s="5" t="s">
        <v>8041</v>
      </c>
      <c r="G141" s="5" t="s">
        <v>12312</v>
      </c>
      <c r="H141" s="5" t="s">
        <v>4</v>
      </c>
      <c r="I141" s="5" t="s">
        <v>14741</v>
      </c>
      <c r="J141" s="5" t="s">
        <v>12333</v>
      </c>
      <c r="K141" s="5">
        <v>22901174</v>
      </c>
      <c r="L141" s="5">
        <v>22327835</v>
      </c>
    </row>
    <row r="142" spans="1:12" x14ac:dyDescent="0.2">
      <c r="A142" s="5" t="s">
        <v>7849</v>
      </c>
      <c r="B142" s="5" t="s">
        <v>13377</v>
      </c>
      <c r="C142" s="5" t="s">
        <v>13344</v>
      </c>
      <c r="E142" s="5" t="s">
        <v>8658</v>
      </c>
      <c r="F142" s="5" t="s">
        <v>8042</v>
      </c>
      <c r="G142" s="5" t="s">
        <v>12312</v>
      </c>
      <c r="H142" s="5" t="s">
        <v>5</v>
      </c>
      <c r="I142" s="5" t="s">
        <v>14741</v>
      </c>
      <c r="J142" s="5" t="s">
        <v>8043</v>
      </c>
      <c r="K142" s="5">
        <v>22151742</v>
      </c>
      <c r="L142" s="5">
        <v>22151126</v>
      </c>
    </row>
    <row r="143" spans="1:12" x14ac:dyDescent="0.2">
      <c r="A143" s="5" t="s">
        <v>7849</v>
      </c>
      <c r="B143" s="5" t="s">
        <v>7997</v>
      </c>
      <c r="C143" s="5" t="s">
        <v>8653</v>
      </c>
      <c r="E143" s="5" t="s">
        <v>8659</v>
      </c>
      <c r="F143" s="5" t="s">
        <v>8044</v>
      </c>
      <c r="G143" s="5" t="s">
        <v>204</v>
      </c>
      <c r="H143" s="5" t="s">
        <v>3</v>
      </c>
      <c r="I143" s="5" t="s">
        <v>14741</v>
      </c>
      <c r="J143" s="5" t="s">
        <v>14761</v>
      </c>
      <c r="K143" s="5">
        <v>25257378</v>
      </c>
      <c r="L143" s="5">
        <v>25517626</v>
      </c>
    </row>
    <row r="144" spans="1:12" x14ac:dyDescent="0.2">
      <c r="A144" s="5" t="s">
        <v>7849</v>
      </c>
      <c r="B144" s="5" t="s">
        <v>14812</v>
      </c>
      <c r="C144" s="5" t="s">
        <v>14740</v>
      </c>
      <c r="E144" s="5" t="s">
        <v>11944</v>
      </c>
      <c r="F144" s="5" t="s">
        <v>11985</v>
      </c>
      <c r="G144" s="5" t="s">
        <v>175</v>
      </c>
      <c r="H144" s="5" t="s">
        <v>4</v>
      </c>
      <c r="I144" s="5" t="s">
        <v>14741</v>
      </c>
      <c r="J144" s="5" t="s">
        <v>13362</v>
      </c>
      <c r="K144" s="5">
        <v>22600353</v>
      </c>
      <c r="L144" s="5">
        <v>22600353</v>
      </c>
    </row>
    <row r="145" spans="1:12" x14ac:dyDescent="0.2">
      <c r="A145" s="5" t="s">
        <v>7849</v>
      </c>
      <c r="B145" s="5" t="s">
        <v>13878</v>
      </c>
      <c r="C145" s="5" t="s">
        <v>13799</v>
      </c>
      <c r="E145" s="5" t="s">
        <v>8660</v>
      </c>
      <c r="F145" s="5" t="s">
        <v>13836</v>
      </c>
      <c r="G145" s="5" t="s">
        <v>41</v>
      </c>
      <c r="H145" s="5" t="s">
        <v>5</v>
      </c>
      <c r="I145" s="5" t="s">
        <v>14741</v>
      </c>
      <c r="J145" s="5" t="s">
        <v>13837</v>
      </c>
      <c r="K145" s="5">
        <v>22300821</v>
      </c>
      <c r="L145" s="5">
        <v>0</v>
      </c>
    </row>
    <row r="146" spans="1:12" x14ac:dyDescent="0.2">
      <c r="A146" s="5" t="s">
        <v>7849</v>
      </c>
      <c r="B146" s="5" t="s">
        <v>7931</v>
      </c>
      <c r="C146" s="5" t="s">
        <v>6579</v>
      </c>
      <c r="E146" s="5" t="s">
        <v>8661</v>
      </c>
      <c r="F146" s="5" t="s">
        <v>2001</v>
      </c>
      <c r="G146" s="5" t="s">
        <v>12302</v>
      </c>
      <c r="H146" s="5" t="s">
        <v>9</v>
      </c>
      <c r="I146" s="5" t="s">
        <v>14741</v>
      </c>
      <c r="J146" s="5" t="s">
        <v>7894</v>
      </c>
      <c r="K146" s="5">
        <v>22545206</v>
      </c>
      <c r="L146" s="5">
        <v>22545206</v>
      </c>
    </row>
    <row r="147" spans="1:12" x14ac:dyDescent="0.2">
      <c r="A147" s="5" t="s">
        <v>7849</v>
      </c>
      <c r="B147" s="5" t="s">
        <v>8175</v>
      </c>
      <c r="C147" s="5" t="s">
        <v>8743</v>
      </c>
      <c r="E147" s="5" t="s">
        <v>8662</v>
      </c>
      <c r="F147" s="5" t="s">
        <v>7934</v>
      </c>
      <c r="G147" s="5" t="s">
        <v>74</v>
      </c>
      <c r="H147" s="5" t="s">
        <v>6</v>
      </c>
      <c r="I147" s="5" t="s">
        <v>14741</v>
      </c>
      <c r="J147" s="5" t="s">
        <v>13363</v>
      </c>
      <c r="K147" s="5">
        <v>22939406</v>
      </c>
      <c r="L147" s="5">
        <v>22939406</v>
      </c>
    </row>
    <row r="148" spans="1:12" x14ac:dyDescent="0.2">
      <c r="A148" s="5" t="s">
        <v>7849</v>
      </c>
      <c r="B148" s="5" t="s">
        <v>8120</v>
      </c>
      <c r="C148" s="5" t="s">
        <v>8705</v>
      </c>
      <c r="E148" s="5" t="s">
        <v>11933</v>
      </c>
      <c r="F148" s="5" t="s">
        <v>11912</v>
      </c>
      <c r="G148" s="5" t="s">
        <v>12302</v>
      </c>
      <c r="H148" s="5" t="s">
        <v>4</v>
      </c>
      <c r="I148" s="5" t="s">
        <v>14741</v>
      </c>
      <c r="J148" s="5" t="s">
        <v>11955</v>
      </c>
      <c r="K148" s="5">
        <v>22332789</v>
      </c>
      <c r="L148" s="5">
        <v>22332789</v>
      </c>
    </row>
    <row r="149" spans="1:12" x14ac:dyDescent="0.2">
      <c r="A149" s="5" t="s">
        <v>7849</v>
      </c>
      <c r="B149" s="5" t="s">
        <v>13876</v>
      </c>
      <c r="C149" s="5" t="s">
        <v>13798</v>
      </c>
      <c r="E149" s="5" t="s">
        <v>12293</v>
      </c>
      <c r="F149" s="5" t="s">
        <v>14762</v>
      </c>
      <c r="G149" s="5" t="s">
        <v>117</v>
      </c>
      <c r="H149" s="5" t="s">
        <v>10</v>
      </c>
      <c r="I149" s="5" t="s">
        <v>14741</v>
      </c>
      <c r="J149" s="5" t="s">
        <v>13364</v>
      </c>
      <c r="K149" s="5">
        <v>26355873</v>
      </c>
      <c r="L149" s="5">
        <v>0</v>
      </c>
    </row>
    <row r="150" spans="1:12" x14ac:dyDescent="0.2">
      <c r="A150" s="5" t="s">
        <v>7849</v>
      </c>
      <c r="B150" s="5" t="s">
        <v>13841</v>
      </c>
      <c r="C150" s="5" t="s">
        <v>8666</v>
      </c>
      <c r="E150" s="5" t="s">
        <v>11927</v>
      </c>
      <c r="F150" s="5" t="s">
        <v>13838</v>
      </c>
      <c r="G150" s="5" t="s">
        <v>74</v>
      </c>
      <c r="H150" s="5" t="s">
        <v>4</v>
      </c>
      <c r="I150" s="5" t="s">
        <v>14741</v>
      </c>
      <c r="J150" s="5" t="s">
        <v>11956</v>
      </c>
      <c r="K150" s="5">
        <v>24400185</v>
      </c>
      <c r="L150" s="5">
        <v>0</v>
      </c>
    </row>
    <row r="151" spans="1:12" x14ac:dyDescent="0.2">
      <c r="A151" s="5" t="s">
        <v>7849</v>
      </c>
      <c r="B151" s="5" t="s">
        <v>8129</v>
      </c>
      <c r="C151" s="5" t="s">
        <v>8713</v>
      </c>
      <c r="E151" s="5" t="s">
        <v>8663</v>
      </c>
      <c r="F151" s="5" t="s">
        <v>13839</v>
      </c>
      <c r="G151" s="5" t="s">
        <v>74</v>
      </c>
      <c r="H151" s="5" t="s">
        <v>7</v>
      </c>
      <c r="I151" s="5" t="s">
        <v>14741</v>
      </c>
      <c r="J151" s="5" t="s">
        <v>13840</v>
      </c>
      <c r="K151" s="5">
        <v>24335449</v>
      </c>
      <c r="L151" s="5">
        <v>0</v>
      </c>
    </row>
    <row r="152" spans="1:12" x14ac:dyDescent="0.2">
      <c r="A152" s="5" t="s">
        <v>7849</v>
      </c>
      <c r="B152" s="5" t="s">
        <v>7881</v>
      </c>
      <c r="C152" s="5" t="s">
        <v>8598</v>
      </c>
      <c r="E152" s="5" t="s">
        <v>8664</v>
      </c>
      <c r="F152" s="5" t="s">
        <v>11895</v>
      </c>
      <c r="G152" s="5" t="s">
        <v>74</v>
      </c>
      <c r="H152" s="5" t="s">
        <v>7</v>
      </c>
      <c r="I152" s="5" t="s">
        <v>14741</v>
      </c>
      <c r="J152" s="5" t="s">
        <v>8049</v>
      </c>
      <c r="K152" s="5">
        <v>24333210</v>
      </c>
      <c r="L152" s="5">
        <v>0</v>
      </c>
    </row>
    <row r="153" spans="1:12" x14ac:dyDescent="0.2">
      <c r="A153" s="5" t="s">
        <v>7849</v>
      </c>
      <c r="B153" s="5" t="s">
        <v>14743</v>
      </c>
      <c r="C153" s="5" t="s">
        <v>6539</v>
      </c>
      <c r="E153" s="5" t="s">
        <v>8665</v>
      </c>
      <c r="F153" s="5" t="s">
        <v>9125</v>
      </c>
      <c r="G153" s="5" t="s">
        <v>12303</v>
      </c>
      <c r="H153" s="5" t="s">
        <v>7</v>
      </c>
      <c r="I153" s="5" t="s">
        <v>14741</v>
      </c>
      <c r="J153" s="5" t="s">
        <v>14763</v>
      </c>
      <c r="K153" s="5">
        <v>22297708</v>
      </c>
      <c r="L153" s="5">
        <v>0</v>
      </c>
    </row>
    <row r="154" spans="1:12" x14ac:dyDescent="0.2">
      <c r="A154" s="5" t="s">
        <v>7849</v>
      </c>
      <c r="B154" s="5" t="s">
        <v>14798</v>
      </c>
      <c r="C154" s="5" t="s">
        <v>14733</v>
      </c>
      <c r="E154" s="5" t="s">
        <v>11934</v>
      </c>
      <c r="F154" s="5" t="s">
        <v>11913</v>
      </c>
      <c r="G154" s="5" t="s">
        <v>12303</v>
      </c>
      <c r="H154" s="5" t="s">
        <v>9</v>
      </c>
      <c r="I154" s="5" t="s">
        <v>14741</v>
      </c>
      <c r="J154" s="5" t="s">
        <v>11957</v>
      </c>
      <c r="K154" s="5">
        <v>25290494</v>
      </c>
      <c r="L154" s="5">
        <v>25290673</v>
      </c>
    </row>
    <row r="155" spans="1:12" x14ac:dyDescent="0.2">
      <c r="A155" s="5" t="s">
        <v>7849</v>
      </c>
      <c r="B155" s="5" t="s">
        <v>13838</v>
      </c>
      <c r="C155" s="5" t="s">
        <v>11927</v>
      </c>
      <c r="E155" s="5" t="s">
        <v>11930</v>
      </c>
      <c r="F155" s="5" t="s">
        <v>11909</v>
      </c>
      <c r="G155" s="5" t="s">
        <v>12303</v>
      </c>
      <c r="H155" s="5" t="s">
        <v>3</v>
      </c>
      <c r="I155" s="5" t="s">
        <v>14741</v>
      </c>
      <c r="J155" s="5" t="s">
        <v>11958</v>
      </c>
      <c r="K155" s="5">
        <v>22251867</v>
      </c>
      <c r="L155" s="5">
        <v>22251867</v>
      </c>
    </row>
    <row r="156" spans="1:12" x14ac:dyDescent="0.2">
      <c r="A156" s="5" t="s">
        <v>7849</v>
      </c>
      <c r="B156" s="5" t="s">
        <v>7889</v>
      </c>
      <c r="C156" s="5" t="s">
        <v>6574</v>
      </c>
      <c r="E156" s="5" t="s">
        <v>8666</v>
      </c>
      <c r="F156" s="5" t="s">
        <v>13841</v>
      </c>
      <c r="G156" s="5" t="s">
        <v>74</v>
      </c>
      <c r="H156" s="5" t="s">
        <v>6</v>
      </c>
      <c r="I156" s="5" t="s">
        <v>14741</v>
      </c>
      <c r="J156" s="5" t="s">
        <v>12334</v>
      </c>
      <c r="K156" s="5">
        <v>24381611</v>
      </c>
      <c r="L156" s="5">
        <v>24382450</v>
      </c>
    </row>
    <row r="157" spans="1:12" x14ac:dyDescent="0.2">
      <c r="A157" s="5" t="s">
        <v>7849</v>
      </c>
      <c r="B157" s="5" t="s">
        <v>11913</v>
      </c>
      <c r="C157" s="5" t="s">
        <v>11934</v>
      </c>
      <c r="E157" s="5" t="s">
        <v>8667</v>
      </c>
      <c r="F157" s="5" t="s">
        <v>8154</v>
      </c>
      <c r="G157" s="5" t="s">
        <v>117</v>
      </c>
      <c r="H157" s="5" t="s">
        <v>10</v>
      </c>
      <c r="I157" s="5" t="s">
        <v>14741</v>
      </c>
      <c r="J157" s="5" t="s">
        <v>8155</v>
      </c>
      <c r="K157" s="5">
        <v>26367771</v>
      </c>
      <c r="L157" s="5">
        <v>26367775</v>
      </c>
    </row>
    <row r="158" spans="1:12" x14ac:dyDescent="0.2">
      <c r="A158" s="5" t="s">
        <v>7849</v>
      </c>
      <c r="B158" s="5" t="s">
        <v>13355</v>
      </c>
      <c r="C158" s="5" t="s">
        <v>8600</v>
      </c>
      <c r="E158" s="5" t="s">
        <v>8668</v>
      </c>
      <c r="F158" s="5" t="s">
        <v>9135</v>
      </c>
      <c r="G158" s="5" t="s">
        <v>12303</v>
      </c>
      <c r="H158" s="5" t="s">
        <v>5</v>
      </c>
      <c r="I158" s="5" t="s">
        <v>14741</v>
      </c>
      <c r="J158" s="5" t="s">
        <v>11959</v>
      </c>
      <c r="K158" s="5">
        <v>22787926</v>
      </c>
      <c r="L158" s="5">
        <v>22798940</v>
      </c>
    </row>
    <row r="159" spans="1:12" x14ac:dyDescent="0.2">
      <c r="A159" s="5" t="s">
        <v>7849</v>
      </c>
      <c r="B159" s="5" t="s">
        <v>11986</v>
      </c>
      <c r="C159" s="5" t="s">
        <v>11925</v>
      </c>
      <c r="E159" s="5" t="s">
        <v>8669</v>
      </c>
      <c r="F159" s="5" t="s">
        <v>8670</v>
      </c>
      <c r="G159" s="5" t="s">
        <v>175</v>
      </c>
      <c r="H159" s="5" t="s">
        <v>7</v>
      </c>
      <c r="I159" s="5" t="s">
        <v>14741</v>
      </c>
      <c r="J159" s="5" t="s">
        <v>8090</v>
      </c>
      <c r="K159" s="5">
        <v>22352014</v>
      </c>
      <c r="L159" s="5">
        <v>0</v>
      </c>
    </row>
    <row r="160" spans="1:12" x14ac:dyDescent="0.2">
      <c r="A160" s="5" t="s">
        <v>7849</v>
      </c>
      <c r="B160" s="5" t="s">
        <v>8594</v>
      </c>
      <c r="C160" s="5" t="s">
        <v>6569</v>
      </c>
      <c r="E160" s="5" t="s">
        <v>8671</v>
      </c>
      <c r="F160" s="5" t="s">
        <v>8053</v>
      </c>
      <c r="G160" s="5" t="s">
        <v>12303</v>
      </c>
      <c r="H160" s="5" t="s">
        <v>9</v>
      </c>
      <c r="I160" s="5" t="s">
        <v>14741</v>
      </c>
      <c r="J160" s="5" t="s">
        <v>12335</v>
      </c>
      <c r="K160" s="5">
        <v>22296800</v>
      </c>
      <c r="L160" s="5">
        <v>22941700</v>
      </c>
    </row>
    <row r="161" spans="1:12" x14ac:dyDescent="0.2">
      <c r="A161" s="5" t="s">
        <v>7849</v>
      </c>
      <c r="B161" s="5" t="s">
        <v>13844</v>
      </c>
      <c r="C161" s="5" t="s">
        <v>8680</v>
      </c>
      <c r="E161" s="5" t="s">
        <v>8672</v>
      </c>
      <c r="F161" s="5" t="s">
        <v>8050</v>
      </c>
      <c r="G161" s="5" t="s">
        <v>5791</v>
      </c>
      <c r="H161" s="5" t="s">
        <v>3</v>
      </c>
      <c r="I161" s="5" t="s">
        <v>14741</v>
      </c>
      <c r="J161" s="5" t="s">
        <v>14764</v>
      </c>
      <c r="K161" s="5">
        <v>27102034</v>
      </c>
      <c r="L161" s="5">
        <v>0</v>
      </c>
    </row>
    <row r="162" spans="1:12" x14ac:dyDescent="0.2">
      <c r="A162" s="5" t="s">
        <v>7849</v>
      </c>
      <c r="B162" s="5" t="s">
        <v>9128</v>
      </c>
      <c r="C162" s="5" t="s">
        <v>6551</v>
      </c>
      <c r="E162" s="5" t="s">
        <v>8673</v>
      </c>
      <c r="F162" s="5" t="s">
        <v>11896</v>
      </c>
      <c r="G162" s="5" t="s">
        <v>204</v>
      </c>
      <c r="H162" s="5" t="s">
        <v>5</v>
      </c>
      <c r="I162" s="5" t="s">
        <v>14741</v>
      </c>
      <c r="J162" s="5" t="s">
        <v>8055</v>
      </c>
      <c r="K162" s="5">
        <v>25512512</v>
      </c>
      <c r="L162" s="5">
        <v>25510156</v>
      </c>
    </row>
    <row r="163" spans="1:12" x14ac:dyDescent="0.2">
      <c r="A163" s="5" t="s">
        <v>7849</v>
      </c>
      <c r="B163" s="5" t="s">
        <v>7995</v>
      </c>
      <c r="C163" s="5" t="s">
        <v>8625</v>
      </c>
      <c r="E163" s="5" t="s">
        <v>8674</v>
      </c>
      <c r="F163" s="5" t="s">
        <v>8057</v>
      </c>
      <c r="G163" s="5" t="s">
        <v>204</v>
      </c>
      <c r="H163" s="5" t="s">
        <v>9</v>
      </c>
      <c r="I163" s="5" t="s">
        <v>14741</v>
      </c>
      <c r="J163" s="5" t="s">
        <v>8059</v>
      </c>
      <c r="K163" s="5">
        <v>22781018</v>
      </c>
      <c r="L163" s="5">
        <v>22795489</v>
      </c>
    </row>
    <row r="164" spans="1:12" x14ac:dyDescent="0.2">
      <c r="A164" s="5" t="s">
        <v>7849</v>
      </c>
      <c r="B164" s="5" t="s">
        <v>11914</v>
      </c>
      <c r="C164" s="5" t="s">
        <v>7905</v>
      </c>
      <c r="E164" s="5" t="s">
        <v>11926</v>
      </c>
      <c r="F164" s="5" t="s">
        <v>11904</v>
      </c>
      <c r="G164" s="5" t="s">
        <v>74</v>
      </c>
      <c r="H164" s="5" t="s">
        <v>6</v>
      </c>
      <c r="I164" s="5" t="s">
        <v>14741</v>
      </c>
      <c r="J164" s="5" t="s">
        <v>11960</v>
      </c>
      <c r="K164" s="5">
        <v>24387353</v>
      </c>
      <c r="L164" s="5">
        <v>0</v>
      </c>
    </row>
    <row r="165" spans="1:12" x14ac:dyDescent="0.2">
      <c r="A165" s="5" t="s">
        <v>7849</v>
      </c>
      <c r="B165" s="5" t="s">
        <v>12336</v>
      </c>
      <c r="C165" s="5" t="s">
        <v>8679</v>
      </c>
      <c r="E165" s="5" t="s">
        <v>8675</v>
      </c>
      <c r="F165" s="5" t="s">
        <v>8065</v>
      </c>
      <c r="G165" s="5" t="s">
        <v>12302</v>
      </c>
      <c r="H165" s="5" t="s">
        <v>7</v>
      </c>
      <c r="I165" s="5" t="s">
        <v>14741</v>
      </c>
      <c r="J165" s="5" t="s">
        <v>8067</v>
      </c>
      <c r="K165" s="5">
        <v>22524118</v>
      </c>
      <c r="L165" s="5">
        <v>22524118</v>
      </c>
    </row>
    <row r="166" spans="1:12" x14ac:dyDescent="0.2">
      <c r="A166" s="5" t="s">
        <v>7849</v>
      </c>
      <c r="B166" s="5" t="s">
        <v>7958</v>
      </c>
      <c r="C166" s="5" t="s">
        <v>6550</v>
      </c>
      <c r="E166" s="5" t="s">
        <v>8676</v>
      </c>
      <c r="F166" s="5" t="s">
        <v>9138</v>
      </c>
      <c r="G166" s="5" t="s">
        <v>204</v>
      </c>
      <c r="H166" s="5" t="s">
        <v>3</v>
      </c>
      <c r="I166" s="5" t="s">
        <v>14741</v>
      </c>
      <c r="J166" s="5" t="s">
        <v>13842</v>
      </c>
      <c r="K166" s="5">
        <v>25520931</v>
      </c>
      <c r="L166" s="5">
        <v>25914463</v>
      </c>
    </row>
    <row r="167" spans="1:12" x14ac:dyDescent="0.2">
      <c r="A167" s="5" t="s">
        <v>7849</v>
      </c>
      <c r="B167" s="5" t="s">
        <v>8160</v>
      </c>
      <c r="C167" s="5" t="s">
        <v>8734</v>
      </c>
      <c r="E167" s="5" t="s">
        <v>8677</v>
      </c>
      <c r="F167" s="5" t="s">
        <v>9137</v>
      </c>
      <c r="G167" s="5" t="s">
        <v>204</v>
      </c>
      <c r="H167" s="5" t="s">
        <v>5</v>
      </c>
      <c r="I167" s="5" t="s">
        <v>14741</v>
      </c>
      <c r="J167" s="5" t="s">
        <v>11961</v>
      </c>
      <c r="K167" s="5">
        <v>25736493</v>
      </c>
      <c r="L167" s="5">
        <v>25736493</v>
      </c>
    </row>
    <row r="168" spans="1:12" x14ac:dyDescent="0.2">
      <c r="A168" s="5" t="s">
        <v>7849</v>
      </c>
      <c r="B168" s="5" t="s">
        <v>9129</v>
      </c>
      <c r="C168" s="5" t="s">
        <v>9168</v>
      </c>
      <c r="E168" s="5" t="s">
        <v>8678</v>
      </c>
      <c r="F168" s="5" t="s">
        <v>13843</v>
      </c>
      <c r="G168" s="5" t="s">
        <v>74</v>
      </c>
      <c r="H168" s="5" t="s">
        <v>9</v>
      </c>
      <c r="I168" s="5" t="s">
        <v>14741</v>
      </c>
      <c r="J168" s="5" t="s">
        <v>8063</v>
      </c>
      <c r="K168" s="5">
        <v>24948382</v>
      </c>
      <c r="L168" s="5">
        <v>24948889</v>
      </c>
    </row>
    <row r="169" spans="1:12" x14ac:dyDescent="0.2">
      <c r="A169" s="5" t="s">
        <v>7849</v>
      </c>
      <c r="B169" s="5" t="s">
        <v>7876</v>
      </c>
      <c r="C169" s="5" t="s">
        <v>8656</v>
      </c>
      <c r="E169" s="5" t="s">
        <v>8679</v>
      </c>
      <c r="F169" s="5" t="s">
        <v>12336</v>
      </c>
      <c r="G169" s="5" t="s">
        <v>12312</v>
      </c>
      <c r="H169" s="5" t="s">
        <v>5</v>
      </c>
      <c r="I169" s="5" t="s">
        <v>14741</v>
      </c>
      <c r="J169" s="5" t="s">
        <v>8135</v>
      </c>
      <c r="K169" s="5">
        <v>22281439</v>
      </c>
      <c r="L169" s="5">
        <v>25881910</v>
      </c>
    </row>
    <row r="170" spans="1:12" x14ac:dyDescent="0.2">
      <c r="A170" s="5" t="s">
        <v>7849</v>
      </c>
      <c r="B170" s="5" t="s">
        <v>8065</v>
      </c>
      <c r="C170" s="5" t="s">
        <v>8675</v>
      </c>
      <c r="E170" s="5" t="s">
        <v>8680</v>
      </c>
      <c r="F170" s="5" t="s">
        <v>13844</v>
      </c>
      <c r="G170" s="5" t="s">
        <v>12309</v>
      </c>
      <c r="H170" s="5" t="s">
        <v>3</v>
      </c>
      <c r="I170" s="5" t="s">
        <v>14741</v>
      </c>
      <c r="J170" s="5" t="s">
        <v>14765</v>
      </c>
      <c r="K170" s="5">
        <v>21014123</v>
      </c>
      <c r="L170" s="5">
        <v>27359230</v>
      </c>
    </row>
    <row r="171" spans="1:12" x14ac:dyDescent="0.2">
      <c r="A171" s="5" t="s">
        <v>7849</v>
      </c>
      <c r="B171" s="5" t="s">
        <v>13864</v>
      </c>
      <c r="C171" s="5" t="s">
        <v>11936</v>
      </c>
      <c r="E171" s="5" t="s">
        <v>8681</v>
      </c>
      <c r="F171" s="5" t="s">
        <v>11900</v>
      </c>
      <c r="G171" s="5" t="s">
        <v>175</v>
      </c>
      <c r="H171" s="5" t="s">
        <v>6</v>
      </c>
      <c r="I171" s="5" t="s">
        <v>14741</v>
      </c>
      <c r="J171" s="5" t="s">
        <v>12018</v>
      </c>
      <c r="K171" s="5">
        <v>22377271</v>
      </c>
      <c r="L171" s="5">
        <v>22611112</v>
      </c>
    </row>
    <row r="172" spans="1:12" x14ac:dyDescent="0.2">
      <c r="A172" s="5" t="s">
        <v>7849</v>
      </c>
      <c r="B172" s="5" t="s">
        <v>13852</v>
      </c>
      <c r="C172" s="5" t="s">
        <v>11935</v>
      </c>
      <c r="E172" s="5" t="s">
        <v>8682</v>
      </c>
      <c r="F172" s="5" t="s">
        <v>8073</v>
      </c>
      <c r="G172" s="5" t="s">
        <v>117</v>
      </c>
      <c r="H172" s="5" t="s">
        <v>10</v>
      </c>
      <c r="I172" s="5" t="s">
        <v>14741</v>
      </c>
      <c r="J172" s="5" t="s">
        <v>8075</v>
      </c>
      <c r="K172" s="5">
        <v>26367366</v>
      </c>
      <c r="L172" s="5">
        <v>26367366</v>
      </c>
    </row>
    <row r="173" spans="1:12" x14ac:dyDescent="0.2">
      <c r="A173" s="5" t="s">
        <v>7849</v>
      </c>
      <c r="B173" s="5" t="s">
        <v>14800</v>
      </c>
      <c r="C173" s="5" t="s">
        <v>14734</v>
      </c>
      <c r="E173" s="5" t="s">
        <v>8683</v>
      </c>
      <c r="F173" s="5" t="s">
        <v>9114</v>
      </c>
      <c r="G173" s="5" t="s">
        <v>798</v>
      </c>
      <c r="H173" s="5" t="s">
        <v>5</v>
      </c>
      <c r="I173" s="5" t="s">
        <v>14741</v>
      </c>
      <c r="J173" s="5" t="s">
        <v>12330</v>
      </c>
      <c r="K173" s="5">
        <v>47011867</v>
      </c>
      <c r="L173" s="5">
        <v>0</v>
      </c>
    </row>
    <row r="174" spans="1:12" x14ac:dyDescent="0.2">
      <c r="A174" s="5" t="s">
        <v>7849</v>
      </c>
      <c r="B174" s="5" t="s">
        <v>12363</v>
      </c>
      <c r="C174" s="5" t="s">
        <v>12299</v>
      </c>
      <c r="E174" s="5" t="s">
        <v>8684</v>
      </c>
      <c r="F174" s="5" t="s">
        <v>9142</v>
      </c>
      <c r="G174" s="5" t="s">
        <v>5791</v>
      </c>
      <c r="H174" s="5" t="s">
        <v>3</v>
      </c>
      <c r="I174" s="5" t="s">
        <v>14741</v>
      </c>
      <c r="J174" s="5" t="s">
        <v>8079</v>
      </c>
      <c r="K174" s="5">
        <v>27100891</v>
      </c>
      <c r="L174" s="5">
        <v>27100891</v>
      </c>
    </row>
    <row r="175" spans="1:12" x14ac:dyDescent="0.2">
      <c r="A175" s="5" t="s">
        <v>7849</v>
      </c>
      <c r="B175" s="5" t="s">
        <v>8203</v>
      </c>
      <c r="C175" s="5" t="s">
        <v>8764</v>
      </c>
      <c r="E175" s="5" t="s">
        <v>11939</v>
      </c>
      <c r="F175" s="5" t="s">
        <v>11919</v>
      </c>
      <c r="G175" s="5" t="s">
        <v>12309</v>
      </c>
      <c r="H175" s="5" t="s">
        <v>12</v>
      </c>
      <c r="I175" s="5" t="s">
        <v>14741</v>
      </c>
      <c r="J175" s="5" t="s">
        <v>12019</v>
      </c>
      <c r="K175" s="5">
        <v>27500754</v>
      </c>
      <c r="L175" s="5">
        <v>0</v>
      </c>
    </row>
    <row r="176" spans="1:12" x14ac:dyDescent="0.2">
      <c r="A176" s="5" t="s">
        <v>7849</v>
      </c>
      <c r="B176" s="5" t="s">
        <v>7885</v>
      </c>
      <c r="C176" s="5" t="s">
        <v>6573</v>
      </c>
      <c r="E176" s="5" t="s">
        <v>8685</v>
      </c>
      <c r="F176" s="5" t="s">
        <v>8076</v>
      </c>
      <c r="G176" s="5" t="s">
        <v>198</v>
      </c>
      <c r="H176" s="5" t="s">
        <v>3</v>
      </c>
      <c r="I176" s="5" t="s">
        <v>14741</v>
      </c>
      <c r="J176" s="5" t="s">
        <v>8077</v>
      </c>
      <c r="K176" s="5">
        <v>88638487</v>
      </c>
      <c r="L176" s="5">
        <v>0</v>
      </c>
    </row>
    <row r="177" spans="1:12" x14ac:dyDescent="0.2">
      <c r="A177" s="5" t="s">
        <v>7849</v>
      </c>
      <c r="B177" s="5" t="s">
        <v>433</v>
      </c>
      <c r="C177" s="5" t="s">
        <v>6561</v>
      </c>
      <c r="E177" s="5" t="s">
        <v>8686</v>
      </c>
      <c r="F177" s="5" t="s">
        <v>8082</v>
      </c>
      <c r="G177" s="5" t="s">
        <v>117</v>
      </c>
      <c r="H177" s="5" t="s">
        <v>3</v>
      </c>
      <c r="I177" s="5" t="s">
        <v>14741</v>
      </c>
      <c r="J177" s="5" t="s">
        <v>8084</v>
      </c>
      <c r="K177" s="5">
        <v>26634885</v>
      </c>
      <c r="L177" s="5">
        <v>26631871</v>
      </c>
    </row>
    <row r="178" spans="1:12" x14ac:dyDescent="0.2">
      <c r="A178" s="5" t="s">
        <v>7849</v>
      </c>
      <c r="B178" s="5" t="s">
        <v>11915</v>
      </c>
      <c r="C178" s="5" t="s">
        <v>8690</v>
      </c>
      <c r="E178" s="5" t="s">
        <v>8687</v>
      </c>
      <c r="F178" s="5" t="s">
        <v>8688</v>
      </c>
      <c r="G178" s="5" t="s">
        <v>12302</v>
      </c>
      <c r="H178" s="5" t="s">
        <v>3</v>
      </c>
      <c r="I178" s="5" t="s">
        <v>14741</v>
      </c>
      <c r="J178" s="5" t="s">
        <v>12337</v>
      </c>
      <c r="K178" s="5">
        <v>22268123</v>
      </c>
      <c r="L178" s="5">
        <v>22268123</v>
      </c>
    </row>
    <row r="179" spans="1:12" x14ac:dyDescent="0.2">
      <c r="A179" s="5" t="s">
        <v>7849</v>
      </c>
      <c r="B179" s="5" t="s">
        <v>11994</v>
      </c>
      <c r="C179" s="5" t="s">
        <v>12003</v>
      </c>
      <c r="E179" s="5" t="s">
        <v>8689</v>
      </c>
      <c r="F179" s="5" t="s">
        <v>8070</v>
      </c>
      <c r="G179" s="5" t="s">
        <v>204</v>
      </c>
      <c r="H179" s="5" t="s">
        <v>10</v>
      </c>
      <c r="I179" s="5" t="s">
        <v>14741</v>
      </c>
      <c r="J179" s="5" t="s">
        <v>11962</v>
      </c>
      <c r="K179" s="5">
        <v>25736003</v>
      </c>
      <c r="L179" s="5">
        <v>83942773</v>
      </c>
    </row>
    <row r="180" spans="1:12" x14ac:dyDescent="0.2">
      <c r="A180" s="5" t="s">
        <v>7849</v>
      </c>
      <c r="B180" s="5" t="s">
        <v>8213</v>
      </c>
      <c r="C180" s="5" t="s">
        <v>8768</v>
      </c>
      <c r="E180" s="5" t="s">
        <v>8690</v>
      </c>
      <c r="F180" s="5" t="s">
        <v>11915</v>
      </c>
      <c r="G180" s="5" t="s">
        <v>204</v>
      </c>
      <c r="H180" s="5" t="s">
        <v>4</v>
      </c>
      <c r="I180" s="5" t="s">
        <v>14741</v>
      </c>
      <c r="J180" s="5" t="s">
        <v>8086</v>
      </c>
      <c r="K180" s="5">
        <v>25521886</v>
      </c>
      <c r="L180" s="5">
        <v>25522714</v>
      </c>
    </row>
    <row r="181" spans="1:12" x14ac:dyDescent="0.2">
      <c r="A181" s="5" t="s">
        <v>7849</v>
      </c>
      <c r="B181" s="5" t="s">
        <v>3592</v>
      </c>
      <c r="C181" s="5" t="s">
        <v>6536</v>
      </c>
      <c r="E181" s="5" t="s">
        <v>8691</v>
      </c>
      <c r="F181" s="5" t="s">
        <v>59</v>
      </c>
      <c r="G181" s="5" t="s">
        <v>74</v>
      </c>
      <c r="H181" s="5" t="s">
        <v>4</v>
      </c>
      <c r="I181" s="5" t="s">
        <v>14741</v>
      </c>
      <c r="J181" s="5" t="s">
        <v>13845</v>
      </c>
      <c r="K181" s="5">
        <v>24427723</v>
      </c>
      <c r="L181" s="5">
        <v>0</v>
      </c>
    </row>
    <row r="182" spans="1:12" x14ac:dyDescent="0.2">
      <c r="A182" s="5" t="s">
        <v>7849</v>
      </c>
      <c r="B182" s="5" t="s">
        <v>13848</v>
      </c>
      <c r="C182" s="5" t="s">
        <v>8707</v>
      </c>
      <c r="E182" s="5" t="s">
        <v>8692</v>
      </c>
      <c r="F182" s="5" t="s">
        <v>12338</v>
      </c>
      <c r="G182" s="5" t="s">
        <v>74</v>
      </c>
      <c r="H182" s="5" t="s">
        <v>12</v>
      </c>
      <c r="I182" s="5" t="s">
        <v>14741</v>
      </c>
      <c r="J182" s="5" t="s">
        <v>8087</v>
      </c>
      <c r="K182" s="5">
        <v>24464027</v>
      </c>
      <c r="L182" s="5">
        <v>24469063</v>
      </c>
    </row>
    <row r="183" spans="1:12" x14ac:dyDescent="0.2">
      <c r="A183" s="5" t="s">
        <v>7849</v>
      </c>
      <c r="B183" s="5" t="s">
        <v>9130</v>
      </c>
      <c r="C183" s="5" t="s">
        <v>9166</v>
      </c>
      <c r="E183" s="5" t="s">
        <v>8693</v>
      </c>
      <c r="F183" s="5" t="s">
        <v>8088</v>
      </c>
      <c r="G183" s="5" t="s">
        <v>74</v>
      </c>
      <c r="H183" s="5" t="s">
        <v>12</v>
      </c>
      <c r="I183" s="5" t="s">
        <v>14741</v>
      </c>
      <c r="J183" s="5" t="s">
        <v>14766</v>
      </c>
      <c r="K183" s="5">
        <v>24468281</v>
      </c>
      <c r="L183" s="5">
        <v>24463901</v>
      </c>
    </row>
    <row r="184" spans="1:12" x14ac:dyDescent="0.2">
      <c r="A184" s="5" t="s">
        <v>7849</v>
      </c>
      <c r="B184" s="5" t="s">
        <v>7871</v>
      </c>
      <c r="C184" s="5" t="s">
        <v>6538</v>
      </c>
      <c r="E184" s="5" t="s">
        <v>8694</v>
      </c>
      <c r="F184" s="5" t="s">
        <v>8093</v>
      </c>
      <c r="G184" s="5" t="s">
        <v>74</v>
      </c>
      <c r="H184" s="5" t="s">
        <v>10</v>
      </c>
      <c r="I184" s="5" t="s">
        <v>14741</v>
      </c>
      <c r="J184" s="5" t="s">
        <v>8094</v>
      </c>
      <c r="K184" s="5">
        <v>24584839</v>
      </c>
      <c r="L184" s="5">
        <v>24584839</v>
      </c>
    </row>
    <row r="185" spans="1:12" x14ac:dyDescent="0.2">
      <c r="A185" s="5" t="s">
        <v>7849</v>
      </c>
      <c r="B185" s="5" t="s">
        <v>8080</v>
      </c>
      <c r="C185" s="5" t="s">
        <v>8749</v>
      </c>
      <c r="E185" s="5" t="s">
        <v>8695</v>
      </c>
      <c r="F185" s="5" t="s">
        <v>8696</v>
      </c>
      <c r="G185" s="5" t="s">
        <v>175</v>
      </c>
      <c r="H185" s="5" t="s">
        <v>10</v>
      </c>
      <c r="I185" s="5" t="s">
        <v>14741</v>
      </c>
      <c r="J185" s="5" t="s">
        <v>13846</v>
      </c>
      <c r="K185" s="5">
        <v>22658060</v>
      </c>
      <c r="L185" s="5">
        <v>22658060</v>
      </c>
    </row>
    <row r="186" spans="1:12" x14ac:dyDescent="0.2">
      <c r="A186" s="5" t="s">
        <v>7849</v>
      </c>
      <c r="B186" s="5" t="s">
        <v>63</v>
      </c>
      <c r="C186" s="5" t="s">
        <v>8597</v>
      </c>
      <c r="E186" s="5" t="s">
        <v>8697</v>
      </c>
      <c r="F186" s="5" t="s">
        <v>8100</v>
      </c>
      <c r="G186" s="5" t="s">
        <v>175</v>
      </c>
      <c r="H186" s="5" t="s">
        <v>6</v>
      </c>
      <c r="I186" s="5" t="s">
        <v>14741</v>
      </c>
      <c r="J186" s="5" t="s">
        <v>8102</v>
      </c>
      <c r="K186" s="5">
        <v>40344198</v>
      </c>
      <c r="L186" s="5">
        <v>0</v>
      </c>
    </row>
    <row r="187" spans="1:12" x14ac:dyDescent="0.2">
      <c r="A187" s="5" t="s">
        <v>7849</v>
      </c>
      <c r="B187" s="5" t="s">
        <v>11916</v>
      </c>
      <c r="C187" s="5" t="s">
        <v>9169</v>
      </c>
      <c r="E187" s="5" t="s">
        <v>8698</v>
      </c>
      <c r="F187" s="5" t="s">
        <v>2785</v>
      </c>
      <c r="G187" s="5" t="s">
        <v>1657</v>
      </c>
      <c r="H187" s="5" t="s">
        <v>5</v>
      </c>
      <c r="I187" s="5" t="s">
        <v>14741</v>
      </c>
      <c r="J187" s="5" t="s">
        <v>8096</v>
      </c>
      <c r="K187" s="5">
        <v>26958255</v>
      </c>
      <c r="L187" s="5">
        <v>26692119</v>
      </c>
    </row>
    <row r="188" spans="1:12" x14ac:dyDescent="0.2">
      <c r="A188" s="5" t="s">
        <v>7849</v>
      </c>
      <c r="B188" s="5" t="s">
        <v>539</v>
      </c>
      <c r="C188" s="5" t="s">
        <v>8706</v>
      </c>
      <c r="E188" s="5" t="s">
        <v>8699</v>
      </c>
      <c r="F188" s="5" t="s">
        <v>9116</v>
      </c>
      <c r="G188" s="5" t="s">
        <v>12309</v>
      </c>
      <c r="H188" s="5" t="s">
        <v>9</v>
      </c>
      <c r="I188" s="5" t="s">
        <v>14741</v>
      </c>
      <c r="J188" s="5" t="s">
        <v>14767</v>
      </c>
      <c r="K188" s="5">
        <v>27601500</v>
      </c>
      <c r="L188" s="5">
        <v>27601500</v>
      </c>
    </row>
    <row r="189" spans="1:12" x14ac:dyDescent="0.2">
      <c r="A189" s="5" t="s">
        <v>7849</v>
      </c>
      <c r="B189" s="5" t="s">
        <v>8023</v>
      </c>
      <c r="C189" s="5" t="s">
        <v>8638</v>
      </c>
      <c r="E189" s="5" t="s">
        <v>8700</v>
      </c>
      <c r="F189" s="5" t="s">
        <v>8097</v>
      </c>
      <c r="G189" s="5" t="s">
        <v>12312</v>
      </c>
      <c r="H189" s="5" t="s">
        <v>5</v>
      </c>
      <c r="I189" s="5" t="s">
        <v>14741</v>
      </c>
      <c r="J189" s="5" t="s">
        <v>11963</v>
      </c>
      <c r="K189" s="5">
        <v>22151154</v>
      </c>
      <c r="L189" s="5">
        <v>22151339</v>
      </c>
    </row>
    <row r="190" spans="1:12" x14ac:dyDescent="0.2">
      <c r="A190" s="5" t="s">
        <v>7849</v>
      </c>
      <c r="B190" s="5" t="s">
        <v>56</v>
      </c>
      <c r="C190" s="5" t="s">
        <v>8759</v>
      </c>
      <c r="E190" s="5" t="s">
        <v>8701</v>
      </c>
      <c r="F190" s="5" t="s">
        <v>7895</v>
      </c>
      <c r="G190" s="5" t="s">
        <v>12312</v>
      </c>
      <c r="H190" s="5" t="s">
        <v>6</v>
      </c>
      <c r="I190" s="5" t="s">
        <v>14741</v>
      </c>
      <c r="J190" s="5" t="s">
        <v>7897</v>
      </c>
      <c r="K190" s="5">
        <v>22033246</v>
      </c>
      <c r="L190" s="5">
        <v>22034676</v>
      </c>
    </row>
    <row r="191" spans="1:12" x14ac:dyDescent="0.2">
      <c r="A191" s="5" t="s">
        <v>7849</v>
      </c>
      <c r="B191" s="5" t="s">
        <v>606</v>
      </c>
      <c r="C191" s="5" t="s">
        <v>5490</v>
      </c>
      <c r="E191" s="5" t="s">
        <v>8702</v>
      </c>
      <c r="F191" s="5" t="s">
        <v>8104</v>
      </c>
      <c r="G191" s="5" t="s">
        <v>117</v>
      </c>
      <c r="H191" s="5" t="s">
        <v>3</v>
      </c>
      <c r="I191" s="5" t="s">
        <v>14741</v>
      </c>
      <c r="J191" s="5" t="s">
        <v>13365</v>
      </c>
      <c r="K191" s="5">
        <v>26633839</v>
      </c>
      <c r="L191" s="5">
        <v>26636064</v>
      </c>
    </row>
    <row r="192" spans="1:12" x14ac:dyDescent="0.2">
      <c r="A192" s="5" t="s">
        <v>7849</v>
      </c>
      <c r="B192" s="5" t="s">
        <v>7954</v>
      </c>
      <c r="C192" s="5" t="s">
        <v>6913</v>
      </c>
      <c r="E192" s="5" t="s">
        <v>8703</v>
      </c>
      <c r="F192" s="5" t="s">
        <v>13847</v>
      </c>
      <c r="G192" s="5" t="s">
        <v>798</v>
      </c>
      <c r="H192" s="5" t="s">
        <v>4</v>
      </c>
      <c r="I192" s="5" t="s">
        <v>14741</v>
      </c>
      <c r="J192" s="5" t="s">
        <v>8109</v>
      </c>
      <c r="K192" s="5">
        <v>26663000</v>
      </c>
      <c r="L192" s="5">
        <v>0</v>
      </c>
    </row>
    <row r="193" spans="1:12" x14ac:dyDescent="0.2">
      <c r="A193" s="5" t="s">
        <v>7849</v>
      </c>
      <c r="B193" s="5" t="s">
        <v>12344</v>
      </c>
      <c r="C193" s="5" t="s">
        <v>8740</v>
      </c>
      <c r="E193" s="5" t="s">
        <v>8704</v>
      </c>
      <c r="F193" s="5" t="s">
        <v>8107</v>
      </c>
      <c r="G193" s="5" t="s">
        <v>12302</v>
      </c>
      <c r="H193" s="5" t="s">
        <v>3</v>
      </c>
      <c r="I193" s="5" t="s">
        <v>14741</v>
      </c>
      <c r="J193" s="5" t="s">
        <v>12020</v>
      </c>
      <c r="K193" s="5">
        <v>22864176</v>
      </c>
      <c r="L193" s="5">
        <v>22864176</v>
      </c>
    </row>
    <row r="194" spans="1:12" x14ac:dyDescent="0.2">
      <c r="A194" s="5" t="s">
        <v>7849</v>
      </c>
      <c r="B194" s="5" t="s">
        <v>8146</v>
      </c>
      <c r="C194" s="5" t="s">
        <v>8725</v>
      </c>
      <c r="E194" s="5" t="s">
        <v>8705</v>
      </c>
      <c r="F194" s="5" t="s">
        <v>8120</v>
      </c>
      <c r="G194" s="5" t="s">
        <v>12312</v>
      </c>
      <c r="H194" s="5" t="s">
        <v>5</v>
      </c>
      <c r="I194" s="5" t="s">
        <v>14741</v>
      </c>
      <c r="J194" s="5" t="s">
        <v>12339</v>
      </c>
      <c r="K194" s="5">
        <v>22280819</v>
      </c>
      <c r="L194" s="5">
        <v>0</v>
      </c>
    </row>
    <row r="195" spans="1:12" x14ac:dyDescent="0.2">
      <c r="A195" s="5" t="s">
        <v>7849</v>
      </c>
      <c r="B195" s="5" t="s">
        <v>7857</v>
      </c>
      <c r="C195" s="5" t="s">
        <v>6565</v>
      </c>
      <c r="E195" s="5" t="s">
        <v>8706</v>
      </c>
      <c r="F195" s="5" t="s">
        <v>539</v>
      </c>
      <c r="G195" s="5" t="s">
        <v>116</v>
      </c>
      <c r="H195" s="5" t="s">
        <v>13</v>
      </c>
      <c r="I195" s="5" t="s">
        <v>14741</v>
      </c>
      <c r="J195" s="5" t="s">
        <v>8295</v>
      </c>
      <c r="K195" s="5">
        <v>27836239</v>
      </c>
      <c r="L195" s="5">
        <v>0</v>
      </c>
    </row>
    <row r="196" spans="1:12" x14ac:dyDescent="0.2">
      <c r="A196" s="5" t="s">
        <v>7849</v>
      </c>
      <c r="B196" s="5" t="s">
        <v>7944</v>
      </c>
      <c r="C196" s="5" t="s">
        <v>7975</v>
      </c>
      <c r="E196" s="5" t="s">
        <v>8707</v>
      </c>
      <c r="F196" s="5" t="s">
        <v>13848</v>
      </c>
      <c r="G196" s="5" t="s">
        <v>1260</v>
      </c>
      <c r="H196" s="5" t="s">
        <v>7</v>
      </c>
      <c r="I196" s="5" t="s">
        <v>14741</v>
      </c>
      <c r="J196" s="5" t="s">
        <v>8112</v>
      </c>
      <c r="K196" s="5">
        <v>26432440</v>
      </c>
      <c r="L196" s="5">
        <v>26432421</v>
      </c>
    </row>
    <row r="197" spans="1:12" x14ac:dyDescent="0.2">
      <c r="A197" s="5" t="s">
        <v>7849</v>
      </c>
      <c r="B197" s="5" t="s">
        <v>7928</v>
      </c>
      <c r="C197" s="5" t="s">
        <v>6540</v>
      </c>
      <c r="E197" s="5" t="s">
        <v>8708</v>
      </c>
      <c r="F197" s="5" t="s">
        <v>11897</v>
      </c>
      <c r="G197" s="5" t="s">
        <v>204</v>
      </c>
      <c r="H197" s="5" t="s">
        <v>3</v>
      </c>
      <c r="I197" s="5" t="s">
        <v>14741</v>
      </c>
      <c r="J197" s="5" t="s">
        <v>12340</v>
      </c>
      <c r="K197" s="5">
        <v>25510832</v>
      </c>
      <c r="L197" s="5">
        <v>25914581</v>
      </c>
    </row>
    <row r="198" spans="1:12" x14ac:dyDescent="0.2">
      <c r="A198" s="5" t="s">
        <v>7849</v>
      </c>
      <c r="B198" s="5" t="s">
        <v>13817</v>
      </c>
      <c r="C198" s="5" t="s">
        <v>13797</v>
      </c>
      <c r="E198" s="5" t="s">
        <v>8709</v>
      </c>
      <c r="F198" s="5" t="s">
        <v>9140</v>
      </c>
      <c r="G198" s="5" t="s">
        <v>204</v>
      </c>
      <c r="H198" s="5" t="s">
        <v>9</v>
      </c>
      <c r="I198" s="5" t="s">
        <v>14741</v>
      </c>
      <c r="J198" s="5" t="s">
        <v>8114</v>
      </c>
      <c r="K198" s="5">
        <v>22733353</v>
      </c>
      <c r="L198" s="5">
        <v>22733353</v>
      </c>
    </row>
    <row r="199" spans="1:12" x14ac:dyDescent="0.2">
      <c r="A199" s="5" t="s">
        <v>7849</v>
      </c>
      <c r="B199" s="5" t="s">
        <v>8044</v>
      </c>
      <c r="C199" s="5" t="s">
        <v>8659</v>
      </c>
      <c r="E199" s="5" t="s">
        <v>8710</v>
      </c>
      <c r="F199" s="5" t="s">
        <v>8118</v>
      </c>
      <c r="G199" s="5" t="s">
        <v>12312</v>
      </c>
      <c r="H199" s="5" t="s">
        <v>6</v>
      </c>
      <c r="I199" s="5" t="s">
        <v>14741</v>
      </c>
      <c r="J199" s="5" t="s">
        <v>12341</v>
      </c>
      <c r="K199" s="5">
        <v>22827263</v>
      </c>
      <c r="L199" s="5">
        <v>22828132</v>
      </c>
    </row>
    <row r="200" spans="1:12" x14ac:dyDescent="0.2">
      <c r="A200" s="5" t="s">
        <v>7849</v>
      </c>
      <c r="B200" s="5" t="s">
        <v>8011</v>
      </c>
      <c r="C200" s="5" t="s">
        <v>7858</v>
      </c>
      <c r="E200" s="5" t="s">
        <v>8711</v>
      </c>
      <c r="F200" s="5" t="s">
        <v>8116</v>
      </c>
      <c r="G200" s="5" t="s">
        <v>12312</v>
      </c>
      <c r="H200" s="5" t="s">
        <v>6</v>
      </c>
      <c r="I200" s="5" t="s">
        <v>14741</v>
      </c>
      <c r="J200" s="5" t="s">
        <v>12342</v>
      </c>
      <c r="K200" s="5">
        <v>22038498</v>
      </c>
      <c r="L200" s="5">
        <v>22827593</v>
      </c>
    </row>
    <row r="201" spans="1:12" x14ac:dyDescent="0.2">
      <c r="A201" s="5" t="s">
        <v>7849</v>
      </c>
      <c r="B201" s="5" t="s">
        <v>8107</v>
      </c>
      <c r="C201" s="5" t="s">
        <v>8704</v>
      </c>
      <c r="E201" s="5" t="s">
        <v>8712</v>
      </c>
      <c r="F201" s="5" t="s">
        <v>9133</v>
      </c>
      <c r="G201" s="5" t="s">
        <v>175</v>
      </c>
      <c r="H201" s="5" t="s">
        <v>6</v>
      </c>
      <c r="I201" s="5" t="s">
        <v>14741</v>
      </c>
      <c r="J201" s="5" t="s">
        <v>8147</v>
      </c>
      <c r="K201" s="5">
        <v>22378927</v>
      </c>
      <c r="L201" s="5">
        <v>22606137</v>
      </c>
    </row>
    <row r="202" spans="1:12" x14ac:dyDescent="0.2">
      <c r="A202" s="5" t="s">
        <v>7849</v>
      </c>
      <c r="B202" s="5" t="s">
        <v>8617</v>
      </c>
      <c r="C202" s="5" t="s">
        <v>8616</v>
      </c>
      <c r="E202" s="5" t="s">
        <v>8713</v>
      </c>
      <c r="F202" s="5" t="s">
        <v>8129</v>
      </c>
      <c r="G202" s="5" t="s">
        <v>41</v>
      </c>
      <c r="H202" s="5" t="s">
        <v>5</v>
      </c>
      <c r="I202" s="5" t="s">
        <v>14741</v>
      </c>
      <c r="J202" s="5" t="s">
        <v>8131</v>
      </c>
      <c r="K202" s="5">
        <v>22307417</v>
      </c>
      <c r="L202" s="5">
        <v>22303147</v>
      </c>
    </row>
    <row r="203" spans="1:12" x14ac:dyDescent="0.2">
      <c r="A203" s="5" t="s">
        <v>7849</v>
      </c>
      <c r="B203" s="5" t="s">
        <v>9131</v>
      </c>
      <c r="C203" s="5" t="s">
        <v>8627</v>
      </c>
      <c r="E203" s="5" t="s">
        <v>8714</v>
      </c>
      <c r="F203" s="5" t="s">
        <v>3746</v>
      </c>
      <c r="G203" s="5" t="s">
        <v>175</v>
      </c>
      <c r="H203" s="5" t="s">
        <v>5</v>
      </c>
      <c r="I203" s="5" t="s">
        <v>14741</v>
      </c>
      <c r="J203" s="5" t="s">
        <v>8125</v>
      </c>
      <c r="K203" s="5">
        <v>22697762</v>
      </c>
      <c r="L203" s="5">
        <v>22699204</v>
      </c>
    </row>
    <row r="204" spans="1:12" x14ac:dyDescent="0.2">
      <c r="A204" s="5" t="s">
        <v>7849</v>
      </c>
      <c r="B204" s="5" t="s">
        <v>1414</v>
      </c>
      <c r="C204" s="5" t="s">
        <v>8639</v>
      </c>
      <c r="E204" s="5" t="s">
        <v>8715</v>
      </c>
      <c r="F204" s="5" t="s">
        <v>9121</v>
      </c>
      <c r="G204" s="5" t="s">
        <v>5791</v>
      </c>
      <c r="H204" s="5" t="s">
        <v>3</v>
      </c>
      <c r="I204" s="5" t="s">
        <v>14741</v>
      </c>
      <c r="J204" s="5" t="s">
        <v>8133</v>
      </c>
      <c r="K204" s="5">
        <v>27106171</v>
      </c>
      <c r="L204" s="5">
        <v>0</v>
      </c>
    </row>
    <row r="205" spans="1:12" x14ac:dyDescent="0.2">
      <c r="A205" s="5" t="s">
        <v>7849</v>
      </c>
      <c r="B205" s="5" t="s">
        <v>14744</v>
      </c>
      <c r="C205" s="5" t="s">
        <v>754</v>
      </c>
      <c r="E205" s="5" t="s">
        <v>8716</v>
      </c>
      <c r="F205" s="5" t="s">
        <v>8136</v>
      </c>
      <c r="G205" s="5" t="s">
        <v>12302</v>
      </c>
      <c r="H205" s="5" t="s">
        <v>9</v>
      </c>
      <c r="I205" s="5" t="s">
        <v>14741</v>
      </c>
      <c r="J205" s="5" t="s">
        <v>8138</v>
      </c>
      <c r="K205" s="5">
        <v>22540924</v>
      </c>
      <c r="L205" s="5">
        <v>0</v>
      </c>
    </row>
    <row r="206" spans="1:12" x14ac:dyDescent="0.2">
      <c r="A206" s="5" t="s">
        <v>7849</v>
      </c>
      <c r="B206" s="5" t="s">
        <v>11990</v>
      </c>
      <c r="C206" s="5" t="s">
        <v>11997</v>
      </c>
      <c r="E206" s="5" t="s">
        <v>8717</v>
      </c>
      <c r="F206" s="5" t="s">
        <v>76</v>
      </c>
      <c r="G206" s="5" t="s">
        <v>1657</v>
      </c>
      <c r="H206" s="5" t="s">
        <v>4</v>
      </c>
      <c r="I206" s="5" t="s">
        <v>14741</v>
      </c>
      <c r="J206" s="5" t="s">
        <v>8144</v>
      </c>
      <c r="K206" s="5">
        <v>26621010</v>
      </c>
      <c r="L206" s="5">
        <v>26621010</v>
      </c>
    </row>
    <row r="207" spans="1:12" x14ac:dyDescent="0.2">
      <c r="A207" s="5" t="s">
        <v>7849</v>
      </c>
      <c r="B207" s="5" t="s">
        <v>13811</v>
      </c>
      <c r="C207" s="5" t="s">
        <v>6554</v>
      </c>
      <c r="E207" s="5" t="s">
        <v>8718</v>
      </c>
      <c r="F207" s="5" t="s">
        <v>11898</v>
      </c>
      <c r="G207" s="5" t="s">
        <v>41</v>
      </c>
      <c r="H207" s="5" t="s">
        <v>4</v>
      </c>
      <c r="I207" s="5" t="s">
        <v>14741</v>
      </c>
      <c r="J207" s="5" t="s">
        <v>8128</v>
      </c>
      <c r="K207" s="5">
        <v>22701091</v>
      </c>
      <c r="L207" s="5">
        <v>22590110</v>
      </c>
    </row>
    <row r="208" spans="1:12" x14ac:dyDescent="0.2">
      <c r="A208" s="5" t="s">
        <v>7849</v>
      </c>
      <c r="B208" s="5" t="s">
        <v>8097</v>
      </c>
      <c r="C208" s="5" t="s">
        <v>8700</v>
      </c>
      <c r="E208" s="5" t="s">
        <v>8719</v>
      </c>
      <c r="F208" s="5" t="s">
        <v>8139</v>
      </c>
      <c r="G208" s="5" t="s">
        <v>12302</v>
      </c>
      <c r="H208" s="5" t="s">
        <v>5</v>
      </c>
      <c r="I208" s="5" t="s">
        <v>14741</v>
      </c>
      <c r="J208" s="5" t="s">
        <v>13366</v>
      </c>
      <c r="K208" s="5">
        <v>22767639</v>
      </c>
      <c r="L208" s="5">
        <v>22769942</v>
      </c>
    </row>
    <row r="209" spans="1:12" x14ac:dyDescent="0.2">
      <c r="A209" s="5" t="s">
        <v>7849</v>
      </c>
      <c r="B209" s="5" t="s">
        <v>9132</v>
      </c>
      <c r="C209" s="5" t="s">
        <v>8736</v>
      </c>
      <c r="E209" s="5" t="s">
        <v>8720</v>
      </c>
      <c r="F209" s="5" t="s">
        <v>12343</v>
      </c>
      <c r="G209" s="5" t="s">
        <v>12312</v>
      </c>
      <c r="H209" s="5" t="s">
        <v>6</v>
      </c>
      <c r="I209" s="5" t="s">
        <v>14741</v>
      </c>
      <c r="J209" s="5" t="s">
        <v>13849</v>
      </c>
      <c r="K209" s="5">
        <v>22034621</v>
      </c>
      <c r="L209" s="5">
        <v>0</v>
      </c>
    </row>
    <row r="210" spans="1:12" x14ac:dyDescent="0.2">
      <c r="A210" s="5" t="s">
        <v>7849</v>
      </c>
      <c r="B210" s="5" t="s">
        <v>699</v>
      </c>
      <c r="C210" s="5" t="s">
        <v>6542</v>
      </c>
      <c r="E210" s="5" t="s">
        <v>8721</v>
      </c>
      <c r="F210" s="5" t="s">
        <v>8141</v>
      </c>
      <c r="G210" s="5" t="s">
        <v>117</v>
      </c>
      <c r="H210" s="5" t="s">
        <v>9</v>
      </c>
      <c r="I210" s="5" t="s">
        <v>14741</v>
      </c>
      <c r="J210" s="5" t="s">
        <v>13367</v>
      </c>
      <c r="K210" s="5">
        <v>26455530</v>
      </c>
      <c r="L210" s="5">
        <v>26455302</v>
      </c>
    </row>
    <row r="211" spans="1:12" x14ac:dyDescent="0.2">
      <c r="A211" s="5" t="s">
        <v>7849</v>
      </c>
      <c r="B211" s="5" t="s">
        <v>11917</v>
      </c>
      <c r="C211" s="5" t="s">
        <v>11937</v>
      </c>
      <c r="E211" s="5" t="s">
        <v>8722</v>
      </c>
      <c r="F211" s="5" t="s">
        <v>14768</v>
      </c>
      <c r="G211" s="5" t="s">
        <v>175</v>
      </c>
      <c r="H211" s="5" t="s">
        <v>9</v>
      </c>
      <c r="I211" s="5" t="s">
        <v>14741</v>
      </c>
      <c r="J211" s="5" t="s">
        <v>12021</v>
      </c>
      <c r="K211" s="5">
        <v>22689114</v>
      </c>
      <c r="L211" s="5">
        <v>22682855</v>
      </c>
    </row>
    <row r="212" spans="1:12" x14ac:dyDescent="0.2">
      <c r="A212" s="5" t="s">
        <v>7849</v>
      </c>
      <c r="B212" s="5" t="s">
        <v>8116</v>
      </c>
      <c r="C212" s="5" t="s">
        <v>8711</v>
      </c>
      <c r="E212" s="5" t="s">
        <v>8723</v>
      </c>
      <c r="F212" s="5" t="s">
        <v>8724</v>
      </c>
      <c r="G212" s="5" t="s">
        <v>41</v>
      </c>
      <c r="H212" s="5" t="s">
        <v>4</v>
      </c>
      <c r="I212" s="5" t="s">
        <v>14741</v>
      </c>
      <c r="J212" s="5" t="s">
        <v>12015</v>
      </c>
      <c r="K212" s="5">
        <v>22502333</v>
      </c>
      <c r="L212" s="5">
        <v>0</v>
      </c>
    </row>
    <row r="213" spans="1:12" x14ac:dyDescent="0.2">
      <c r="A213" s="5" t="s">
        <v>7849</v>
      </c>
      <c r="B213" s="5" t="s">
        <v>59</v>
      </c>
      <c r="C213" s="5" t="s">
        <v>8691</v>
      </c>
      <c r="E213" s="5" t="s">
        <v>8725</v>
      </c>
      <c r="F213" s="5" t="s">
        <v>8146</v>
      </c>
      <c r="G213" s="5" t="s">
        <v>204</v>
      </c>
      <c r="H213" s="5" t="s">
        <v>9</v>
      </c>
      <c r="I213" s="5" t="s">
        <v>14741</v>
      </c>
      <c r="J213" s="5" t="s">
        <v>13850</v>
      </c>
      <c r="K213" s="5">
        <v>22730024</v>
      </c>
      <c r="L213" s="5">
        <v>22730280</v>
      </c>
    </row>
    <row r="214" spans="1:12" x14ac:dyDescent="0.2">
      <c r="A214" s="5" t="s">
        <v>7849</v>
      </c>
      <c r="B214" s="5" t="s">
        <v>12307</v>
      </c>
      <c r="C214" s="5" t="s">
        <v>7918</v>
      </c>
      <c r="E214" s="5" t="s">
        <v>8726</v>
      </c>
      <c r="F214" s="5" t="s">
        <v>2899</v>
      </c>
      <c r="G214" s="5" t="s">
        <v>74</v>
      </c>
      <c r="H214" s="5" t="s">
        <v>4</v>
      </c>
      <c r="I214" s="5" t="s">
        <v>14741</v>
      </c>
      <c r="J214" s="5" t="s">
        <v>14769</v>
      </c>
      <c r="K214" s="5">
        <v>24429270</v>
      </c>
      <c r="L214" s="5">
        <v>24429270</v>
      </c>
    </row>
    <row r="215" spans="1:12" x14ac:dyDescent="0.2">
      <c r="A215" s="5" t="s">
        <v>7849</v>
      </c>
      <c r="B215" s="5" t="s">
        <v>13373</v>
      </c>
      <c r="C215" s="5" t="s">
        <v>13341</v>
      </c>
      <c r="E215" s="5" t="s">
        <v>8727</v>
      </c>
      <c r="F215" s="5" t="s">
        <v>9122</v>
      </c>
      <c r="G215" s="5" t="s">
        <v>117</v>
      </c>
      <c r="H215" s="5" t="s">
        <v>9</v>
      </c>
      <c r="I215" s="5" t="s">
        <v>14741</v>
      </c>
      <c r="J215" s="5" t="s">
        <v>13851</v>
      </c>
      <c r="K215" s="5">
        <v>26455161</v>
      </c>
      <c r="L215" s="5">
        <v>26455480</v>
      </c>
    </row>
    <row r="216" spans="1:12" x14ac:dyDescent="0.2">
      <c r="A216" s="5" t="s">
        <v>7849</v>
      </c>
      <c r="B216" s="5" t="s">
        <v>11918</v>
      </c>
      <c r="C216" s="5" t="s">
        <v>11938</v>
      </c>
      <c r="E216" s="5" t="s">
        <v>8728</v>
      </c>
      <c r="F216" s="5" t="s">
        <v>8180</v>
      </c>
      <c r="G216" s="5" t="s">
        <v>12302</v>
      </c>
      <c r="H216" s="5" t="s">
        <v>5</v>
      </c>
      <c r="I216" s="5" t="s">
        <v>14741</v>
      </c>
      <c r="J216" s="5" t="s">
        <v>8181</v>
      </c>
      <c r="K216" s="5">
        <v>22252707</v>
      </c>
      <c r="L216" s="5">
        <v>0</v>
      </c>
    </row>
    <row r="217" spans="1:12" x14ac:dyDescent="0.2">
      <c r="A217" s="5" t="s">
        <v>7849</v>
      </c>
      <c r="B217" s="5" t="s">
        <v>7986</v>
      </c>
      <c r="C217" s="5" t="s">
        <v>8608</v>
      </c>
      <c r="E217" s="5" t="s">
        <v>14728</v>
      </c>
      <c r="F217" s="5" t="s">
        <v>14770</v>
      </c>
      <c r="G217" s="5" t="s">
        <v>74</v>
      </c>
      <c r="H217" s="5" t="s">
        <v>6</v>
      </c>
      <c r="I217" s="5" t="s">
        <v>14741</v>
      </c>
      <c r="J217" s="5" t="s">
        <v>14771</v>
      </c>
      <c r="K217" s="5">
        <v>24385729</v>
      </c>
      <c r="L217" s="5">
        <v>24385868</v>
      </c>
    </row>
    <row r="218" spans="1:12" x14ac:dyDescent="0.2">
      <c r="A218" s="5" t="s">
        <v>7849</v>
      </c>
      <c r="B218" s="5" t="s">
        <v>7898</v>
      </c>
      <c r="C218" s="5" t="s">
        <v>8599</v>
      </c>
      <c r="E218" s="5" t="s">
        <v>8729</v>
      </c>
      <c r="F218" s="5" t="s">
        <v>11903</v>
      </c>
      <c r="G218" s="5" t="s">
        <v>204</v>
      </c>
      <c r="H218" s="5" t="s">
        <v>9</v>
      </c>
      <c r="I218" s="5" t="s">
        <v>14741</v>
      </c>
      <c r="J218" s="5" t="s">
        <v>8126</v>
      </c>
      <c r="K218" s="5">
        <v>25180103</v>
      </c>
      <c r="L218" s="5">
        <v>22784865</v>
      </c>
    </row>
    <row r="219" spans="1:12" x14ac:dyDescent="0.2">
      <c r="A219" s="5" t="s">
        <v>7849</v>
      </c>
      <c r="B219" s="5" t="s">
        <v>9133</v>
      </c>
      <c r="C219" s="5" t="s">
        <v>8712</v>
      </c>
      <c r="E219" s="5" t="s">
        <v>8730</v>
      </c>
      <c r="F219" s="5" t="s">
        <v>8150</v>
      </c>
      <c r="G219" s="5" t="s">
        <v>175</v>
      </c>
      <c r="H219" s="5" t="s">
        <v>10</v>
      </c>
      <c r="I219" s="5" t="s">
        <v>14741</v>
      </c>
      <c r="J219" s="5" t="s">
        <v>8151</v>
      </c>
      <c r="K219" s="5">
        <v>22930928</v>
      </c>
      <c r="L219" s="5">
        <v>22391070</v>
      </c>
    </row>
    <row r="220" spans="1:12" x14ac:dyDescent="0.2">
      <c r="A220" s="5" t="s">
        <v>7849</v>
      </c>
      <c r="B220" s="5" t="s">
        <v>8590</v>
      </c>
      <c r="C220" s="5" t="s">
        <v>6532</v>
      </c>
      <c r="E220" s="5" t="s">
        <v>8731</v>
      </c>
      <c r="F220" s="5" t="s">
        <v>11905</v>
      </c>
      <c r="G220" s="5" t="s">
        <v>798</v>
      </c>
      <c r="H220" s="5" t="s">
        <v>6</v>
      </c>
      <c r="I220" s="5" t="s">
        <v>14741</v>
      </c>
      <c r="J220" s="5" t="s">
        <v>12022</v>
      </c>
      <c r="K220" s="5">
        <v>26662134</v>
      </c>
      <c r="L220" s="5">
        <v>26662134</v>
      </c>
    </row>
    <row r="221" spans="1:12" x14ac:dyDescent="0.2">
      <c r="A221" s="5" t="s">
        <v>7849</v>
      </c>
      <c r="B221" s="5" t="s">
        <v>7908</v>
      </c>
      <c r="C221" s="5" t="s">
        <v>7832</v>
      </c>
      <c r="E221" s="5" t="s">
        <v>8732</v>
      </c>
      <c r="F221" s="5" t="s">
        <v>8152</v>
      </c>
      <c r="G221" s="5" t="s">
        <v>117</v>
      </c>
      <c r="H221" s="5" t="s">
        <v>9</v>
      </c>
      <c r="I221" s="5" t="s">
        <v>14741</v>
      </c>
      <c r="J221" s="5" t="s">
        <v>8153</v>
      </c>
      <c r="K221" s="5">
        <v>26455467</v>
      </c>
      <c r="L221" s="5">
        <v>0</v>
      </c>
    </row>
    <row r="222" spans="1:12" x14ac:dyDescent="0.2">
      <c r="A222" s="5" t="s">
        <v>7849</v>
      </c>
      <c r="B222" s="5" t="s">
        <v>14750</v>
      </c>
      <c r="C222" s="5" t="s">
        <v>6576</v>
      </c>
      <c r="E222" s="5" t="s">
        <v>8733</v>
      </c>
      <c r="F222" s="5" t="s">
        <v>8158</v>
      </c>
      <c r="G222" s="5" t="s">
        <v>4180</v>
      </c>
      <c r="H222" s="5" t="s">
        <v>3</v>
      </c>
      <c r="I222" s="5" t="s">
        <v>14741</v>
      </c>
      <c r="J222" s="5" t="s">
        <v>8159</v>
      </c>
      <c r="K222" s="5">
        <v>26864838</v>
      </c>
      <c r="L222" s="5">
        <v>0</v>
      </c>
    </row>
    <row r="223" spans="1:12" x14ac:dyDescent="0.2">
      <c r="A223" s="5" t="s">
        <v>7849</v>
      </c>
      <c r="B223" s="5" t="s">
        <v>8162</v>
      </c>
      <c r="C223" s="5" t="s">
        <v>8735</v>
      </c>
      <c r="E223" s="5" t="s">
        <v>8734</v>
      </c>
      <c r="F223" s="5" t="s">
        <v>8160</v>
      </c>
      <c r="G223" s="5" t="s">
        <v>175</v>
      </c>
      <c r="H223" s="5" t="s">
        <v>7</v>
      </c>
      <c r="I223" s="5" t="s">
        <v>14741</v>
      </c>
      <c r="J223" s="5" t="s">
        <v>9155</v>
      </c>
      <c r="K223" s="5">
        <v>22445686</v>
      </c>
      <c r="L223" s="5">
        <v>22445686</v>
      </c>
    </row>
    <row r="224" spans="1:12" x14ac:dyDescent="0.2">
      <c r="A224" s="5" t="s">
        <v>7849</v>
      </c>
      <c r="B224" s="5" t="s">
        <v>9134</v>
      </c>
      <c r="C224" s="5" t="s">
        <v>8742</v>
      </c>
      <c r="E224" s="5" t="s">
        <v>8735</v>
      </c>
      <c r="F224" s="5" t="s">
        <v>8162</v>
      </c>
      <c r="G224" s="5" t="s">
        <v>175</v>
      </c>
      <c r="H224" s="5" t="s">
        <v>7</v>
      </c>
      <c r="I224" s="5" t="s">
        <v>14741</v>
      </c>
      <c r="J224" s="5" t="s">
        <v>8164</v>
      </c>
      <c r="K224" s="5">
        <v>22684217</v>
      </c>
      <c r="L224" s="5">
        <v>22682021</v>
      </c>
    </row>
    <row r="225" spans="1:12" x14ac:dyDescent="0.2">
      <c r="A225" s="5" t="s">
        <v>7849</v>
      </c>
      <c r="B225" s="5" t="s">
        <v>7936</v>
      </c>
      <c r="C225" s="5" t="s">
        <v>6544</v>
      </c>
      <c r="E225" s="5" t="s">
        <v>8736</v>
      </c>
      <c r="F225" s="5" t="s">
        <v>9132</v>
      </c>
      <c r="G225" s="5" t="s">
        <v>175</v>
      </c>
      <c r="H225" s="5" t="s">
        <v>9</v>
      </c>
      <c r="I225" s="5" t="s">
        <v>14741</v>
      </c>
      <c r="J225" s="5" t="s">
        <v>8179</v>
      </c>
      <c r="K225" s="5">
        <v>22615863</v>
      </c>
      <c r="L225" s="5">
        <v>22615863</v>
      </c>
    </row>
    <row r="226" spans="1:12" x14ac:dyDescent="0.2">
      <c r="A226" s="5" t="s">
        <v>7849</v>
      </c>
      <c r="B226" s="5" t="s">
        <v>11919</v>
      </c>
      <c r="C226" s="5" t="s">
        <v>11939</v>
      </c>
      <c r="E226" s="5" t="s">
        <v>8737</v>
      </c>
      <c r="F226" s="5" t="s">
        <v>8738</v>
      </c>
      <c r="G226" s="5" t="s">
        <v>175</v>
      </c>
      <c r="H226" s="5" t="s">
        <v>7</v>
      </c>
      <c r="I226" s="5" t="s">
        <v>14741</v>
      </c>
      <c r="J226" s="5" t="s">
        <v>8165</v>
      </c>
      <c r="K226" s="5">
        <v>22353355</v>
      </c>
      <c r="L226" s="5">
        <v>22358855</v>
      </c>
    </row>
    <row r="227" spans="1:12" x14ac:dyDescent="0.2">
      <c r="A227" s="5" t="s">
        <v>7849</v>
      </c>
      <c r="B227" s="5" t="s">
        <v>8046</v>
      </c>
      <c r="C227" s="5" t="s">
        <v>8652</v>
      </c>
      <c r="E227" s="5" t="s">
        <v>8739</v>
      </c>
      <c r="F227" s="5" t="s">
        <v>9117</v>
      </c>
      <c r="G227" s="5" t="s">
        <v>188</v>
      </c>
      <c r="H227" s="5" t="s">
        <v>7</v>
      </c>
      <c r="I227" s="5" t="s">
        <v>14741</v>
      </c>
      <c r="J227" s="5" t="s">
        <v>8171</v>
      </c>
      <c r="K227" s="5">
        <v>24734204</v>
      </c>
      <c r="L227" s="5">
        <v>24734204</v>
      </c>
    </row>
    <row r="228" spans="1:12" x14ac:dyDescent="0.2">
      <c r="A228" s="5" t="s">
        <v>7849</v>
      </c>
      <c r="B228" s="5" t="s">
        <v>8042</v>
      </c>
      <c r="C228" s="5" t="s">
        <v>8658</v>
      </c>
      <c r="E228" s="5" t="s">
        <v>8740</v>
      </c>
      <c r="F228" s="5" t="s">
        <v>12344</v>
      </c>
      <c r="G228" s="5" t="s">
        <v>12312</v>
      </c>
      <c r="H228" s="5" t="s">
        <v>6</v>
      </c>
      <c r="I228" s="5" t="s">
        <v>14741</v>
      </c>
      <c r="J228" s="5" t="s">
        <v>9156</v>
      </c>
      <c r="K228" s="5">
        <v>22827777</v>
      </c>
      <c r="L228" s="5">
        <v>0</v>
      </c>
    </row>
    <row r="229" spans="1:12" x14ac:dyDescent="0.2">
      <c r="A229" s="5" t="s">
        <v>7849</v>
      </c>
      <c r="B229" s="5" t="s">
        <v>8019</v>
      </c>
      <c r="C229" s="5" t="s">
        <v>8618</v>
      </c>
      <c r="E229" s="5" t="s">
        <v>8741</v>
      </c>
      <c r="F229" s="5" t="s">
        <v>8122</v>
      </c>
      <c r="G229" s="5" t="s">
        <v>175</v>
      </c>
      <c r="H229" s="5" t="s">
        <v>4</v>
      </c>
      <c r="I229" s="5" t="s">
        <v>14741</v>
      </c>
      <c r="J229" s="5" t="s">
        <v>8123</v>
      </c>
      <c r="K229" s="5">
        <v>22659026</v>
      </c>
      <c r="L229" s="5">
        <v>22659026</v>
      </c>
    </row>
    <row r="230" spans="1:12" x14ac:dyDescent="0.2">
      <c r="A230" s="5" t="s">
        <v>7849</v>
      </c>
      <c r="B230" s="5" t="s">
        <v>7855</v>
      </c>
      <c r="C230" s="5" t="s">
        <v>6567</v>
      </c>
      <c r="E230" s="5" t="s">
        <v>11943</v>
      </c>
      <c r="F230" s="5" t="s">
        <v>11922</v>
      </c>
      <c r="G230" s="5" t="s">
        <v>175</v>
      </c>
      <c r="H230" s="5" t="s">
        <v>6</v>
      </c>
      <c r="I230" s="5" t="s">
        <v>14741</v>
      </c>
      <c r="J230" s="5" t="s">
        <v>8172</v>
      </c>
      <c r="K230" s="5">
        <v>22607806</v>
      </c>
      <c r="L230" s="5">
        <v>0</v>
      </c>
    </row>
    <row r="231" spans="1:12" x14ac:dyDescent="0.2">
      <c r="A231" s="5" t="s">
        <v>7849</v>
      </c>
      <c r="B231" s="5" t="s">
        <v>7911</v>
      </c>
      <c r="C231" s="5" t="s">
        <v>7907</v>
      </c>
      <c r="E231" s="5" t="s">
        <v>11925</v>
      </c>
      <c r="F231" s="5" t="s">
        <v>11986</v>
      </c>
      <c r="G231" s="5" t="s">
        <v>175</v>
      </c>
      <c r="H231" s="5" t="s">
        <v>4</v>
      </c>
      <c r="I231" s="5" t="s">
        <v>14741</v>
      </c>
      <c r="J231" s="5" t="s">
        <v>11964</v>
      </c>
      <c r="K231" s="5">
        <v>22383164</v>
      </c>
      <c r="L231" s="5">
        <v>22383164</v>
      </c>
    </row>
    <row r="232" spans="1:12" x14ac:dyDescent="0.2">
      <c r="A232" s="5" t="s">
        <v>7849</v>
      </c>
      <c r="B232" s="5" t="s">
        <v>9135</v>
      </c>
      <c r="C232" s="5" t="s">
        <v>8668</v>
      </c>
      <c r="E232" s="5" t="s">
        <v>11935</v>
      </c>
      <c r="F232" s="5" t="s">
        <v>13852</v>
      </c>
      <c r="G232" s="5" t="s">
        <v>116</v>
      </c>
      <c r="H232" s="5" t="s">
        <v>7</v>
      </c>
      <c r="I232" s="5" t="s">
        <v>14741</v>
      </c>
      <c r="J232" s="5" t="s">
        <v>13368</v>
      </c>
      <c r="K232" s="5">
        <v>27734340</v>
      </c>
      <c r="L232" s="5">
        <v>0</v>
      </c>
    </row>
    <row r="233" spans="1:12" x14ac:dyDescent="0.2">
      <c r="A233" s="5" t="s">
        <v>7849</v>
      </c>
      <c r="B233" s="5" t="s">
        <v>9136</v>
      </c>
      <c r="C233" s="5" t="s">
        <v>8623</v>
      </c>
      <c r="E233" s="5" t="s">
        <v>8742</v>
      </c>
      <c r="F233" s="5" t="s">
        <v>9134</v>
      </c>
      <c r="G233" s="5" t="s">
        <v>175</v>
      </c>
      <c r="H233" s="5" t="s">
        <v>6</v>
      </c>
      <c r="I233" s="5" t="s">
        <v>14741</v>
      </c>
      <c r="J233" s="5" t="s">
        <v>8173</v>
      </c>
      <c r="K233" s="5">
        <v>22374454</v>
      </c>
      <c r="L233" s="5">
        <v>0</v>
      </c>
    </row>
    <row r="234" spans="1:12" x14ac:dyDescent="0.2">
      <c r="A234" s="5" t="s">
        <v>7849</v>
      </c>
      <c r="B234" s="5" t="s">
        <v>14810</v>
      </c>
      <c r="C234" s="5" t="s">
        <v>14739</v>
      </c>
      <c r="E234" s="5" t="s">
        <v>8743</v>
      </c>
      <c r="F234" s="5" t="s">
        <v>8175</v>
      </c>
      <c r="G234" s="5" t="s">
        <v>175</v>
      </c>
      <c r="H234" s="5" t="s">
        <v>9</v>
      </c>
      <c r="I234" s="5" t="s">
        <v>14741</v>
      </c>
      <c r="J234" s="5" t="s">
        <v>8177</v>
      </c>
      <c r="K234" s="5">
        <v>22635012</v>
      </c>
      <c r="L234" s="5">
        <v>22634971</v>
      </c>
    </row>
    <row r="235" spans="1:12" x14ac:dyDescent="0.2">
      <c r="A235" s="5" t="s">
        <v>7849</v>
      </c>
      <c r="B235" s="5" t="s">
        <v>7917</v>
      </c>
      <c r="C235" s="5" t="s">
        <v>7915</v>
      </c>
      <c r="E235" s="5" t="s">
        <v>9161</v>
      </c>
      <c r="F235" s="5" t="s">
        <v>8156</v>
      </c>
      <c r="G235" s="5" t="s">
        <v>41</v>
      </c>
      <c r="H235" s="5" t="s">
        <v>4</v>
      </c>
      <c r="I235" s="5" t="s">
        <v>14741</v>
      </c>
      <c r="J235" s="5" t="s">
        <v>13853</v>
      </c>
      <c r="K235" s="5">
        <v>22508539</v>
      </c>
      <c r="L235" s="5">
        <v>0</v>
      </c>
    </row>
    <row r="236" spans="1:12" x14ac:dyDescent="0.2">
      <c r="A236" s="5" t="s">
        <v>7849</v>
      </c>
      <c r="B236" s="5" t="s">
        <v>8632</v>
      </c>
      <c r="C236" s="5" t="s">
        <v>8631</v>
      </c>
      <c r="E236" s="5" t="s">
        <v>11946</v>
      </c>
      <c r="F236" s="5" t="s">
        <v>11924</v>
      </c>
      <c r="G236" s="5" t="s">
        <v>12312</v>
      </c>
      <c r="H236" s="5" t="s">
        <v>5</v>
      </c>
      <c r="I236" s="5" t="s">
        <v>14741</v>
      </c>
      <c r="J236" s="5" t="s">
        <v>14772</v>
      </c>
      <c r="K236" s="5">
        <v>22152103</v>
      </c>
      <c r="L236" s="5">
        <v>0</v>
      </c>
    </row>
    <row r="237" spans="1:12" x14ac:dyDescent="0.2">
      <c r="A237" s="5" t="s">
        <v>7849</v>
      </c>
      <c r="B237" s="5" t="s">
        <v>12356</v>
      </c>
      <c r="C237" s="5" t="s">
        <v>12295</v>
      </c>
      <c r="E237" s="5" t="s">
        <v>8744</v>
      </c>
      <c r="F237" s="5" t="s">
        <v>13854</v>
      </c>
      <c r="G237" s="5" t="s">
        <v>198</v>
      </c>
      <c r="H237" s="5" t="s">
        <v>7</v>
      </c>
      <c r="I237" s="5" t="s">
        <v>14741</v>
      </c>
      <c r="J237" s="5" t="s">
        <v>8178</v>
      </c>
      <c r="K237" s="5">
        <v>26888174</v>
      </c>
      <c r="L237" s="5">
        <v>26888174</v>
      </c>
    </row>
    <row r="238" spans="1:12" x14ac:dyDescent="0.2">
      <c r="A238" s="5" t="s">
        <v>7849</v>
      </c>
      <c r="B238" s="5" t="s">
        <v>7926</v>
      </c>
      <c r="C238" s="5" t="s">
        <v>7840</v>
      </c>
      <c r="E238" s="5" t="s">
        <v>11938</v>
      </c>
      <c r="F238" s="5" t="s">
        <v>11918</v>
      </c>
      <c r="G238" s="5" t="s">
        <v>175</v>
      </c>
      <c r="H238" s="5" t="s">
        <v>4</v>
      </c>
      <c r="I238" s="5" t="s">
        <v>14741</v>
      </c>
      <c r="J238" s="5" t="s">
        <v>12023</v>
      </c>
      <c r="K238" s="5">
        <v>22611717</v>
      </c>
      <c r="L238" s="5">
        <v>0</v>
      </c>
    </row>
    <row r="239" spans="1:12" x14ac:dyDescent="0.2">
      <c r="A239" s="5" t="s">
        <v>7849</v>
      </c>
      <c r="B239" s="5" t="s">
        <v>7941</v>
      </c>
      <c r="C239" s="5" t="s">
        <v>7976</v>
      </c>
      <c r="E239" s="5" t="s">
        <v>8745</v>
      </c>
      <c r="F239" s="5" t="s">
        <v>8184</v>
      </c>
      <c r="G239" s="5" t="s">
        <v>12309</v>
      </c>
      <c r="H239" s="5" t="s">
        <v>7</v>
      </c>
      <c r="I239" s="5" t="s">
        <v>14741</v>
      </c>
      <c r="J239" s="5" t="s">
        <v>13369</v>
      </c>
      <c r="K239" s="5">
        <v>27682847</v>
      </c>
      <c r="L239" s="5">
        <v>0</v>
      </c>
    </row>
    <row r="240" spans="1:12" x14ac:dyDescent="0.2">
      <c r="A240" s="5" t="s">
        <v>7849</v>
      </c>
      <c r="B240" s="5" t="s">
        <v>8593</v>
      </c>
      <c r="C240" s="5" t="s">
        <v>6568</v>
      </c>
      <c r="E240" s="5" t="s">
        <v>8746</v>
      </c>
      <c r="F240" s="5" t="s">
        <v>1389</v>
      </c>
      <c r="G240" s="5" t="s">
        <v>74</v>
      </c>
      <c r="H240" s="5" t="s">
        <v>7</v>
      </c>
      <c r="I240" s="5" t="s">
        <v>14741</v>
      </c>
      <c r="J240" s="5" t="s">
        <v>14773</v>
      </c>
      <c r="K240" s="5">
        <v>24428703</v>
      </c>
      <c r="L240" s="5">
        <v>0</v>
      </c>
    </row>
    <row r="241" spans="1:12" x14ac:dyDescent="0.2">
      <c r="A241" s="5" t="s">
        <v>7849</v>
      </c>
      <c r="B241" s="5" t="s">
        <v>14770</v>
      </c>
      <c r="C241" s="5" t="s">
        <v>14728</v>
      </c>
      <c r="E241" s="5" t="s">
        <v>8747</v>
      </c>
      <c r="F241" s="5" t="s">
        <v>13855</v>
      </c>
      <c r="G241" s="5" t="s">
        <v>1260</v>
      </c>
      <c r="H241" s="5" t="s">
        <v>9</v>
      </c>
      <c r="I241" s="5" t="s">
        <v>14741</v>
      </c>
      <c r="J241" s="5" t="s">
        <v>14774</v>
      </c>
      <c r="K241" s="5">
        <v>27772681</v>
      </c>
      <c r="L241" s="5">
        <v>27740244</v>
      </c>
    </row>
    <row r="242" spans="1:12" x14ac:dyDescent="0.2">
      <c r="A242" s="5" t="s">
        <v>7849</v>
      </c>
      <c r="B242" s="5" t="s">
        <v>7909</v>
      </c>
      <c r="C242" s="5" t="s">
        <v>7920</v>
      </c>
      <c r="E242" s="5" t="s">
        <v>8748</v>
      </c>
      <c r="F242" s="5" t="s">
        <v>9124</v>
      </c>
      <c r="G242" s="5" t="s">
        <v>175</v>
      </c>
      <c r="H242" s="5" t="s">
        <v>10</v>
      </c>
      <c r="I242" s="5" t="s">
        <v>14741</v>
      </c>
      <c r="J242" s="5" t="s">
        <v>8185</v>
      </c>
      <c r="K242" s="5">
        <v>22397250</v>
      </c>
      <c r="L242" s="5">
        <v>22397250</v>
      </c>
    </row>
    <row r="243" spans="1:12" x14ac:dyDescent="0.2">
      <c r="A243" s="5" t="s">
        <v>7849</v>
      </c>
      <c r="B243" s="5" t="s">
        <v>8057</v>
      </c>
      <c r="C243" s="5" t="s">
        <v>8674</v>
      </c>
      <c r="E243" s="5" t="s">
        <v>9162</v>
      </c>
      <c r="F243" s="5" t="s">
        <v>11987</v>
      </c>
      <c r="G243" s="5" t="s">
        <v>175</v>
      </c>
      <c r="H243" s="5" t="s">
        <v>9</v>
      </c>
      <c r="I243" s="5" t="s">
        <v>14741</v>
      </c>
      <c r="J243" s="5" t="s">
        <v>12024</v>
      </c>
      <c r="K243" s="5">
        <v>22684309</v>
      </c>
      <c r="L243" s="5">
        <v>22684309</v>
      </c>
    </row>
    <row r="244" spans="1:12" x14ac:dyDescent="0.2">
      <c r="A244" s="5" t="s">
        <v>7849</v>
      </c>
      <c r="B244" s="5" t="s">
        <v>8215</v>
      </c>
      <c r="C244" s="5" t="s">
        <v>8770</v>
      </c>
      <c r="E244" s="5" t="s">
        <v>8749</v>
      </c>
      <c r="F244" s="5" t="s">
        <v>8080</v>
      </c>
      <c r="G244" s="5" t="s">
        <v>204</v>
      </c>
      <c r="H244" s="5" t="s">
        <v>9</v>
      </c>
      <c r="I244" s="5" t="s">
        <v>14741</v>
      </c>
      <c r="J244" s="5" t="s">
        <v>8081</v>
      </c>
      <c r="K244" s="5">
        <v>22793555</v>
      </c>
      <c r="L244" s="5">
        <v>88247831</v>
      </c>
    </row>
    <row r="245" spans="1:12" x14ac:dyDescent="0.2">
      <c r="A245" s="5" t="s">
        <v>7849</v>
      </c>
      <c r="B245" s="5" t="s">
        <v>14751</v>
      </c>
      <c r="C245" s="5" t="s">
        <v>6577</v>
      </c>
      <c r="E245" s="5" t="s">
        <v>8750</v>
      </c>
      <c r="F245" s="5" t="s">
        <v>11988</v>
      </c>
      <c r="G245" s="5" t="s">
        <v>175</v>
      </c>
      <c r="H245" s="5" t="s">
        <v>6</v>
      </c>
      <c r="I245" s="5" t="s">
        <v>14741</v>
      </c>
      <c r="J245" s="5" t="s">
        <v>8183</v>
      </c>
      <c r="K245" s="5">
        <v>22688793</v>
      </c>
      <c r="L245" s="5">
        <v>22447217</v>
      </c>
    </row>
    <row r="246" spans="1:12" x14ac:dyDescent="0.2">
      <c r="A246" s="5" t="s">
        <v>7849</v>
      </c>
      <c r="B246" s="5" t="s">
        <v>8696</v>
      </c>
      <c r="C246" s="5" t="s">
        <v>8695</v>
      </c>
      <c r="E246" s="5" t="s">
        <v>8751</v>
      </c>
      <c r="F246" s="5" t="s">
        <v>8752</v>
      </c>
      <c r="G246" s="5" t="s">
        <v>12303</v>
      </c>
      <c r="H246" s="5" t="s">
        <v>5</v>
      </c>
      <c r="I246" s="5" t="s">
        <v>14741</v>
      </c>
      <c r="J246" s="5" t="s">
        <v>8168</v>
      </c>
      <c r="K246" s="5">
        <v>22241289</v>
      </c>
      <c r="L246" s="5">
        <v>0</v>
      </c>
    </row>
    <row r="247" spans="1:12" x14ac:dyDescent="0.2">
      <c r="A247" s="5" t="s">
        <v>7849</v>
      </c>
      <c r="B247" s="5" t="s">
        <v>7949</v>
      </c>
      <c r="C247" s="5" t="s">
        <v>6547</v>
      </c>
      <c r="E247" s="5" t="s">
        <v>8753</v>
      </c>
      <c r="F247" s="5" t="s">
        <v>13856</v>
      </c>
      <c r="G247" s="5" t="s">
        <v>12312</v>
      </c>
      <c r="H247" s="5" t="s">
        <v>5</v>
      </c>
      <c r="I247" s="5" t="s">
        <v>14741</v>
      </c>
      <c r="J247" s="5" t="s">
        <v>14775</v>
      </c>
      <c r="K247" s="5">
        <v>22280562</v>
      </c>
      <c r="L247" s="5">
        <v>22280562</v>
      </c>
    </row>
    <row r="248" spans="1:12" x14ac:dyDescent="0.2">
      <c r="A248" s="5" t="s">
        <v>7849</v>
      </c>
      <c r="B248" s="5" t="s">
        <v>8008</v>
      </c>
      <c r="C248" s="5" t="s">
        <v>8635</v>
      </c>
      <c r="E248" s="5" t="s">
        <v>8754</v>
      </c>
      <c r="F248" s="5" t="s">
        <v>8191</v>
      </c>
      <c r="G248" s="5" t="s">
        <v>302</v>
      </c>
      <c r="H248" s="5" t="s">
        <v>3</v>
      </c>
      <c r="I248" s="5" t="s">
        <v>14741</v>
      </c>
      <c r="J248" s="5" t="s">
        <v>8193</v>
      </c>
      <c r="K248" s="5">
        <v>24164818</v>
      </c>
      <c r="L248" s="5">
        <v>24164985</v>
      </c>
    </row>
    <row r="249" spans="1:12" x14ac:dyDescent="0.2">
      <c r="A249" s="5" t="s">
        <v>7849</v>
      </c>
      <c r="B249" s="5" t="s">
        <v>8191</v>
      </c>
      <c r="C249" s="5" t="s">
        <v>8754</v>
      </c>
      <c r="E249" s="5" t="s">
        <v>8755</v>
      </c>
      <c r="F249" s="5" t="s">
        <v>8194</v>
      </c>
      <c r="G249" s="5" t="s">
        <v>188</v>
      </c>
      <c r="H249" s="5" t="s">
        <v>9</v>
      </c>
      <c r="I249" s="5" t="s">
        <v>14741</v>
      </c>
      <c r="J249" s="5" t="s">
        <v>8195</v>
      </c>
      <c r="K249" s="5">
        <v>24797583</v>
      </c>
      <c r="L249" s="5">
        <v>24797657</v>
      </c>
    </row>
    <row r="250" spans="1:12" x14ac:dyDescent="0.2">
      <c r="A250" s="5" t="s">
        <v>7849</v>
      </c>
      <c r="B250" s="5" t="s">
        <v>14802</v>
      </c>
      <c r="C250" s="5" t="s">
        <v>14735</v>
      </c>
      <c r="E250" s="5" t="s">
        <v>8756</v>
      </c>
      <c r="F250" s="5" t="s">
        <v>8198</v>
      </c>
      <c r="G250" s="5" t="s">
        <v>4180</v>
      </c>
      <c r="H250" s="5" t="s">
        <v>9</v>
      </c>
      <c r="I250" s="5" t="s">
        <v>14741</v>
      </c>
      <c r="J250" s="5" t="s">
        <v>13857</v>
      </c>
      <c r="K250" s="5">
        <v>26821210</v>
      </c>
      <c r="L250" s="5">
        <v>26568075</v>
      </c>
    </row>
    <row r="251" spans="1:12" x14ac:dyDescent="0.2">
      <c r="A251" s="5" t="s">
        <v>7849</v>
      </c>
      <c r="B251" s="5" t="s">
        <v>7890</v>
      </c>
      <c r="C251" s="5" t="s">
        <v>8647</v>
      </c>
      <c r="E251" s="5" t="s">
        <v>8757</v>
      </c>
      <c r="F251" s="5" t="s">
        <v>11899</v>
      </c>
      <c r="G251" s="5" t="s">
        <v>204</v>
      </c>
      <c r="H251" s="5" t="s">
        <v>3</v>
      </c>
      <c r="I251" s="5" t="s">
        <v>14741</v>
      </c>
      <c r="J251" s="5" t="s">
        <v>13858</v>
      </c>
      <c r="K251" s="5">
        <v>25912235</v>
      </c>
      <c r="L251" s="5">
        <v>25533809</v>
      </c>
    </row>
    <row r="252" spans="1:12" x14ac:dyDescent="0.2">
      <c r="A252" s="5" t="s">
        <v>7849</v>
      </c>
      <c r="B252" s="5" t="s">
        <v>8670</v>
      </c>
      <c r="C252" s="5" t="s">
        <v>8669</v>
      </c>
      <c r="E252" s="5" t="s">
        <v>11929</v>
      </c>
      <c r="F252" s="5" t="s">
        <v>8218</v>
      </c>
      <c r="G252" s="5" t="s">
        <v>117</v>
      </c>
      <c r="H252" s="5" t="s">
        <v>7</v>
      </c>
      <c r="I252" s="5" t="s">
        <v>14741</v>
      </c>
      <c r="J252" s="5" t="s">
        <v>12345</v>
      </c>
      <c r="K252" s="5">
        <v>26613564</v>
      </c>
      <c r="L252" s="5">
        <v>0</v>
      </c>
    </row>
    <row r="253" spans="1:12" x14ac:dyDescent="0.2">
      <c r="A253" s="5" t="s">
        <v>7849</v>
      </c>
      <c r="B253" s="5" t="s">
        <v>8014</v>
      </c>
      <c r="C253" s="5" t="s">
        <v>6570</v>
      </c>
      <c r="E253" s="5" t="s">
        <v>8758</v>
      </c>
      <c r="F253" s="5" t="s">
        <v>13859</v>
      </c>
      <c r="G253" s="5" t="s">
        <v>12302</v>
      </c>
      <c r="H253" s="5" t="s">
        <v>6</v>
      </c>
      <c r="I253" s="5" t="s">
        <v>14741</v>
      </c>
      <c r="J253" s="5" t="s">
        <v>8039</v>
      </c>
      <c r="K253" s="5">
        <v>22728608</v>
      </c>
      <c r="L253" s="5">
        <v>22728608</v>
      </c>
    </row>
    <row r="254" spans="1:12" x14ac:dyDescent="0.2">
      <c r="A254" s="5" t="s">
        <v>7849</v>
      </c>
      <c r="B254" s="5" t="s">
        <v>11993</v>
      </c>
      <c r="C254" s="5" t="s">
        <v>12002</v>
      </c>
      <c r="E254" s="5" t="s">
        <v>8759</v>
      </c>
      <c r="F254" s="5" t="s">
        <v>56</v>
      </c>
      <c r="G254" s="5" t="s">
        <v>175</v>
      </c>
      <c r="H254" s="5" t="s">
        <v>3</v>
      </c>
      <c r="I254" s="5" t="s">
        <v>14741</v>
      </c>
      <c r="J254" s="5" t="s">
        <v>14776</v>
      </c>
      <c r="K254" s="5">
        <v>22370296</v>
      </c>
      <c r="L254" s="5">
        <v>22622728</v>
      </c>
    </row>
    <row r="255" spans="1:12" x14ac:dyDescent="0.2">
      <c r="A255" s="5" t="s">
        <v>7849</v>
      </c>
      <c r="B255" s="5" t="s">
        <v>8005</v>
      </c>
      <c r="C255" s="5" t="s">
        <v>8629</v>
      </c>
      <c r="E255" s="5" t="s">
        <v>8760</v>
      </c>
      <c r="F255" s="5" t="s">
        <v>8166</v>
      </c>
      <c r="G255" s="5" t="s">
        <v>175</v>
      </c>
      <c r="H255" s="5" t="s">
        <v>7</v>
      </c>
      <c r="I255" s="5" t="s">
        <v>14741</v>
      </c>
      <c r="J255" s="5" t="s">
        <v>8167</v>
      </c>
      <c r="K255" s="5">
        <v>22448719</v>
      </c>
      <c r="L255" s="5">
        <v>0</v>
      </c>
    </row>
    <row r="256" spans="1:12" x14ac:dyDescent="0.2">
      <c r="A256" s="5" t="s">
        <v>7849</v>
      </c>
      <c r="B256" s="5" t="s">
        <v>8180</v>
      </c>
      <c r="C256" s="5" t="s">
        <v>8728</v>
      </c>
      <c r="E256" s="5" t="s">
        <v>8761</v>
      </c>
      <c r="F256" s="5" t="s">
        <v>3686</v>
      </c>
      <c r="G256" s="5" t="s">
        <v>302</v>
      </c>
      <c r="H256" s="5" t="s">
        <v>3</v>
      </c>
      <c r="I256" s="5" t="s">
        <v>14741</v>
      </c>
      <c r="J256" s="5" t="s">
        <v>13860</v>
      </c>
      <c r="K256" s="5">
        <v>24167491</v>
      </c>
      <c r="L256" s="5">
        <v>0</v>
      </c>
    </row>
    <row r="257" spans="1:12" x14ac:dyDescent="0.2">
      <c r="A257" s="5" t="s">
        <v>7849</v>
      </c>
      <c r="B257" s="5" t="s">
        <v>8614</v>
      </c>
      <c r="C257" s="5" t="s">
        <v>8613</v>
      </c>
      <c r="E257" s="5" t="s">
        <v>8762</v>
      </c>
      <c r="F257" s="5" t="s">
        <v>9143</v>
      </c>
      <c r="G257" s="5" t="s">
        <v>204</v>
      </c>
      <c r="H257" s="5" t="s">
        <v>9</v>
      </c>
      <c r="I257" s="5" t="s">
        <v>14741</v>
      </c>
      <c r="J257" s="5" t="s">
        <v>8190</v>
      </c>
      <c r="K257" s="5">
        <v>22783479</v>
      </c>
      <c r="L257" s="5">
        <v>22799085</v>
      </c>
    </row>
    <row r="258" spans="1:12" x14ac:dyDescent="0.2">
      <c r="A258" s="5" t="s">
        <v>7849</v>
      </c>
      <c r="B258" s="5" t="s">
        <v>11920</v>
      </c>
      <c r="C258" s="5" t="s">
        <v>11940</v>
      </c>
      <c r="E258" s="5" t="s">
        <v>8763</v>
      </c>
      <c r="F258" s="5" t="s">
        <v>13861</v>
      </c>
      <c r="G258" s="5" t="s">
        <v>41</v>
      </c>
      <c r="H258" s="5" t="s">
        <v>4</v>
      </c>
      <c r="I258" s="5" t="s">
        <v>14741</v>
      </c>
      <c r="J258" s="5" t="s">
        <v>8207</v>
      </c>
      <c r="K258" s="5">
        <v>22504242</v>
      </c>
      <c r="L258" s="5">
        <v>0</v>
      </c>
    </row>
    <row r="259" spans="1:12" x14ac:dyDescent="0.2">
      <c r="A259" s="5" t="s">
        <v>7849</v>
      </c>
      <c r="B259" s="5" t="s">
        <v>11991</v>
      </c>
      <c r="C259" s="5" t="s">
        <v>11998</v>
      </c>
      <c r="E259" s="5" t="s">
        <v>8764</v>
      </c>
      <c r="F259" s="5" t="s">
        <v>8203</v>
      </c>
      <c r="G259" s="5" t="s">
        <v>198</v>
      </c>
      <c r="H259" s="5" t="s">
        <v>5</v>
      </c>
      <c r="I259" s="5" t="s">
        <v>14741</v>
      </c>
      <c r="J259" s="5" t="s">
        <v>14777</v>
      </c>
      <c r="K259" s="5">
        <v>26546087</v>
      </c>
      <c r="L259" s="5">
        <v>0</v>
      </c>
    </row>
    <row r="260" spans="1:12" x14ac:dyDescent="0.2">
      <c r="A260" s="5" t="s">
        <v>7849</v>
      </c>
      <c r="B260" s="5" t="s">
        <v>11921</v>
      </c>
      <c r="C260" s="5" t="s">
        <v>8610</v>
      </c>
      <c r="E260" s="5" t="s">
        <v>8765</v>
      </c>
      <c r="F260" s="5" t="s">
        <v>8209</v>
      </c>
      <c r="G260" s="5" t="s">
        <v>5791</v>
      </c>
      <c r="H260" s="5" t="s">
        <v>5</v>
      </c>
      <c r="I260" s="5" t="s">
        <v>14741</v>
      </c>
      <c r="J260" s="5" t="s">
        <v>13862</v>
      </c>
      <c r="K260" s="5">
        <v>27677777</v>
      </c>
      <c r="L260" s="5">
        <v>0</v>
      </c>
    </row>
    <row r="261" spans="1:12" x14ac:dyDescent="0.2">
      <c r="A261" s="5" t="s">
        <v>7849</v>
      </c>
      <c r="B261" s="5" t="s">
        <v>7989</v>
      </c>
      <c r="C261" s="5" t="s">
        <v>8630</v>
      </c>
      <c r="E261" s="5" t="s">
        <v>8766</v>
      </c>
      <c r="F261" s="5" t="s">
        <v>12346</v>
      </c>
      <c r="G261" s="5" t="s">
        <v>12312</v>
      </c>
      <c r="H261" s="5" t="s">
        <v>5</v>
      </c>
      <c r="I261" s="5" t="s">
        <v>14741</v>
      </c>
      <c r="J261" s="5" t="s">
        <v>8210</v>
      </c>
      <c r="K261" s="5">
        <v>22886113</v>
      </c>
      <c r="L261" s="5">
        <v>0</v>
      </c>
    </row>
    <row r="262" spans="1:12" x14ac:dyDescent="0.2">
      <c r="A262" s="5" t="s">
        <v>7849</v>
      </c>
      <c r="B262" s="5" t="s">
        <v>8150</v>
      </c>
      <c r="C262" s="5" t="s">
        <v>8730</v>
      </c>
      <c r="E262" s="5" t="s">
        <v>11945</v>
      </c>
      <c r="F262" s="5" t="s">
        <v>11923</v>
      </c>
      <c r="G262" s="5" t="s">
        <v>12312</v>
      </c>
      <c r="H262" s="5" t="s">
        <v>6</v>
      </c>
      <c r="I262" s="5" t="s">
        <v>14741</v>
      </c>
      <c r="J262" s="5" t="s">
        <v>12347</v>
      </c>
      <c r="K262" s="5">
        <v>22035867</v>
      </c>
      <c r="L262" s="5">
        <v>22035912</v>
      </c>
    </row>
    <row r="263" spans="1:12" x14ac:dyDescent="0.2">
      <c r="A263" s="5" t="s">
        <v>7849</v>
      </c>
      <c r="B263" s="5" t="s">
        <v>224</v>
      </c>
      <c r="C263" s="5" t="s">
        <v>8642</v>
      </c>
      <c r="E263" s="5" t="s">
        <v>8767</v>
      </c>
      <c r="F263" s="5" t="s">
        <v>14778</v>
      </c>
      <c r="G263" s="5" t="s">
        <v>12312</v>
      </c>
      <c r="H263" s="5" t="s">
        <v>6</v>
      </c>
      <c r="I263" s="5" t="s">
        <v>14741</v>
      </c>
      <c r="J263" s="5" t="s">
        <v>8212</v>
      </c>
      <c r="K263" s="5">
        <v>22036512</v>
      </c>
      <c r="L263" s="5">
        <v>22826512</v>
      </c>
    </row>
    <row r="264" spans="1:12" x14ac:dyDescent="0.2">
      <c r="A264" s="5" t="s">
        <v>7849</v>
      </c>
      <c r="B264" s="5" t="s">
        <v>9137</v>
      </c>
      <c r="C264" s="5" t="s">
        <v>8677</v>
      </c>
      <c r="E264" s="5" t="s">
        <v>11940</v>
      </c>
      <c r="F264" s="5" t="s">
        <v>11920</v>
      </c>
      <c r="G264" s="5" t="s">
        <v>188</v>
      </c>
      <c r="H264" s="5" t="s">
        <v>5</v>
      </c>
      <c r="I264" s="5" t="s">
        <v>14741</v>
      </c>
      <c r="J264" s="5" t="s">
        <v>13863</v>
      </c>
      <c r="K264" s="5">
        <v>24603374</v>
      </c>
      <c r="L264" s="5">
        <v>24603374</v>
      </c>
    </row>
    <row r="265" spans="1:12" x14ac:dyDescent="0.2">
      <c r="A265" s="5" t="s">
        <v>7849</v>
      </c>
      <c r="B265" s="5" t="s">
        <v>2899</v>
      </c>
      <c r="C265" s="5" t="s">
        <v>8726</v>
      </c>
      <c r="E265" s="5" t="s">
        <v>8768</v>
      </c>
      <c r="F265" s="5" t="s">
        <v>8213</v>
      </c>
      <c r="G265" s="5" t="s">
        <v>198</v>
      </c>
      <c r="H265" s="5" t="s">
        <v>9</v>
      </c>
      <c r="I265" s="5" t="s">
        <v>14741</v>
      </c>
      <c r="J265" s="5" t="s">
        <v>8187</v>
      </c>
      <c r="K265" s="5">
        <v>40017993</v>
      </c>
      <c r="L265" s="5">
        <v>0</v>
      </c>
    </row>
    <row r="266" spans="1:12" x14ac:dyDescent="0.2">
      <c r="A266" s="5" t="s">
        <v>7849</v>
      </c>
      <c r="B266" s="5" t="s">
        <v>8209</v>
      </c>
      <c r="C266" s="5" t="s">
        <v>8765</v>
      </c>
      <c r="E266" s="5" t="s">
        <v>8769</v>
      </c>
      <c r="F266" s="5" t="s">
        <v>9144</v>
      </c>
      <c r="G266" s="5" t="s">
        <v>204</v>
      </c>
      <c r="H266" s="5" t="s">
        <v>9</v>
      </c>
      <c r="I266" s="5" t="s">
        <v>14741</v>
      </c>
      <c r="J266" s="5" t="s">
        <v>8189</v>
      </c>
      <c r="K266" s="5">
        <v>22737223</v>
      </c>
      <c r="L266" s="5">
        <v>0</v>
      </c>
    </row>
    <row r="267" spans="1:12" x14ac:dyDescent="0.2">
      <c r="A267" s="5" t="s">
        <v>7849</v>
      </c>
      <c r="B267" s="5" t="s">
        <v>8032</v>
      </c>
      <c r="C267" s="5" t="s">
        <v>8643</v>
      </c>
      <c r="E267" s="5" t="s">
        <v>11936</v>
      </c>
      <c r="F267" s="5" t="s">
        <v>13864</v>
      </c>
      <c r="G267" s="5" t="s">
        <v>116</v>
      </c>
      <c r="H267" s="5" t="s">
        <v>13</v>
      </c>
      <c r="I267" s="5" t="s">
        <v>14741</v>
      </c>
      <c r="J267" s="5" t="s">
        <v>12026</v>
      </c>
      <c r="K267" s="5">
        <v>27832869</v>
      </c>
      <c r="L267" s="5">
        <v>0</v>
      </c>
    </row>
    <row r="268" spans="1:12" x14ac:dyDescent="0.2">
      <c r="A268" s="5" t="s">
        <v>7849</v>
      </c>
      <c r="B268" s="5" t="s">
        <v>76</v>
      </c>
      <c r="C268" s="5" t="s">
        <v>8717</v>
      </c>
      <c r="E268" s="5" t="s">
        <v>8770</v>
      </c>
      <c r="F268" s="5" t="s">
        <v>8215</v>
      </c>
      <c r="G268" s="5" t="s">
        <v>175</v>
      </c>
      <c r="H268" s="5" t="s">
        <v>10</v>
      </c>
      <c r="I268" s="5" t="s">
        <v>14741</v>
      </c>
      <c r="J268" s="5" t="s">
        <v>13370</v>
      </c>
      <c r="K268" s="5">
        <v>22934863</v>
      </c>
      <c r="L268" s="5">
        <v>22393567</v>
      </c>
    </row>
    <row r="269" spans="1:12" x14ac:dyDescent="0.2">
      <c r="A269" s="5" t="s">
        <v>7849</v>
      </c>
      <c r="B269" s="5" t="s">
        <v>1273</v>
      </c>
      <c r="C269" s="5" t="s">
        <v>6571</v>
      </c>
      <c r="E269" s="5" t="s">
        <v>11932</v>
      </c>
      <c r="F269" s="5" t="s">
        <v>11911</v>
      </c>
      <c r="G269" s="5" t="s">
        <v>4507</v>
      </c>
      <c r="H269" s="5" t="s">
        <v>4</v>
      </c>
      <c r="I269" s="5" t="s">
        <v>14741</v>
      </c>
      <c r="J269" s="5" t="s">
        <v>12348</v>
      </c>
      <c r="K269" s="5">
        <v>26420291</v>
      </c>
      <c r="L269" s="5">
        <v>0</v>
      </c>
    </row>
    <row r="270" spans="1:12" x14ac:dyDescent="0.2">
      <c r="A270" s="5" t="s">
        <v>7849</v>
      </c>
      <c r="B270" s="5" t="s">
        <v>1133</v>
      </c>
      <c r="C270" s="5" t="s">
        <v>6564</v>
      </c>
      <c r="E270" s="5" t="s">
        <v>8771</v>
      </c>
      <c r="F270" s="5" t="s">
        <v>12349</v>
      </c>
      <c r="G270" s="5" t="s">
        <v>12302</v>
      </c>
      <c r="H270" s="5" t="s">
        <v>5</v>
      </c>
      <c r="I270" s="5" t="s">
        <v>14741</v>
      </c>
      <c r="J270" s="5" t="s">
        <v>12016</v>
      </c>
      <c r="K270" s="5">
        <v>40364554</v>
      </c>
      <c r="L270" s="5">
        <v>22270211</v>
      </c>
    </row>
    <row r="271" spans="1:12" x14ac:dyDescent="0.2">
      <c r="A271" s="5" t="s">
        <v>7849</v>
      </c>
      <c r="B271" s="5" t="s">
        <v>8620</v>
      </c>
      <c r="C271" s="5" t="s">
        <v>11942</v>
      </c>
      <c r="E271" s="5" t="s">
        <v>11937</v>
      </c>
      <c r="F271" s="5" t="s">
        <v>11917</v>
      </c>
      <c r="G271" s="5" t="s">
        <v>302</v>
      </c>
      <c r="H271" s="5" t="s">
        <v>7</v>
      </c>
      <c r="I271" s="5" t="s">
        <v>14741</v>
      </c>
      <c r="J271" s="5" t="s">
        <v>11965</v>
      </c>
      <c r="K271" s="5">
        <v>26548787</v>
      </c>
      <c r="L271" s="5">
        <v>0</v>
      </c>
    </row>
    <row r="272" spans="1:12" x14ac:dyDescent="0.2">
      <c r="A272" s="5" t="s">
        <v>7849</v>
      </c>
      <c r="B272" s="5" t="s">
        <v>7962</v>
      </c>
      <c r="C272" s="5" t="s">
        <v>6553</v>
      </c>
      <c r="E272" s="5" t="s">
        <v>8772</v>
      </c>
      <c r="F272" s="5" t="s">
        <v>13865</v>
      </c>
      <c r="G272" s="5" t="s">
        <v>5791</v>
      </c>
      <c r="H272" s="5" t="s">
        <v>6</v>
      </c>
      <c r="I272" s="5" t="s">
        <v>14741</v>
      </c>
      <c r="J272" s="5" t="s">
        <v>14779</v>
      </c>
      <c r="K272" s="5">
        <v>40003554</v>
      </c>
      <c r="L272" s="5">
        <v>0</v>
      </c>
    </row>
    <row r="273" spans="1:12" x14ac:dyDescent="0.2">
      <c r="A273" s="5" t="s">
        <v>7849</v>
      </c>
      <c r="B273" s="5" t="s">
        <v>8073</v>
      </c>
      <c r="C273" s="5" t="s">
        <v>8682</v>
      </c>
      <c r="E273" s="5" t="s">
        <v>8773</v>
      </c>
      <c r="F273" s="5" t="s">
        <v>8220</v>
      </c>
      <c r="G273" s="5" t="s">
        <v>198</v>
      </c>
      <c r="H273" s="5" t="s">
        <v>9</v>
      </c>
      <c r="I273" s="5" t="s">
        <v>14741</v>
      </c>
      <c r="J273" s="5" t="s">
        <v>11966</v>
      </c>
      <c r="K273" s="5">
        <v>26701064</v>
      </c>
      <c r="L273" s="5">
        <v>0</v>
      </c>
    </row>
    <row r="274" spans="1:12" x14ac:dyDescent="0.2">
      <c r="A274" s="5" t="s">
        <v>7849</v>
      </c>
      <c r="B274" s="5" t="s">
        <v>286</v>
      </c>
      <c r="C274" s="5" t="s">
        <v>6556</v>
      </c>
      <c r="E274" s="5" t="s">
        <v>8774</v>
      </c>
      <c r="F274" s="5" t="s">
        <v>13866</v>
      </c>
      <c r="G274" s="5" t="s">
        <v>198</v>
      </c>
      <c r="H274" s="5" t="s">
        <v>5</v>
      </c>
      <c r="I274" s="5" t="s">
        <v>14741</v>
      </c>
      <c r="J274" s="5" t="s">
        <v>13371</v>
      </c>
      <c r="K274" s="5">
        <v>26535001</v>
      </c>
      <c r="L274" s="5">
        <v>0</v>
      </c>
    </row>
    <row r="275" spans="1:12" x14ac:dyDescent="0.2">
      <c r="A275" s="5" t="s">
        <v>7849</v>
      </c>
      <c r="B275" s="5" t="s">
        <v>3746</v>
      </c>
      <c r="C275" s="5" t="s">
        <v>8714</v>
      </c>
      <c r="E275" s="5" t="s">
        <v>9167</v>
      </c>
      <c r="F275" s="5" t="s">
        <v>13867</v>
      </c>
      <c r="G275" s="5" t="s">
        <v>188</v>
      </c>
      <c r="H275" s="5" t="s">
        <v>189</v>
      </c>
      <c r="I275" s="5" t="s">
        <v>14741</v>
      </c>
      <c r="J275" s="5" t="s">
        <v>14780</v>
      </c>
      <c r="K275" s="5">
        <v>24602979</v>
      </c>
      <c r="L275" s="5">
        <v>24604629</v>
      </c>
    </row>
    <row r="276" spans="1:12" x14ac:dyDescent="0.2">
      <c r="A276" s="5" t="s">
        <v>7849</v>
      </c>
      <c r="B276" s="5" t="s">
        <v>7887</v>
      </c>
      <c r="C276" s="5" t="s">
        <v>8596</v>
      </c>
      <c r="E276" s="5" t="s">
        <v>8775</v>
      </c>
      <c r="F276" s="5" t="s">
        <v>8222</v>
      </c>
      <c r="G276" s="5" t="s">
        <v>12312</v>
      </c>
      <c r="H276" s="5" t="s">
        <v>6</v>
      </c>
      <c r="I276" s="5" t="s">
        <v>14741</v>
      </c>
      <c r="J276" s="5" t="s">
        <v>12027</v>
      </c>
      <c r="K276" s="5">
        <v>22821282</v>
      </c>
      <c r="L276" s="5">
        <v>0</v>
      </c>
    </row>
    <row r="277" spans="1:12" x14ac:dyDescent="0.2">
      <c r="A277" s="5" t="s">
        <v>7849</v>
      </c>
      <c r="B277" s="5" t="s">
        <v>13832</v>
      </c>
      <c r="C277" s="5" t="s">
        <v>8640</v>
      </c>
      <c r="E277" s="5" t="s">
        <v>9163</v>
      </c>
      <c r="F277" s="5" t="s">
        <v>12350</v>
      </c>
      <c r="G277" s="5" t="s">
        <v>198</v>
      </c>
      <c r="H277" s="5" t="s">
        <v>5</v>
      </c>
      <c r="I277" s="5" t="s">
        <v>14741</v>
      </c>
      <c r="J277" s="5" t="s">
        <v>9157</v>
      </c>
      <c r="K277" s="5">
        <v>26545042</v>
      </c>
      <c r="L277" s="5">
        <v>26545044</v>
      </c>
    </row>
    <row r="278" spans="1:12" x14ac:dyDescent="0.2">
      <c r="A278" s="5" t="s">
        <v>7849</v>
      </c>
      <c r="B278" s="5" t="s">
        <v>11983</v>
      </c>
      <c r="C278" s="5" t="s">
        <v>7835</v>
      </c>
      <c r="E278" s="5" t="s">
        <v>9164</v>
      </c>
      <c r="F278" s="5" t="s">
        <v>9139</v>
      </c>
      <c r="G278" s="5" t="s">
        <v>73</v>
      </c>
      <c r="H278" s="5" t="s">
        <v>3</v>
      </c>
      <c r="I278" s="5" t="s">
        <v>14741</v>
      </c>
      <c r="J278" s="5" t="s">
        <v>9158</v>
      </c>
      <c r="K278" s="5">
        <v>24560022</v>
      </c>
      <c r="L278" s="5">
        <v>24560022</v>
      </c>
    </row>
    <row r="279" spans="1:12" x14ac:dyDescent="0.2">
      <c r="A279" s="5" t="s">
        <v>7849</v>
      </c>
      <c r="B279" s="5" t="s">
        <v>3055</v>
      </c>
      <c r="C279" s="5" t="s">
        <v>8216</v>
      </c>
      <c r="E279" s="5" t="s">
        <v>9160</v>
      </c>
      <c r="F279" s="5" t="s">
        <v>11901</v>
      </c>
      <c r="G279" s="5" t="s">
        <v>12303</v>
      </c>
      <c r="H279" s="5" t="s">
        <v>7</v>
      </c>
      <c r="I279" s="5" t="s">
        <v>14741</v>
      </c>
      <c r="J279" s="5" t="s">
        <v>11967</v>
      </c>
      <c r="K279" s="5">
        <v>22850906</v>
      </c>
      <c r="L279" s="5">
        <v>0</v>
      </c>
    </row>
    <row r="280" spans="1:12" x14ac:dyDescent="0.2">
      <c r="A280" s="5" t="s">
        <v>7849</v>
      </c>
      <c r="B280" s="5" t="s">
        <v>8194</v>
      </c>
      <c r="C280" s="5" t="s">
        <v>8755</v>
      </c>
      <c r="E280" s="5" t="s">
        <v>9165</v>
      </c>
      <c r="F280" s="5" t="s">
        <v>9127</v>
      </c>
      <c r="G280" s="5" t="s">
        <v>1260</v>
      </c>
      <c r="H280" s="5" t="s">
        <v>7</v>
      </c>
      <c r="I280" s="5" t="s">
        <v>14741</v>
      </c>
      <c r="J280" s="5" t="s">
        <v>13372</v>
      </c>
      <c r="K280" s="5">
        <v>26434481</v>
      </c>
      <c r="L280" s="5">
        <v>0</v>
      </c>
    </row>
    <row r="281" spans="1:12" x14ac:dyDescent="0.2">
      <c r="A281" s="5" t="s">
        <v>7849</v>
      </c>
      <c r="B281" s="5" t="s">
        <v>12321</v>
      </c>
      <c r="C281" s="5" t="s">
        <v>6965</v>
      </c>
      <c r="E281" s="5" t="s">
        <v>9166</v>
      </c>
      <c r="F281" s="5" t="s">
        <v>9130</v>
      </c>
      <c r="G281" s="5" t="s">
        <v>12312</v>
      </c>
      <c r="H281" s="5" t="s">
        <v>5</v>
      </c>
      <c r="I281" s="5" t="s">
        <v>14741</v>
      </c>
      <c r="J281" s="5" t="s">
        <v>14781</v>
      </c>
      <c r="K281" s="5">
        <v>22152393</v>
      </c>
      <c r="L281" s="5">
        <v>22152398</v>
      </c>
    </row>
    <row r="282" spans="1:12" x14ac:dyDescent="0.2">
      <c r="A282" s="5" t="s">
        <v>7849</v>
      </c>
      <c r="B282" s="5" t="s">
        <v>7906</v>
      </c>
      <c r="C282" s="5" t="s">
        <v>6535</v>
      </c>
      <c r="E282" s="5" t="s">
        <v>9168</v>
      </c>
      <c r="F282" s="5" t="s">
        <v>9129</v>
      </c>
      <c r="G282" s="5" t="s">
        <v>204</v>
      </c>
      <c r="H282" s="5" t="s">
        <v>4</v>
      </c>
      <c r="I282" s="5" t="s">
        <v>14741</v>
      </c>
      <c r="J282" s="5" t="s">
        <v>12351</v>
      </c>
      <c r="K282" s="5">
        <v>25917844</v>
      </c>
      <c r="L282" s="5">
        <v>25918071</v>
      </c>
    </row>
    <row r="283" spans="1:12" x14ac:dyDescent="0.2">
      <c r="A283" s="5" t="s">
        <v>7849</v>
      </c>
      <c r="B283" s="5" t="s">
        <v>2001</v>
      </c>
      <c r="C283" s="5" t="s">
        <v>8661</v>
      </c>
      <c r="E283" s="5" t="s">
        <v>9169</v>
      </c>
      <c r="F283" s="5" t="s">
        <v>11916</v>
      </c>
      <c r="G283" s="5" t="s">
        <v>12302</v>
      </c>
      <c r="H283" s="5" t="s">
        <v>9</v>
      </c>
      <c r="I283" s="5" t="s">
        <v>14741</v>
      </c>
      <c r="J283" s="5" t="s">
        <v>9159</v>
      </c>
      <c r="K283" s="5">
        <v>22140489</v>
      </c>
      <c r="L283" s="5">
        <v>0</v>
      </c>
    </row>
    <row r="284" spans="1:12" x14ac:dyDescent="0.2">
      <c r="A284" s="5" t="s">
        <v>7849</v>
      </c>
      <c r="B284" s="5" t="s">
        <v>1105</v>
      </c>
      <c r="C284" s="5" t="s">
        <v>8609</v>
      </c>
      <c r="E284" s="5" t="s">
        <v>11995</v>
      </c>
      <c r="F284" s="5" t="s">
        <v>13868</v>
      </c>
      <c r="G284" s="5" t="s">
        <v>12324</v>
      </c>
      <c r="H284" s="5" t="s">
        <v>5</v>
      </c>
      <c r="I284" s="5" t="s">
        <v>14741</v>
      </c>
      <c r="J284" s="5" t="s">
        <v>12028</v>
      </c>
      <c r="K284" s="5">
        <v>22723033</v>
      </c>
      <c r="L284" s="5">
        <v>22723034</v>
      </c>
    </row>
    <row r="285" spans="1:12" x14ac:dyDescent="0.2">
      <c r="A285" s="5" t="s">
        <v>7849</v>
      </c>
      <c r="B285" s="5" t="s">
        <v>8166</v>
      </c>
      <c r="C285" s="5" t="s">
        <v>8760</v>
      </c>
      <c r="E285" s="5" t="s">
        <v>11996</v>
      </c>
      <c r="F285" s="5" t="s">
        <v>11989</v>
      </c>
      <c r="G285" s="5" t="s">
        <v>12305</v>
      </c>
      <c r="H285" s="5" t="s">
        <v>9</v>
      </c>
      <c r="I285" s="5" t="s">
        <v>14741</v>
      </c>
      <c r="J285" s="5" t="s">
        <v>12352</v>
      </c>
      <c r="K285" s="5">
        <v>87035396</v>
      </c>
      <c r="L285" s="5">
        <v>0</v>
      </c>
    </row>
    <row r="286" spans="1:12" x14ac:dyDescent="0.2">
      <c r="A286" s="5" t="s">
        <v>7849</v>
      </c>
      <c r="B286" s="5" t="s">
        <v>1389</v>
      </c>
      <c r="C286" s="5" t="s">
        <v>8746</v>
      </c>
      <c r="E286" s="5" t="s">
        <v>11997</v>
      </c>
      <c r="F286" s="5" t="s">
        <v>11990</v>
      </c>
      <c r="G286" s="5" t="s">
        <v>12303</v>
      </c>
      <c r="H286" s="5" t="s">
        <v>7</v>
      </c>
      <c r="I286" s="5" t="s">
        <v>14741</v>
      </c>
      <c r="J286" s="5" t="s">
        <v>12029</v>
      </c>
      <c r="K286" s="5">
        <v>22357685</v>
      </c>
      <c r="L286" s="5">
        <v>22367905</v>
      </c>
    </row>
    <row r="287" spans="1:12" x14ac:dyDescent="0.2">
      <c r="A287" s="5" t="s">
        <v>7849</v>
      </c>
      <c r="B287" s="5" t="s">
        <v>3686</v>
      </c>
      <c r="C287" s="5" t="s">
        <v>8761</v>
      </c>
      <c r="E287" s="5" t="s">
        <v>11998</v>
      </c>
      <c r="F287" s="5" t="s">
        <v>11991</v>
      </c>
      <c r="G287" s="5" t="s">
        <v>1657</v>
      </c>
      <c r="H287" s="5" t="s">
        <v>5</v>
      </c>
      <c r="I287" s="5" t="s">
        <v>14741</v>
      </c>
      <c r="J287" s="5" t="s">
        <v>13869</v>
      </c>
      <c r="K287" s="5">
        <v>26956466</v>
      </c>
      <c r="L287" s="5">
        <v>26956466</v>
      </c>
    </row>
    <row r="288" spans="1:12" x14ac:dyDescent="0.2">
      <c r="A288" s="5" t="s">
        <v>7849</v>
      </c>
      <c r="B288" s="5" t="s">
        <v>8093</v>
      </c>
      <c r="C288" s="5" t="s">
        <v>8694</v>
      </c>
      <c r="E288" s="5" t="s">
        <v>11999</v>
      </c>
      <c r="F288" s="5" t="s">
        <v>11992</v>
      </c>
      <c r="G288" s="5" t="s">
        <v>175</v>
      </c>
      <c r="H288" s="5" t="s">
        <v>4</v>
      </c>
      <c r="I288" s="5" t="s">
        <v>14741</v>
      </c>
      <c r="J288" s="5" t="s">
        <v>12030</v>
      </c>
      <c r="K288" s="5">
        <v>40003900</v>
      </c>
      <c r="L288" s="5">
        <v>0</v>
      </c>
    </row>
    <row r="289" spans="1:12" x14ac:dyDescent="0.2">
      <c r="A289" s="5" t="s">
        <v>7849</v>
      </c>
      <c r="B289" s="5" t="s">
        <v>8724</v>
      </c>
      <c r="C289" s="5" t="s">
        <v>8723</v>
      </c>
      <c r="E289" s="5" t="s">
        <v>12000</v>
      </c>
      <c r="F289" s="5" t="s">
        <v>13870</v>
      </c>
      <c r="G289" s="5" t="s">
        <v>204</v>
      </c>
      <c r="H289" s="5" t="s">
        <v>3</v>
      </c>
      <c r="I289" s="5" t="s">
        <v>14741</v>
      </c>
      <c r="J289" s="5" t="s">
        <v>12031</v>
      </c>
      <c r="K289" s="5">
        <v>25520151</v>
      </c>
      <c r="L289" s="5">
        <v>25530678</v>
      </c>
    </row>
    <row r="290" spans="1:12" x14ac:dyDescent="0.2">
      <c r="A290" s="5" t="s">
        <v>7849</v>
      </c>
      <c r="B290" s="5" t="s">
        <v>8158</v>
      </c>
      <c r="C290" s="5" t="s">
        <v>8733</v>
      </c>
      <c r="E290" s="5" t="s">
        <v>12001</v>
      </c>
      <c r="F290" s="5" t="s">
        <v>14782</v>
      </c>
      <c r="G290" s="5" t="s">
        <v>12309</v>
      </c>
      <c r="H290" s="5" t="s">
        <v>13</v>
      </c>
      <c r="I290" s="5" t="s">
        <v>14741</v>
      </c>
      <c r="J290" s="5" t="s">
        <v>14783</v>
      </c>
      <c r="K290" s="5">
        <v>27186580</v>
      </c>
      <c r="L290" s="5">
        <v>0</v>
      </c>
    </row>
    <row r="291" spans="1:12" x14ac:dyDescent="0.2">
      <c r="A291" s="5" t="s">
        <v>7849</v>
      </c>
      <c r="B291" s="5" t="s">
        <v>13880</v>
      </c>
      <c r="C291" s="5" t="s">
        <v>13800</v>
      </c>
      <c r="E291" s="5" t="s">
        <v>12002</v>
      </c>
      <c r="F291" s="5" t="s">
        <v>11993</v>
      </c>
      <c r="G291" s="5" t="s">
        <v>4180</v>
      </c>
      <c r="H291" s="5" t="s">
        <v>9</v>
      </c>
      <c r="I291" s="5" t="s">
        <v>14741</v>
      </c>
      <c r="J291" s="5" t="s">
        <v>13871</v>
      </c>
      <c r="K291" s="5">
        <v>86473922</v>
      </c>
      <c r="L291" s="5">
        <v>83513826</v>
      </c>
    </row>
    <row r="292" spans="1:12" x14ac:dyDescent="0.2">
      <c r="A292" s="5" t="s">
        <v>7849</v>
      </c>
      <c r="B292" s="5" t="s">
        <v>7854</v>
      </c>
      <c r="C292" s="5" t="s">
        <v>8192</v>
      </c>
      <c r="E292" s="5" t="s">
        <v>12003</v>
      </c>
      <c r="F292" s="5" t="s">
        <v>11994</v>
      </c>
      <c r="G292" s="5" t="s">
        <v>12303</v>
      </c>
      <c r="H292" s="5" t="s">
        <v>3</v>
      </c>
      <c r="I292" s="5" t="s">
        <v>14741</v>
      </c>
      <c r="J292" s="5" t="s">
        <v>14784</v>
      </c>
      <c r="K292" s="5">
        <v>22972235</v>
      </c>
      <c r="L292" s="5">
        <v>0</v>
      </c>
    </row>
    <row r="293" spans="1:12" x14ac:dyDescent="0.2">
      <c r="A293" s="5" t="s">
        <v>7849</v>
      </c>
      <c r="B293" s="5" t="s">
        <v>9138</v>
      </c>
      <c r="C293" s="5" t="s">
        <v>8676</v>
      </c>
      <c r="E293" s="5" t="s">
        <v>12294</v>
      </c>
      <c r="F293" s="5" t="s">
        <v>12353</v>
      </c>
      <c r="G293" s="5" t="s">
        <v>12354</v>
      </c>
      <c r="H293" s="5" t="s">
        <v>5</v>
      </c>
      <c r="I293" s="5" t="s">
        <v>14741</v>
      </c>
      <c r="J293" s="5" t="s">
        <v>12355</v>
      </c>
      <c r="K293" s="5">
        <v>27665737</v>
      </c>
      <c r="L293" s="5">
        <v>0</v>
      </c>
    </row>
    <row r="294" spans="1:12" x14ac:dyDescent="0.2">
      <c r="A294" s="5" t="s">
        <v>7849</v>
      </c>
      <c r="B294" s="5" t="s">
        <v>8070</v>
      </c>
      <c r="C294" s="5" t="s">
        <v>8689</v>
      </c>
      <c r="E294" s="5" t="s">
        <v>12295</v>
      </c>
      <c r="F294" s="5" t="s">
        <v>12356</v>
      </c>
      <c r="G294" s="5" t="s">
        <v>12302</v>
      </c>
      <c r="H294" s="5" t="s">
        <v>3</v>
      </c>
      <c r="I294" s="5" t="s">
        <v>14741</v>
      </c>
      <c r="J294" s="5" t="s">
        <v>12357</v>
      </c>
      <c r="K294" s="5">
        <v>22960384</v>
      </c>
      <c r="L294" s="5">
        <v>22911295</v>
      </c>
    </row>
    <row r="295" spans="1:12" x14ac:dyDescent="0.2">
      <c r="A295" s="5" t="s">
        <v>7849</v>
      </c>
      <c r="B295" s="5" t="s">
        <v>11922</v>
      </c>
      <c r="C295" s="5" t="s">
        <v>11943</v>
      </c>
      <c r="E295" s="5" t="s">
        <v>12296</v>
      </c>
      <c r="F295" s="5" t="s">
        <v>12358</v>
      </c>
      <c r="G295" s="5" t="s">
        <v>1260</v>
      </c>
      <c r="H295" s="5" t="s">
        <v>3</v>
      </c>
      <c r="I295" s="5" t="s">
        <v>14741</v>
      </c>
      <c r="J295" s="5" t="s">
        <v>12359</v>
      </c>
      <c r="K295" s="5">
        <v>64296699</v>
      </c>
      <c r="L295" s="5">
        <v>0</v>
      </c>
    </row>
    <row r="296" spans="1:12" x14ac:dyDescent="0.2">
      <c r="A296" s="5" t="s">
        <v>7849</v>
      </c>
      <c r="B296" s="5" t="s">
        <v>13375</v>
      </c>
      <c r="C296" s="5" t="s">
        <v>13343</v>
      </c>
      <c r="E296" s="5" t="s">
        <v>12297</v>
      </c>
      <c r="F296" s="5" t="s">
        <v>12360</v>
      </c>
      <c r="G296" s="5" t="s">
        <v>12324</v>
      </c>
      <c r="H296" s="5" t="s">
        <v>3</v>
      </c>
      <c r="I296" s="5" t="s">
        <v>14741</v>
      </c>
      <c r="J296" s="5" t="s">
        <v>12361</v>
      </c>
      <c r="K296" s="5">
        <v>27710766</v>
      </c>
      <c r="L296" s="5">
        <v>0</v>
      </c>
    </row>
    <row r="297" spans="1:12" x14ac:dyDescent="0.2">
      <c r="A297" s="5" t="s">
        <v>7849</v>
      </c>
      <c r="B297" s="5" t="s">
        <v>13855</v>
      </c>
      <c r="C297" s="5" t="s">
        <v>8747</v>
      </c>
      <c r="E297" s="5" t="s">
        <v>12298</v>
      </c>
      <c r="F297" s="5" t="s">
        <v>12362</v>
      </c>
      <c r="G297" s="5" t="s">
        <v>4180</v>
      </c>
      <c r="H297" s="5" t="s">
        <v>3</v>
      </c>
      <c r="I297" s="5" t="s">
        <v>14741</v>
      </c>
      <c r="J297" s="5" t="s">
        <v>14785</v>
      </c>
      <c r="K297" s="5">
        <v>26853568</v>
      </c>
      <c r="L297" s="5">
        <v>87181417</v>
      </c>
    </row>
    <row r="298" spans="1:12" x14ac:dyDescent="0.2">
      <c r="A298" s="5" t="s">
        <v>7849</v>
      </c>
      <c r="B298" s="5" t="s">
        <v>13835</v>
      </c>
      <c r="C298" s="5" t="s">
        <v>8655</v>
      </c>
      <c r="E298" s="5" t="s">
        <v>12299</v>
      </c>
      <c r="F298" s="5" t="s">
        <v>12363</v>
      </c>
      <c r="G298" s="5" t="s">
        <v>302</v>
      </c>
      <c r="H298" s="5" t="s">
        <v>7</v>
      </c>
      <c r="I298" s="5" t="s">
        <v>14741</v>
      </c>
      <c r="J298" s="5" t="s">
        <v>12364</v>
      </c>
      <c r="K298" s="5">
        <v>22493569</v>
      </c>
      <c r="L298" s="5">
        <v>22494829</v>
      </c>
    </row>
    <row r="299" spans="1:12" x14ac:dyDescent="0.2">
      <c r="A299" s="5" t="s">
        <v>7849</v>
      </c>
      <c r="B299" s="5" t="s">
        <v>13859</v>
      </c>
      <c r="C299" s="5" t="s">
        <v>8758</v>
      </c>
      <c r="E299" s="5" t="s">
        <v>12300</v>
      </c>
      <c r="F299" s="5" t="s">
        <v>12365</v>
      </c>
      <c r="G299" s="5" t="s">
        <v>74</v>
      </c>
      <c r="H299" s="5" t="s">
        <v>10</v>
      </c>
      <c r="I299" s="5" t="s">
        <v>14741</v>
      </c>
      <c r="J299" s="5" t="s">
        <v>14786</v>
      </c>
      <c r="K299" s="5">
        <v>60444193</v>
      </c>
      <c r="L299" s="5">
        <v>24588189</v>
      </c>
    </row>
    <row r="300" spans="1:12" x14ac:dyDescent="0.2">
      <c r="A300" s="5" t="s">
        <v>7849</v>
      </c>
      <c r="B300" s="5" t="s">
        <v>9139</v>
      </c>
      <c r="C300" s="5" t="s">
        <v>9164</v>
      </c>
      <c r="E300" s="5" t="s">
        <v>12301</v>
      </c>
      <c r="F300" s="5" t="s">
        <v>2266</v>
      </c>
      <c r="G300" s="5" t="s">
        <v>12312</v>
      </c>
      <c r="H300" s="5" t="s">
        <v>5</v>
      </c>
      <c r="I300" s="5" t="s">
        <v>14741</v>
      </c>
      <c r="J300" s="5" t="s">
        <v>13822</v>
      </c>
      <c r="K300" s="5">
        <v>22152204</v>
      </c>
      <c r="L300" s="5">
        <v>0</v>
      </c>
    </row>
    <row r="301" spans="1:12" x14ac:dyDescent="0.2">
      <c r="A301" s="5" t="s">
        <v>7849</v>
      </c>
      <c r="B301" s="5" t="s">
        <v>8118</v>
      </c>
      <c r="C301" s="5" t="s">
        <v>8710</v>
      </c>
      <c r="E301" s="5" t="s">
        <v>13341</v>
      </c>
      <c r="F301" s="5" t="s">
        <v>13373</v>
      </c>
      <c r="G301" s="5" t="s">
        <v>175</v>
      </c>
      <c r="H301" s="5" t="s">
        <v>10</v>
      </c>
      <c r="I301" s="5" t="s">
        <v>14741</v>
      </c>
      <c r="J301" s="5" t="s">
        <v>13872</v>
      </c>
      <c r="K301" s="5">
        <v>22933976</v>
      </c>
      <c r="L301" s="5">
        <v>0</v>
      </c>
    </row>
    <row r="302" spans="1:12" x14ac:dyDescent="0.2">
      <c r="A302" s="5" t="s">
        <v>7849</v>
      </c>
      <c r="B302" s="5" t="s">
        <v>8752</v>
      </c>
      <c r="C302" s="5" t="s">
        <v>8751</v>
      </c>
      <c r="E302" s="5" t="s">
        <v>13342</v>
      </c>
      <c r="F302" s="5" t="s">
        <v>13374</v>
      </c>
      <c r="G302" s="5" t="s">
        <v>198</v>
      </c>
      <c r="H302" s="5" t="s">
        <v>3</v>
      </c>
      <c r="I302" s="5" t="s">
        <v>13897</v>
      </c>
      <c r="J302" s="5" t="s">
        <v>14787</v>
      </c>
      <c r="K302" s="5">
        <v>25117656</v>
      </c>
      <c r="L302" s="5">
        <v>0</v>
      </c>
    </row>
    <row r="303" spans="1:12" x14ac:dyDescent="0.2">
      <c r="A303" s="5" t="s">
        <v>7849</v>
      </c>
      <c r="B303" s="5" t="s">
        <v>9140</v>
      </c>
      <c r="C303" s="5" t="s">
        <v>8709</v>
      </c>
      <c r="E303" s="5" t="s">
        <v>13343</v>
      </c>
      <c r="F303" s="5" t="s">
        <v>13375</v>
      </c>
      <c r="G303" s="5" t="s">
        <v>12303</v>
      </c>
      <c r="H303" s="5" t="s">
        <v>4</v>
      </c>
      <c r="I303" s="5" t="s">
        <v>14741</v>
      </c>
      <c r="J303" s="5" t="s">
        <v>13376</v>
      </c>
      <c r="K303" s="5">
        <v>22452510</v>
      </c>
      <c r="L303" s="5">
        <v>0</v>
      </c>
    </row>
    <row r="304" spans="1:12" x14ac:dyDescent="0.2">
      <c r="A304" s="5" t="s">
        <v>7849</v>
      </c>
      <c r="B304" s="5" t="s">
        <v>11985</v>
      </c>
      <c r="C304" s="5" t="s">
        <v>11944</v>
      </c>
      <c r="E304" s="5" t="s">
        <v>13344</v>
      </c>
      <c r="F304" s="5" t="s">
        <v>13377</v>
      </c>
      <c r="G304" s="5" t="s">
        <v>74</v>
      </c>
      <c r="H304" s="5" t="s">
        <v>6</v>
      </c>
      <c r="I304" s="5" t="s">
        <v>14741</v>
      </c>
      <c r="J304" s="5" t="s">
        <v>13378</v>
      </c>
      <c r="K304" s="5">
        <v>22019467</v>
      </c>
      <c r="L304" s="5">
        <v>0</v>
      </c>
    </row>
    <row r="305" spans="1:12" x14ac:dyDescent="0.2">
      <c r="A305" s="5" t="s">
        <v>7849</v>
      </c>
      <c r="B305" s="5" t="s">
        <v>8016</v>
      </c>
      <c r="C305" s="5" t="s">
        <v>8645</v>
      </c>
      <c r="E305" s="5" t="s">
        <v>13345</v>
      </c>
      <c r="F305" s="5" t="s">
        <v>13873</v>
      </c>
      <c r="G305" s="5" t="s">
        <v>117</v>
      </c>
      <c r="H305" s="5" t="s">
        <v>12</v>
      </c>
      <c r="I305" s="5" t="s">
        <v>14741</v>
      </c>
      <c r="J305" s="5" t="s">
        <v>13379</v>
      </c>
      <c r="K305" s="5">
        <v>26355555</v>
      </c>
      <c r="L305" s="5">
        <v>0</v>
      </c>
    </row>
    <row r="306" spans="1:12" x14ac:dyDescent="0.2">
      <c r="A306" s="5" t="s">
        <v>7849</v>
      </c>
      <c r="B306" s="5" t="s">
        <v>2785</v>
      </c>
      <c r="C306" s="5" t="s">
        <v>8698</v>
      </c>
      <c r="E306" s="5" t="s">
        <v>13346</v>
      </c>
      <c r="F306" s="5" t="s">
        <v>13874</v>
      </c>
      <c r="G306" s="5" t="s">
        <v>175</v>
      </c>
      <c r="H306" s="5" t="s">
        <v>10</v>
      </c>
      <c r="I306" s="5" t="s">
        <v>14741</v>
      </c>
      <c r="J306" s="5" t="s">
        <v>13875</v>
      </c>
      <c r="K306" s="5">
        <v>40826898</v>
      </c>
      <c r="L306" s="5">
        <v>0</v>
      </c>
    </row>
    <row r="307" spans="1:12" x14ac:dyDescent="0.2">
      <c r="A307" s="5" t="s">
        <v>7849</v>
      </c>
      <c r="B307" s="5" t="s">
        <v>11923</v>
      </c>
      <c r="C307" s="5" t="s">
        <v>11945</v>
      </c>
      <c r="E307" s="5" t="s">
        <v>13798</v>
      </c>
      <c r="F307" s="5" t="s">
        <v>13876</v>
      </c>
      <c r="G307" s="5" t="s">
        <v>4507</v>
      </c>
      <c r="H307" s="5" t="s">
        <v>4</v>
      </c>
      <c r="I307" s="5" t="s">
        <v>14741</v>
      </c>
      <c r="J307" s="5" t="s">
        <v>13877</v>
      </c>
      <c r="K307" s="5">
        <v>26400249</v>
      </c>
      <c r="L307" s="5">
        <v>0</v>
      </c>
    </row>
    <row r="308" spans="1:12" x14ac:dyDescent="0.2">
      <c r="A308" s="5" t="s">
        <v>7849</v>
      </c>
      <c r="B308" s="5" t="s">
        <v>13874</v>
      </c>
      <c r="C308" s="5" t="s">
        <v>13346</v>
      </c>
      <c r="E308" s="5" t="s">
        <v>13799</v>
      </c>
      <c r="F308" s="5" t="s">
        <v>13878</v>
      </c>
      <c r="G308" s="5" t="s">
        <v>12303</v>
      </c>
      <c r="H308" s="5" t="s">
        <v>5</v>
      </c>
      <c r="I308" s="5" t="s">
        <v>14741</v>
      </c>
      <c r="J308" s="5" t="s">
        <v>13879</v>
      </c>
      <c r="K308" s="5">
        <v>22737600</v>
      </c>
      <c r="L308" s="5">
        <v>0</v>
      </c>
    </row>
    <row r="309" spans="1:12" x14ac:dyDescent="0.2">
      <c r="A309" s="5" t="s">
        <v>7849</v>
      </c>
      <c r="B309" s="5" t="s">
        <v>14794</v>
      </c>
      <c r="C309" s="5" t="s">
        <v>14731</v>
      </c>
      <c r="E309" s="5" t="s">
        <v>13800</v>
      </c>
      <c r="F309" s="5" t="s">
        <v>13880</v>
      </c>
      <c r="G309" s="5" t="s">
        <v>198</v>
      </c>
      <c r="H309" s="5" t="s">
        <v>9</v>
      </c>
      <c r="I309" s="5" t="s">
        <v>14741</v>
      </c>
      <c r="J309" s="5" t="s">
        <v>13881</v>
      </c>
      <c r="K309" s="5">
        <v>26971672</v>
      </c>
      <c r="L309" s="5">
        <v>0</v>
      </c>
    </row>
    <row r="310" spans="1:12" x14ac:dyDescent="0.2">
      <c r="A310" s="5" t="s">
        <v>7849</v>
      </c>
      <c r="B310" s="5" t="s">
        <v>9141</v>
      </c>
      <c r="C310" s="5" t="s">
        <v>8648</v>
      </c>
      <c r="E310" s="5" t="s">
        <v>13801</v>
      </c>
      <c r="F310" s="5" t="s">
        <v>13882</v>
      </c>
      <c r="G310" s="5" t="s">
        <v>41</v>
      </c>
      <c r="H310" s="5" t="s">
        <v>4</v>
      </c>
      <c r="I310" s="5" t="s">
        <v>14741</v>
      </c>
      <c r="J310" s="5" t="s">
        <v>13883</v>
      </c>
      <c r="K310" s="5">
        <v>22504963</v>
      </c>
      <c r="L310" s="5">
        <v>22504963</v>
      </c>
    </row>
    <row r="311" spans="1:12" x14ac:dyDescent="0.2">
      <c r="A311" s="5" t="s">
        <v>7849</v>
      </c>
      <c r="B311" s="5" t="s">
        <v>2266</v>
      </c>
      <c r="C311" s="5" t="s">
        <v>12301</v>
      </c>
      <c r="E311" s="5" t="s">
        <v>13802</v>
      </c>
      <c r="F311" s="5" t="s">
        <v>13884</v>
      </c>
      <c r="G311" s="5" t="s">
        <v>74</v>
      </c>
      <c r="H311" s="5" t="s">
        <v>4</v>
      </c>
      <c r="I311" s="5" t="s">
        <v>14741</v>
      </c>
      <c r="J311" s="5" t="s">
        <v>13885</v>
      </c>
      <c r="K311" s="5">
        <v>24427276</v>
      </c>
      <c r="L311" s="5">
        <v>0</v>
      </c>
    </row>
    <row r="312" spans="1:12" x14ac:dyDescent="0.2">
      <c r="A312" s="5" t="s">
        <v>7849</v>
      </c>
      <c r="B312" s="5" t="s">
        <v>12325</v>
      </c>
      <c r="C312" s="5" t="s">
        <v>8606</v>
      </c>
      <c r="E312" s="5" t="s">
        <v>13803</v>
      </c>
      <c r="F312" s="5" t="s">
        <v>13886</v>
      </c>
      <c r="G312" s="5" t="s">
        <v>175</v>
      </c>
      <c r="H312" s="5" t="s">
        <v>6</v>
      </c>
      <c r="I312" s="5" t="s">
        <v>14741</v>
      </c>
      <c r="J312" s="5" t="s">
        <v>14788</v>
      </c>
      <c r="K312" s="5">
        <v>22372757</v>
      </c>
      <c r="L312" s="5">
        <v>0</v>
      </c>
    </row>
    <row r="313" spans="1:12" x14ac:dyDescent="0.2">
      <c r="A313" s="5" t="s">
        <v>7849</v>
      </c>
      <c r="B313" s="5" t="s">
        <v>9142</v>
      </c>
      <c r="C313" s="5" t="s">
        <v>8684</v>
      </c>
      <c r="E313" s="5" t="s">
        <v>13804</v>
      </c>
      <c r="F313" s="5" t="s">
        <v>13887</v>
      </c>
      <c r="G313" s="5" t="s">
        <v>302</v>
      </c>
      <c r="H313" s="5" t="s">
        <v>3</v>
      </c>
      <c r="I313" s="5" t="s">
        <v>14741</v>
      </c>
      <c r="J313" s="5" t="s">
        <v>14789</v>
      </c>
      <c r="K313" s="5">
        <v>84954832</v>
      </c>
      <c r="L313" s="5">
        <v>0</v>
      </c>
    </row>
    <row r="314" spans="1:12" x14ac:dyDescent="0.2">
      <c r="A314" s="5" t="s">
        <v>7849</v>
      </c>
      <c r="B314" s="5" t="s">
        <v>8088</v>
      </c>
      <c r="C314" s="5" t="s">
        <v>8693</v>
      </c>
      <c r="E314" s="5" t="s">
        <v>13805</v>
      </c>
      <c r="F314" s="5" t="s">
        <v>13888</v>
      </c>
      <c r="G314" s="5" t="s">
        <v>74</v>
      </c>
      <c r="H314" s="5" t="s">
        <v>12</v>
      </c>
      <c r="I314" s="5" t="s">
        <v>14741</v>
      </c>
      <c r="J314" s="5" t="s">
        <v>13889</v>
      </c>
      <c r="K314" s="5">
        <v>24467792</v>
      </c>
      <c r="L314" s="5">
        <v>0</v>
      </c>
    </row>
    <row r="315" spans="1:12" x14ac:dyDescent="0.2">
      <c r="A315" s="5" t="s">
        <v>7849</v>
      </c>
      <c r="B315" s="5" t="s">
        <v>7990</v>
      </c>
      <c r="C315" s="5" t="s">
        <v>7837</v>
      </c>
      <c r="E315" s="5" t="s">
        <v>14729</v>
      </c>
      <c r="F315" s="5" t="s">
        <v>14790</v>
      </c>
      <c r="G315" s="5" t="s">
        <v>74</v>
      </c>
      <c r="H315" s="5" t="s">
        <v>10</v>
      </c>
      <c r="I315" s="5" t="s">
        <v>14741</v>
      </c>
      <c r="J315" s="5" t="s">
        <v>14791</v>
      </c>
      <c r="K315" s="5">
        <v>22483786</v>
      </c>
      <c r="L315" s="5">
        <v>0</v>
      </c>
    </row>
    <row r="316" spans="1:12" x14ac:dyDescent="0.2">
      <c r="A316" s="5" t="s">
        <v>7849</v>
      </c>
      <c r="B316" s="5" t="s">
        <v>12365</v>
      </c>
      <c r="C316" s="5" t="s">
        <v>12300</v>
      </c>
      <c r="E316" s="5" t="s">
        <v>14730</v>
      </c>
      <c r="F316" s="5" t="s">
        <v>14792</v>
      </c>
      <c r="G316" s="5" t="s">
        <v>198</v>
      </c>
      <c r="H316" s="5" t="s">
        <v>5</v>
      </c>
      <c r="I316" s="5" t="s">
        <v>14741</v>
      </c>
      <c r="J316" s="5" t="s">
        <v>14793</v>
      </c>
      <c r="K316" s="5">
        <v>26537009</v>
      </c>
      <c r="L316" s="5">
        <v>0</v>
      </c>
    </row>
    <row r="317" spans="1:12" x14ac:dyDescent="0.2">
      <c r="A317" s="5" t="s">
        <v>7849</v>
      </c>
      <c r="B317" s="5" t="s">
        <v>7940</v>
      </c>
      <c r="C317" s="5" t="s">
        <v>8622</v>
      </c>
      <c r="E317" s="5" t="s">
        <v>14731</v>
      </c>
      <c r="F317" s="5" t="s">
        <v>14794</v>
      </c>
      <c r="G317" s="5" t="s">
        <v>12312</v>
      </c>
      <c r="H317" s="5" t="s">
        <v>5</v>
      </c>
      <c r="I317" s="5" t="s">
        <v>14741</v>
      </c>
      <c r="J317" s="5" t="s">
        <v>14795</v>
      </c>
      <c r="K317" s="5">
        <v>40202525</v>
      </c>
      <c r="L317" s="5">
        <v>0</v>
      </c>
    </row>
    <row r="318" spans="1:12" x14ac:dyDescent="0.2">
      <c r="A318" s="5" t="s">
        <v>7849</v>
      </c>
      <c r="B318" s="5" t="s">
        <v>7998</v>
      </c>
      <c r="C318" s="5" t="s">
        <v>7850</v>
      </c>
      <c r="E318" s="5" t="s">
        <v>14732</v>
      </c>
      <c r="F318" s="5" t="s">
        <v>14796</v>
      </c>
      <c r="G318" s="5" t="s">
        <v>12303</v>
      </c>
      <c r="H318" s="5" t="s">
        <v>9</v>
      </c>
      <c r="I318" s="5" t="s">
        <v>14741</v>
      </c>
      <c r="J318" s="5" t="s">
        <v>14797</v>
      </c>
      <c r="K318" s="5">
        <v>22928412</v>
      </c>
      <c r="L318" s="5">
        <v>25290178</v>
      </c>
    </row>
    <row r="319" spans="1:12" x14ac:dyDescent="0.2">
      <c r="A319" s="5" t="s">
        <v>7849</v>
      </c>
      <c r="B319" s="5" t="s">
        <v>7899</v>
      </c>
      <c r="C319" s="5" t="s">
        <v>6533</v>
      </c>
      <c r="E319" s="5" t="s">
        <v>14733</v>
      </c>
      <c r="F319" s="5" t="s">
        <v>14798</v>
      </c>
      <c r="G319" s="5" t="s">
        <v>12312</v>
      </c>
      <c r="H319" s="5" t="s">
        <v>6</v>
      </c>
      <c r="I319" s="5" t="s">
        <v>14741</v>
      </c>
      <c r="J319" s="5" t="s">
        <v>14799</v>
      </c>
      <c r="K319" s="5">
        <v>21011833</v>
      </c>
      <c r="L319" s="5">
        <v>0</v>
      </c>
    </row>
    <row r="320" spans="1:12" x14ac:dyDescent="0.2">
      <c r="A320" s="5" t="s">
        <v>7849</v>
      </c>
      <c r="B320" s="5" t="s">
        <v>11924</v>
      </c>
      <c r="C320" s="5" t="s">
        <v>11946</v>
      </c>
      <c r="E320" s="5" t="s">
        <v>14734</v>
      </c>
      <c r="F320" s="5" t="s">
        <v>14800</v>
      </c>
      <c r="G320" s="5" t="s">
        <v>12312</v>
      </c>
      <c r="H320" s="5" t="s">
        <v>7</v>
      </c>
      <c r="I320" s="5" t="s">
        <v>14741</v>
      </c>
      <c r="J320" s="5" t="s">
        <v>14801</v>
      </c>
      <c r="K320" s="5">
        <v>22910403</v>
      </c>
      <c r="L320" s="5">
        <v>0</v>
      </c>
    </row>
    <row r="321" spans="1:12" x14ac:dyDescent="0.2">
      <c r="A321" s="5" t="s">
        <v>7849</v>
      </c>
      <c r="B321" s="5" t="s">
        <v>7981</v>
      </c>
      <c r="C321" s="5" t="s">
        <v>8626</v>
      </c>
      <c r="E321" s="5" t="s">
        <v>14735</v>
      </c>
      <c r="F321" s="5" t="s">
        <v>14802</v>
      </c>
      <c r="G321" s="5" t="s">
        <v>1657</v>
      </c>
      <c r="H321" s="5" t="s">
        <v>3</v>
      </c>
      <c r="I321" s="5" t="s">
        <v>14741</v>
      </c>
      <c r="J321" s="5" t="s">
        <v>14803</v>
      </c>
      <c r="K321" s="5">
        <v>26688135</v>
      </c>
      <c r="L321" s="5">
        <v>0</v>
      </c>
    </row>
    <row r="322" spans="1:12" x14ac:dyDescent="0.2">
      <c r="A322" s="5" t="s">
        <v>7849</v>
      </c>
      <c r="B322" s="5" t="s">
        <v>8122</v>
      </c>
      <c r="C322" s="5" t="s">
        <v>8741</v>
      </c>
      <c r="E322" s="5" t="s">
        <v>14736</v>
      </c>
      <c r="F322" s="5" t="s">
        <v>14804</v>
      </c>
      <c r="G322" s="5" t="s">
        <v>73</v>
      </c>
      <c r="H322" s="5" t="s">
        <v>3</v>
      </c>
      <c r="I322" s="5" t="s">
        <v>14741</v>
      </c>
      <c r="J322" s="5" t="s">
        <v>14805</v>
      </c>
      <c r="K322" s="5">
        <v>40338917</v>
      </c>
      <c r="L322" s="5">
        <v>0</v>
      </c>
    </row>
    <row r="323" spans="1:12" x14ac:dyDescent="0.2">
      <c r="A323" s="5" t="s">
        <v>7849</v>
      </c>
      <c r="B323" s="5" t="s">
        <v>9143</v>
      </c>
      <c r="C323" s="5" t="s">
        <v>8762</v>
      </c>
      <c r="E323" s="5" t="s">
        <v>14737</v>
      </c>
      <c r="F323" s="5" t="s">
        <v>14806</v>
      </c>
      <c r="G323" s="5" t="s">
        <v>4180</v>
      </c>
      <c r="H323" s="5" t="s">
        <v>9</v>
      </c>
      <c r="I323" s="5" t="s">
        <v>14741</v>
      </c>
      <c r="J323" s="5" t="s">
        <v>14807</v>
      </c>
      <c r="K323" s="5">
        <v>26825330</v>
      </c>
      <c r="L323" s="5">
        <v>0</v>
      </c>
    </row>
    <row r="324" spans="1:12" x14ac:dyDescent="0.2">
      <c r="A324" s="5" t="s">
        <v>7849</v>
      </c>
      <c r="B324" s="5" t="s">
        <v>9144</v>
      </c>
      <c r="C324" s="5" t="s">
        <v>8769</v>
      </c>
      <c r="E324" s="5" t="s">
        <v>14738</v>
      </c>
      <c r="F324" s="5" t="s">
        <v>14808</v>
      </c>
      <c r="G324" s="5" t="s">
        <v>74</v>
      </c>
      <c r="H324" s="5" t="s">
        <v>12</v>
      </c>
      <c r="I324" s="5" t="s">
        <v>14741</v>
      </c>
      <c r="J324" s="5" t="s">
        <v>14809</v>
      </c>
      <c r="K324" s="5">
        <v>24460592</v>
      </c>
      <c r="L324" s="5">
        <v>0</v>
      </c>
    </row>
    <row r="325" spans="1:12" x14ac:dyDescent="0.2">
      <c r="A325" s="5" t="s">
        <v>7849</v>
      </c>
      <c r="B325" s="5" t="s">
        <v>5683</v>
      </c>
      <c r="C325" s="5" t="s">
        <v>6572</v>
      </c>
      <c r="E325" s="5" t="s">
        <v>14739</v>
      </c>
      <c r="F325" s="5" t="s">
        <v>14810</v>
      </c>
      <c r="G325" s="5" t="s">
        <v>74</v>
      </c>
      <c r="H325" s="5" t="s">
        <v>7</v>
      </c>
      <c r="I325" s="5" t="s">
        <v>14741</v>
      </c>
      <c r="J325" s="5" t="s">
        <v>14811</v>
      </c>
      <c r="K325" s="5">
        <v>23407639</v>
      </c>
      <c r="L325" s="5">
        <v>0</v>
      </c>
    </row>
    <row r="326" spans="1:12" x14ac:dyDescent="0.2">
      <c r="A326" s="5" t="s">
        <v>7849</v>
      </c>
      <c r="B326" s="5" t="s">
        <v>7978</v>
      </c>
      <c r="C326" s="5" t="s">
        <v>8628</v>
      </c>
      <c r="E326" s="5" t="s">
        <v>14740</v>
      </c>
      <c r="F326" s="5" t="s">
        <v>14812</v>
      </c>
      <c r="G326" s="5" t="s">
        <v>175</v>
      </c>
      <c r="H326" s="5" t="s">
        <v>10</v>
      </c>
      <c r="I326" s="5" t="s">
        <v>14741</v>
      </c>
      <c r="J326" s="5" t="s">
        <v>14813</v>
      </c>
      <c r="K326" s="5">
        <v>22652869</v>
      </c>
      <c r="L326" s="5">
        <v>0</v>
      </c>
    </row>
  </sheetData>
  <sheetProtection password="C70F" sheet="1" objects="1" scenarios="1"/>
  <autoFilter ref="A2:L326"/>
  <sortState ref="B3:C326">
    <sortCondition ref="B3:B32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M38"/>
  <sheetViews>
    <sheetView showGridLines="0" tabSelected="1" showRuler="0" zoomScale="90" zoomScaleNormal="90" workbookViewId="0">
      <selection activeCell="B1" sqref="B1"/>
    </sheetView>
  </sheetViews>
  <sheetFormatPr baseColWidth="10" defaultRowHeight="14.25" x14ac:dyDescent="0.2"/>
  <cols>
    <col min="1" max="1" width="2.85546875" style="6" customWidth="1"/>
    <col min="2" max="2" width="24" style="6" customWidth="1"/>
    <col min="3" max="3" width="25.7109375" style="6" bestFit="1" customWidth="1"/>
    <col min="4" max="4" width="6" style="6" customWidth="1"/>
    <col min="5" max="5" width="11.85546875" style="6" customWidth="1"/>
    <col min="6" max="6" width="2" style="6" customWidth="1"/>
    <col min="7" max="7" width="22.140625" style="6" customWidth="1"/>
    <col min="8" max="8" width="13.42578125" style="6" customWidth="1"/>
    <col min="9" max="9" width="2" style="6" customWidth="1"/>
    <col min="10" max="10" width="12.5703125" style="6" customWidth="1"/>
    <col min="11" max="11" width="11.5703125" style="6" customWidth="1"/>
    <col min="12" max="12" width="0.5703125" style="6" customWidth="1"/>
    <col min="13" max="13" width="16.42578125" style="6" customWidth="1"/>
    <col min="14" max="16384" width="11.42578125" style="6"/>
  </cols>
  <sheetData>
    <row r="2" spans="2:13" ht="15.75" x14ac:dyDescent="0.25">
      <c r="B2" s="133" t="s">
        <v>7846</v>
      </c>
      <c r="H2" s="206" t="s">
        <v>1</v>
      </c>
      <c r="I2" s="206"/>
      <c r="J2" s="206"/>
      <c r="K2" s="207" t="str">
        <f>IFERROR(VLOOKUP(C10,codigos,2,0),"")</f>
        <v/>
      </c>
      <c r="L2" s="208"/>
      <c r="M2" s="209"/>
    </row>
    <row r="3" spans="2:13" ht="15.75" x14ac:dyDescent="0.25">
      <c r="B3" s="11" t="s">
        <v>7847</v>
      </c>
      <c r="H3" s="206"/>
      <c r="I3" s="206"/>
      <c r="J3" s="206"/>
      <c r="K3" s="210"/>
      <c r="L3" s="211"/>
      <c r="M3" s="212"/>
    </row>
    <row r="4" spans="2:13" ht="15.75" x14ac:dyDescent="0.25">
      <c r="B4" s="11" t="s">
        <v>7848</v>
      </c>
      <c r="H4" s="134"/>
      <c r="I4" s="134"/>
      <c r="J4" s="134"/>
      <c r="K4" s="135" t="s">
        <v>2</v>
      </c>
      <c r="L4" s="136"/>
      <c r="M4" s="136"/>
    </row>
    <row r="5" spans="2:13" ht="15.75" x14ac:dyDescent="0.25">
      <c r="B5" s="11" t="s">
        <v>14814</v>
      </c>
      <c r="L5" s="137"/>
      <c r="M5" s="137"/>
    </row>
    <row r="6" spans="2:13" s="138" customFormat="1" ht="34.5" customHeight="1" x14ac:dyDescent="0.2">
      <c r="B6" s="187" t="s">
        <v>13890</v>
      </c>
      <c r="C6" s="187"/>
      <c r="D6" s="187"/>
      <c r="E6" s="187"/>
      <c r="F6" s="187"/>
      <c r="G6" s="187"/>
      <c r="H6" s="187"/>
      <c r="I6" s="187"/>
      <c r="J6" s="187"/>
      <c r="K6" s="187"/>
      <c r="L6" s="187"/>
      <c r="M6" s="187"/>
    </row>
    <row r="7" spans="2:13" ht="19.5" customHeight="1" x14ac:dyDescent="0.2">
      <c r="B7" s="213" t="s">
        <v>9170</v>
      </c>
      <c r="C7" s="213"/>
      <c r="D7" s="213"/>
      <c r="E7" s="213"/>
      <c r="F7" s="213"/>
      <c r="G7" s="213"/>
      <c r="H7" s="213"/>
      <c r="I7" s="213"/>
      <c r="J7" s="213"/>
      <c r="K7" s="213"/>
      <c r="L7" s="213"/>
      <c r="M7" s="213"/>
    </row>
    <row r="8" spans="2:13" ht="19.5" customHeight="1" x14ac:dyDescent="0.2">
      <c r="B8" s="213"/>
      <c r="C8" s="213"/>
      <c r="D8" s="213"/>
      <c r="E8" s="213"/>
      <c r="F8" s="213"/>
      <c r="G8" s="213"/>
      <c r="H8" s="213"/>
      <c r="I8" s="213"/>
      <c r="J8" s="213"/>
      <c r="K8" s="213"/>
      <c r="L8" s="213"/>
      <c r="M8" s="213"/>
    </row>
    <row r="9" spans="2:13" s="134" customFormat="1" ht="28.5" customHeight="1" x14ac:dyDescent="0.2">
      <c r="B9" s="161"/>
      <c r="C9" s="161"/>
      <c r="M9" s="136"/>
    </row>
    <row r="10" spans="2:13" s="134" customFormat="1" ht="22.5" x14ac:dyDescent="0.2">
      <c r="B10" s="140" t="s">
        <v>6530</v>
      </c>
      <c r="C10" s="175"/>
      <c r="D10" s="139"/>
      <c r="E10" s="140" t="s">
        <v>16</v>
      </c>
      <c r="F10" s="188" t="str">
        <f>IFERROR(VLOOKUP(K2,datos,3,0),"")</f>
        <v/>
      </c>
      <c r="G10" s="189"/>
      <c r="H10" s="189"/>
      <c r="I10" s="189"/>
      <c r="J10" s="189"/>
      <c r="K10" s="189"/>
      <c r="L10" s="189"/>
      <c r="M10" s="190"/>
    </row>
    <row r="11" spans="2:13" s="134" customFormat="1" ht="12" customHeight="1" x14ac:dyDescent="0.2">
      <c r="B11" s="140"/>
      <c r="C11" s="141"/>
      <c r="D11" s="142"/>
      <c r="E11" s="143"/>
      <c r="F11" s="144"/>
      <c r="G11" s="144"/>
      <c r="H11" s="144"/>
      <c r="I11" s="144"/>
      <c r="J11" s="144"/>
      <c r="K11" s="144"/>
      <c r="L11" s="144"/>
      <c r="M11" s="144"/>
    </row>
    <row r="12" spans="2:13" s="134" customFormat="1" ht="21" customHeight="1" x14ac:dyDescent="0.2">
      <c r="B12" s="145" t="s">
        <v>11974</v>
      </c>
      <c r="C12" s="146" t="str">
        <f>IFERROR(VLOOKUP(K2,datos,8,0),"")</f>
        <v/>
      </c>
      <c r="D12" s="6"/>
      <c r="E12" s="145" t="s">
        <v>8</v>
      </c>
      <c r="F12" s="191" t="str">
        <f>IFERROR(VLOOKUP(K2,datos,9,0),"")</f>
        <v/>
      </c>
      <c r="G12" s="192"/>
      <c r="H12" s="6"/>
      <c r="I12" s="6"/>
      <c r="J12" s="140" t="s">
        <v>11</v>
      </c>
      <c r="K12" s="193" t="str">
        <f>IFERROR(VLOOKUP(K2,datos,6,0),"")</f>
        <v/>
      </c>
      <c r="L12" s="194"/>
      <c r="M12" s="195"/>
    </row>
    <row r="13" spans="2:13" s="134" customFormat="1" ht="12" customHeight="1" x14ac:dyDescent="0.2">
      <c r="B13" s="140"/>
      <c r="C13" s="139"/>
      <c r="D13" s="139"/>
      <c r="E13" s="139"/>
      <c r="F13" s="139"/>
      <c r="G13" s="139"/>
      <c r="H13" s="139"/>
      <c r="I13" s="139"/>
      <c r="J13" s="139"/>
      <c r="K13" s="139"/>
      <c r="L13" s="139"/>
      <c r="M13" s="139"/>
    </row>
    <row r="14" spans="2:13" s="169" customFormat="1" ht="21" customHeight="1" x14ac:dyDescent="0.2">
      <c r="B14" s="140" t="s">
        <v>6529</v>
      </c>
      <c r="C14" s="193" t="str">
        <f>IFERROR(VLOOKUP(K2,datos,4,0),"")</f>
        <v/>
      </c>
      <c r="D14" s="194"/>
      <c r="E14" s="195"/>
      <c r="F14" s="139"/>
      <c r="G14" s="145" t="s">
        <v>11981</v>
      </c>
      <c r="H14" s="193" t="str">
        <f>IFERROR(VLOOKUP(K2,datos,5,0),"")</f>
        <v/>
      </c>
      <c r="I14" s="195"/>
      <c r="J14" s="147"/>
      <c r="K14" s="148"/>
      <c r="L14" s="148"/>
      <c r="M14" s="148"/>
    </row>
    <row r="15" spans="2:13" s="169" customFormat="1" ht="12" customHeight="1" x14ac:dyDescent="0.2">
      <c r="B15" s="150"/>
      <c r="C15" s="150"/>
      <c r="D15" s="150"/>
      <c r="E15" s="150"/>
      <c r="F15" s="150"/>
      <c r="G15" s="150"/>
      <c r="H15" s="150"/>
      <c r="I15" s="150"/>
      <c r="J15" s="151"/>
      <c r="K15" s="152"/>
      <c r="L15" s="152"/>
      <c r="M15" s="152"/>
    </row>
    <row r="16" spans="2:13" ht="12" customHeight="1" x14ac:dyDescent="0.2">
      <c r="B16" s="153"/>
      <c r="C16" s="154"/>
      <c r="D16" s="154"/>
      <c r="E16" s="154"/>
      <c r="F16" s="154"/>
      <c r="G16" s="154"/>
      <c r="H16" s="154"/>
      <c r="I16" s="154"/>
      <c r="J16" s="154"/>
      <c r="K16" s="154"/>
      <c r="L16" s="154"/>
      <c r="M16" s="154"/>
    </row>
    <row r="17" spans="2:13" ht="21" customHeight="1" x14ac:dyDescent="0.2">
      <c r="B17" s="145" t="s">
        <v>11975</v>
      </c>
      <c r="C17" s="193" t="str">
        <f>IFERROR(VLOOKUP(K2,datos,7,0),"")</f>
        <v/>
      </c>
      <c r="D17" s="194"/>
      <c r="E17" s="195"/>
      <c r="F17" s="156"/>
      <c r="G17" s="145" t="s">
        <v>11976</v>
      </c>
      <c r="H17" s="197"/>
      <c r="I17" s="198"/>
      <c r="J17" s="198"/>
      <c r="K17" s="198"/>
      <c r="L17" s="198"/>
      <c r="M17" s="199"/>
    </row>
    <row r="18" spans="2:13" ht="12" customHeight="1" x14ac:dyDescent="0.2">
      <c r="B18" s="145"/>
      <c r="C18" s="139"/>
      <c r="D18" s="139"/>
      <c r="E18" s="139"/>
      <c r="F18" s="139"/>
      <c r="G18" s="139"/>
      <c r="H18" s="139"/>
      <c r="I18" s="139"/>
      <c r="J18" s="139"/>
      <c r="K18" s="139"/>
      <c r="L18" s="139"/>
      <c r="M18" s="139"/>
    </row>
    <row r="19" spans="2:13" ht="21" customHeight="1" x14ac:dyDescent="0.2">
      <c r="B19" s="145" t="s">
        <v>15</v>
      </c>
      <c r="C19" s="200"/>
      <c r="D19" s="201"/>
      <c r="E19" s="202"/>
      <c r="G19" s="145" t="s">
        <v>15</v>
      </c>
      <c r="H19" s="200"/>
      <c r="I19" s="201"/>
      <c r="J19" s="201"/>
      <c r="K19" s="201"/>
      <c r="L19" s="201"/>
      <c r="M19" s="202"/>
    </row>
    <row r="20" spans="2:13" s="149" customFormat="1" ht="12" customHeight="1" x14ac:dyDescent="0.2">
      <c r="B20" s="147"/>
      <c r="D20" s="144"/>
      <c r="E20" s="144"/>
      <c r="F20" s="144"/>
      <c r="G20" s="142"/>
      <c r="H20" s="142"/>
      <c r="I20" s="142"/>
      <c r="J20" s="142"/>
      <c r="K20" s="142"/>
      <c r="L20" s="144"/>
      <c r="M20" s="144"/>
    </row>
    <row r="21" spans="2:13" ht="21" customHeight="1" x14ac:dyDescent="0.2">
      <c r="B21" s="145" t="s">
        <v>11977</v>
      </c>
      <c r="C21" s="157"/>
      <c r="E21" s="158"/>
      <c r="G21" s="145" t="s">
        <v>8223</v>
      </c>
      <c r="H21" s="203"/>
      <c r="I21" s="204"/>
      <c r="J21" s="205"/>
    </row>
    <row r="22" spans="2:13" ht="15" customHeight="1" x14ac:dyDescent="0.2">
      <c r="B22" s="134"/>
      <c r="C22" s="139"/>
      <c r="D22" s="139"/>
      <c r="E22" s="139"/>
      <c r="F22" s="139"/>
      <c r="G22" s="139"/>
      <c r="H22" s="139"/>
      <c r="I22" s="139"/>
      <c r="J22" s="139"/>
      <c r="K22" s="139"/>
      <c r="L22" s="139"/>
      <c r="M22" s="139"/>
    </row>
    <row r="23" spans="2:13" ht="15" customHeight="1" x14ac:dyDescent="0.2">
      <c r="B23" s="134"/>
      <c r="C23" s="139"/>
      <c r="D23" s="139"/>
      <c r="E23" s="139"/>
      <c r="F23" s="139"/>
      <c r="G23" s="139"/>
      <c r="H23" s="139"/>
      <c r="I23" s="139"/>
      <c r="J23" s="139"/>
      <c r="K23" s="139"/>
      <c r="L23" s="139"/>
      <c r="M23" s="139"/>
    </row>
    <row r="24" spans="2:13" ht="15" customHeight="1" x14ac:dyDescent="0.2">
      <c r="B24" s="159"/>
      <c r="C24" s="160"/>
      <c r="D24" s="160"/>
      <c r="E24" s="139"/>
    </row>
    <row r="25" spans="2:13" ht="15" customHeight="1" x14ac:dyDescent="0.2">
      <c r="B25" s="134"/>
      <c r="C25" s="161"/>
      <c r="D25" s="161"/>
      <c r="E25" s="161"/>
      <c r="F25" s="161"/>
    </row>
    <row r="26" spans="2:13" ht="15" customHeight="1" x14ac:dyDescent="0.2">
      <c r="B26" s="134"/>
      <c r="C26" s="196" t="s">
        <v>11978</v>
      </c>
      <c r="D26" s="196"/>
      <c r="E26" s="161"/>
      <c r="F26" s="161"/>
    </row>
    <row r="27" spans="2:13" ht="14.25" customHeight="1" x14ac:dyDescent="0.2">
      <c r="E27" s="139"/>
    </row>
    <row r="28" spans="2:13" ht="15.75" customHeight="1" x14ac:dyDescent="0.2">
      <c r="B28" s="162" t="s">
        <v>8822</v>
      </c>
      <c r="C28" s="163"/>
      <c r="D28" s="163"/>
      <c r="E28" s="170"/>
      <c r="F28" s="167"/>
      <c r="H28" s="162" t="s">
        <v>9171</v>
      </c>
      <c r="I28" s="163"/>
      <c r="J28" s="163"/>
      <c r="K28" s="163"/>
      <c r="L28" s="163"/>
      <c r="M28" s="167"/>
    </row>
    <row r="29" spans="2:13" ht="15.75" customHeight="1" x14ac:dyDescent="0.2">
      <c r="B29" s="181" t="s">
        <v>11979</v>
      </c>
      <c r="C29" s="182"/>
      <c r="D29" s="182"/>
      <c r="E29" s="182"/>
      <c r="F29" s="183"/>
      <c r="H29" s="181" t="s">
        <v>12291</v>
      </c>
      <c r="I29" s="182"/>
      <c r="J29" s="182"/>
      <c r="K29" s="182"/>
      <c r="L29" s="182"/>
      <c r="M29" s="183"/>
    </row>
    <row r="30" spans="2:13" ht="15.75" customHeight="1" x14ac:dyDescent="0.2">
      <c r="B30" s="181"/>
      <c r="C30" s="182"/>
      <c r="D30" s="182"/>
      <c r="E30" s="182"/>
      <c r="F30" s="183"/>
      <c r="H30" s="181"/>
      <c r="I30" s="182"/>
      <c r="J30" s="182"/>
      <c r="K30" s="182"/>
      <c r="L30" s="182"/>
      <c r="M30" s="183"/>
    </row>
    <row r="31" spans="2:13" ht="15.75" customHeight="1" x14ac:dyDescent="0.2">
      <c r="B31" s="181"/>
      <c r="C31" s="182"/>
      <c r="D31" s="182"/>
      <c r="E31" s="182"/>
      <c r="F31" s="183"/>
      <c r="H31" s="181"/>
      <c r="I31" s="182"/>
      <c r="J31" s="182"/>
      <c r="K31" s="182"/>
      <c r="L31" s="182"/>
      <c r="M31" s="183"/>
    </row>
    <row r="32" spans="2:13" ht="15.75" customHeight="1" x14ac:dyDescent="0.2">
      <c r="B32" s="181"/>
      <c r="C32" s="182"/>
      <c r="D32" s="182"/>
      <c r="E32" s="182"/>
      <c r="F32" s="183"/>
      <c r="H32" s="181"/>
      <c r="I32" s="182"/>
      <c r="J32" s="182"/>
      <c r="K32" s="182"/>
      <c r="L32" s="182"/>
      <c r="M32" s="183"/>
    </row>
    <row r="33" spans="2:13" s="139" customFormat="1" ht="15.75" customHeight="1" x14ac:dyDescent="0.25">
      <c r="B33" s="181"/>
      <c r="C33" s="182"/>
      <c r="D33" s="182"/>
      <c r="E33" s="182"/>
      <c r="F33" s="183"/>
      <c r="H33" s="184"/>
      <c r="I33" s="185"/>
      <c r="J33" s="185"/>
      <c r="K33" s="185"/>
      <c r="L33" s="185"/>
      <c r="M33" s="186"/>
    </row>
    <row r="34" spans="2:13" s="139" customFormat="1" ht="15.75" customHeight="1" x14ac:dyDescent="0.25">
      <c r="B34" s="184"/>
      <c r="C34" s="185"/>
      <c r="D34" s="185"/>
      <c r="E34" s="185"/>
      <c r="F34" s="186"/>
    </row>
    <row r="35" spans="2:13" s="139" customFormat="1" ht="15.75" customHeight="1" x14ac:dyDescent="0.25"/>
    <row r="36" spans="2:13" ht="15.75" customHeight="1" x14ac:dyDescent="0.2">
      <c r="B36" s="178" t="s">
        <v>14727</v>
      </c>
      <c r="C36" s="179"/>
      <c r="D36" s="179"/>
      <c r="E36" s="179"/>
      <c r="F36" s="179"/>
      <c r="G36" s="179"/>
      <c r="H36" s="179"/>
      <c r="I36" s="179"/>
      <c r="J36" s="179"/>
      <c r="K36" s="179"/>
      <c r="L36" s="179"/>
      <c r="M36" s="180"/>
    </row>
    <row r="37" spans="2:13" ht="15.75" customHeight="1" x14ac:dyDescent="0.2">
      <c r="B37" s="181"/>
      <c r="C37" s="182"/>
      <c r="D37" s="182"/>
      <c r="E37" s="182"/>
      <c r="F37" s="182"/>
      <c r="G37" s="182"/>
      <c r="H37" s="182"/>
      <c r="I37" s="182"/>
      <c r="J37" s="182"/>
      <c r="K37" s="182"/>
      <c r="L37" s="182"/>
      <c r="M37" s="183"/>
    </row>
    <row r="38" spans="2:13" ht="15.75" customHeight="1" x14ac:dyDescent="0.2">
      <c r="B38" s="184"/>
      <c r="C38" s="185"/>
      <c r="D38" s="185"/>
      <c r="E38" s="185"/>
      <c r="F38" s="185"/>
      <c r="G38" s="185"/>
      <c r="H38" s="185"/>
      <c r="I38" s="185"/>
      <c r="J38" s="185"/>
      <c r="K38" s="185"/>
      <c r="L38" s="185"/>
      <c r="M38" s="186"/>
    </row>
  </sheetData>
  <sheetProtection password="C70F" sheet="1" objects="1" scenarios="1"/>
  <dataConsolidate/>
  <mergeCells count="18">
    <mergeCell ref="H2:J3"/>
    <mergeCell ref="K2:M3"/>
    <mergeCell ref="B7:M8"/>
    <mergeCell ref="C14:E14"/>
    <mergeCell ref="H14:I14"/>
    <mergeCell ref="B36:M38"/>
    <mergeCell ref="B6:M6"/>
    <mergeCell ref="F10:M10"/>
    <mergeCell ref="F12:G12"/>
    <mergeCell ref="K12:M12"/>
    <mergeCell ref="C26:D26"/>
    <mergeCell ref="C17:E17"/>
    <mergeCell ref="H17:M17"/>
    <mergeCell ref="C19:E19"/>
    <mergeCell ref="H19:M19"/>
    <mergeCell ref="H21:J21"/>
    <mergeCell ref="B29:F34"/>
    <mergeCell ref="H29:M33"/>
  </mergeCells>
  <conditionalFormatting sqref="H14:I14 C12 K12:L12 C14:E14 F10:M10 F12:G12">
    <cfRule type="cellIs" dxfId="66" priority="41" operator="equal">
      <formula>#N/A</formula>
    </cfRule>
  </conditionalFormatting>
  <conditionalFormatting sqref="F11:M11">
    <cfRule type="cellIs" dxfId="65" priority="5" operator="equal">
      <formula>#N/A</formula>
    </cfRule>
  </conditionalFormatting>
  <dataValidations xWindow="67" yWindow="219" count="2">
    <dataValidation allowBlank="1" showInputMessage="1" showErrorMessage="1" promptTitle="SOLO INSTITUCIONES PÚBLICAS" prompt="Digite unicamente los últimos 4 dígitos del Código Presupuestario." sqref="C11"/>
    <dataValidation allowBlank="1" showInputMessage="1" showErrorMessage="1" promptTitle="SOLO INSTIT. CON CÓDIGO PRESUP." prompt="Digite únicamente los últimos 4 dígitos del Código Presupuestario." sqref="C10"/>
  </dataValidations>
  <printOptions horizontalCentered="1" verticalCentered="1"/>
  <pageMargins left="0" right="0" top="0.31496062992125984" bottom="0" header="0.15748031496062992" footer="0.15748031496062992"/>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M39"/>
  <sheetViews>
    <sheetView showGridLines="0" zoomScale="90" zoomScaleNormal="90" workbookViewId="0"/>
  </sheetViews>
  <sheetFormatPr baseColWidth="10" defaultRowHeight="14.25" x14ac:dyDescent="0.2"/>
  <cols>
    <col min="1" max="1" width="4.140625" style="6" customWidth="1"/>
    <col min="2" max="2" width="24" style="6" customWidth="1"/>
    <col min="3" max="3" width="25.7109375" style="6" bestFit="1" customWidth="1"/>
    <col min="4" max="4" width="6" style="6" customWidth="1"/>
    <col min="5" max="5" width="11.85546875" style="6" customWidth="1"/>
    <col min="6" max="6" width="2" style="6" customWidth="1"/>
    <col min="7" max="7" width="22.140625" style="6" customWidth="1"/>
    <col min="8" max="8" width="13.42578125" style="6" customWidth="1"/>
    <col min="9" max="9" width="2" style="6" customWidth="1"/>
    <col min="10" max="10" width="12.5703125" style="6" customWidth="1"/>
    <col min="11" max="11" width="11.5703125" style="6" customWidth="1"/>
    <col min="12" max="12" width="0.5703125" style="6" customWidth="1"/>
    <col min="13" max="13" width="16.42578125" style="6" customWidth="1"/>
    <col min="14" max="16384" width="11.42578125" style="6"/>
  </cols>
  <sheetData>
    <row r="2" spans="2:13" ht="15.75" x14ac:dyDescent="0.25">
      <c r="B2" s="133" t="s">
        <v>7846</v>
      </c>
      <c r="H2" s="206" t="s">
        <v>1</v>
      </c>
      <c r="I2" s="206"/>
      <c r="J2" s="206"/>
      <c r="K2" s="207" t="str">
        <f>IFERROR(VLOOKUP(C10,secuenc,2,0),"")</f>
        <v/>
      </c>
      <c r="L2" s="208"/>
      <c r="M2" s="209"/>
    </row>
    <row r="3" spans="2:13" ht="15.75" x14ac:dyDescent="0.25">
      <c r="B3" s="11" t="s">
        <v>7847</v>
      </c>
      <c r="H3" s="206"/>
      <c r="I3" s="206"/>
      <c r="J3" s="206"/>
      <c r="K3" s="210"/>
      <c r="L3" s="211"/>
      <c r="M3" s="212"/>
    </row>
    <row r="4" spans="2:13" ht="15.75" x14ac:dyDescent="0.25">
      <c r="B4" s="11" t="s">
        <v>7848</v>
      </c>
      <c r="H4" s="134"/>
      <c r="I4" s="134"/>
      <c r="J4" s="134"/>
      <c r="K4" s="135" t="s">
        <v>2</v>
      </c>
      <c r="L4" s="136"/>
      <c r="M4" s="136"/>
    </row>
    <row r="5" spans="2:13" ht="15.75" x14ac:dyDescent="0.25">
      <c r="B5" s="11" t="s">
        <v>14814</v>
      </c>
      <c r="L5" s="137"/>
      <c r="M5" s="137"/>
    </row>
    <row r="6" spans="2:13" s="138" customFormat="1" ht="34.5" x14ac:dyDescent="0.2">
      <c r="B6" s="187" t="s">
        <v>13890</v>
      </c>
      <c r="C6" s="187"/>
      <c r="D6" s="187"/>
      <c r="E6" s="187"/>
      <c r="F6" s="187"/>
      <c r="G6" s="187"/>
      <c r="H6" s="187"/>
      <c r="I6" s="187"/>
      <c r="J6" s="187"/>
      <c r="K6" s="187"/>
      <c r="L6" s="187"/>
      <c r="M6" s="187"/>
    </row>
    <row r="7" spans="2:13" ht="18.75" customHeight="1" x14ac:dyDescent="0.2">
      <c r="B7" s="213" t="s">
        <v>9170</v>
      </c>
      <c r="C7" s="213"/>
      <c r="D7" s="213"/>
      <c r="E7" s="213"/>
      <c r="F7" s="213"/>
      <c r="G7" s="213"/>
      <c r="H7" s="213"/>
      <c r="I7" s="213"/>
      <c r="J7" s="213"/>
      <c r="K7" s="213"/>
      <c r="L7" s="213"/>
      <c r="M7" s="213"/>
    </row>
    <row r="8" spans="2:13" ht="18.75" customHeight="1" x14ac:dyDescent="0.2">
      <c r="B8" s="213"/>
      <c r="C8" s="213"/>
      <c r="D8" s="213"/>
      <c r="E8" s="213"/>
      <c r="F8" s="213"/>
      <c r="G8" s="213"/>
      <c r="H8" s="213"/>
      <c r="I8" s="213"/>
      <c r="J8" s="213"/>
      <c r="K8" s="213"/>
      <c r="L8" s="213"/>
      <c r="M8" s="213"/>
    </row>
    <row r="9" spans="2:13" x14ac:dyDescent="0.2">
      <c r="B9" s="139"/>
      <c r="C9" s="139"/>
    </row>
    <row r="10" spans="2:13" ht="22.5" x14ac:dyDescent="0.2">
      <c r="B10" s="140" t="s">
        <v>16</v>
      </c>
      <c r="C10" s="188"/>
      <c r="D10" s="189"/>
      <c r="E10" s="189"/>
      <c r="F10" s="189"/>
      <c r="G10" s="189"/>
      <c r="H10" s="189"/>
      <c r="I10" s="189"/>
      <c r="J10" s="190"/>
    </row>
    <row r="11" spans="2:13" ht="12" customHeight="1" x14ac:dyDescent="0.2">
      <c r="B11" s="140"/>
      <c r="C11" s="141"/>
      <c r="D11" s="142"/>
      <c r="E11" s="143"/>
      <c r="F11" s="144"/>
      <c r="G11" s="144"/>
      <c r="H11" s="144"/>
      <c r="I11" s="144"/>
      <c r="J11" s="144"/>
      <c r="K11" s="144"/>
      <c r="L11" s="144"/>
      <c r="M11" s="144"/>
    </row>
    <row r="12" spans="2:13" ht="21" customHeight="1" x14ac:dyDescent="0.2">
      <c r="B12" s="145" t="s">
        <v>11974</v>
      </c>
      <c r="C12" s="146" t="str">
        <f>IFERROR(VLOOKUP(K2,privadas,7,0),"")</f>
        <v/>
      </c>
      <c r="E12" s="145" t="s">
        <v>8</v>
      </c>
      <c r="F12" s="191" t="str">
        <f>IFERROR(VLOOKUP(K2,privadas,8,0),"")</f>
        <v/>
      </c>
      <c r="G12" s="192"/>
      <c r="J12" s="140" t="s">
        <v>11</v>
      </c>
      <c r="K12" s="193" t="str">
        <f>IFERROR(VLOOKUP(K2,privadas,5,0),"")</f>
        <v/>
      </c>
      <c r="L12" s="194"/>
      <c r="M12" s="195"/>
    </row>
    <row r="13" spans="2:13" ht="12" customHeight="1" x14ac:dyDescent="0.2">
      <c r="B13" s="140"/>
      <c r="C13" s="139"/>
      <c r="D13" s="139"/>
      <c r="E13" s="139"/>
      <c r="F13" s="139"/>
      <c r="G13" s="139"/>
      <c r="H13" s="139"/>
      <c r="I13" s="139"/>
      <c r="J13" s="139"/>
      <c r="K13" s="139"/>
      <c r="L13" s="139"/>
      <c r="M13" s="139"/>
    </row>
    <row r="14" spans="2:13" s="149" customFormat="1" ht="21" customHeight="1" x14ac:dyDescent="0.2">
      <c r="B14" s="140" t="s">
        <v>6529</v>
      </c>
      <c r="C14" s="193" t="str">
        <f>IFERROR(VLOOKUP(K2,privadas,3,0),"")</f>
        <v/>
      </c>
      <c r="D14" s="194"/>
      <c r="E14" s="195"/>
      <c r="F14" s="139"/>
      <c r="G14" s="145" t="s">
        <v>11981</v>
      </c>
      <c r="H14" s="193" t="str">
        <f>IFERROR(VLOOKUP(K2,privadas,4,0),"")</f>
        <v/>
      </c>
      <c r="I14" s="195"/>
      <c r="J14" s="147"/>
      <c r="K14" s="148"/>
      <c r="L14" s="148"/>
      <c r="M14" s="148"/>
    </row>
    <row r="15" spans="2:13" s="149" customFormat="1" ht="12" customHeight="1" x14ac:dyDescent="0.2">
      <c r="B15" s="150"/>
      <c r="C15" s="150"/>
      <c r="D15" s="150"/>
      <c r="E15" s="150"/>
      <c r="F15" s="150"/>
      <c r="G15" s="150"/>
      <c r="H15" s="150"/>
      <c r="I15" s="150"/>
      <c r="J15" s="151"/>
      <c r="K15" s="152"/>
      <c r="L15" s="152"/>
      <c r="M15" s="152"/>
    </row>
    <row r="16" spans="2:13" ht="12" customHeight="1" x14ac:dyDescent="0.2">
      <c r="B16" s="153"/>
      <c r="C16" s="154"/>
      <c r="D16" s="154"/>
      <c r="E16" s="154"/>
      <c r="F16" s="154"/>
      <c r="G16" s="155"/>
      <c r="H16" s="154"/>
      <c r="I16" s="154"/>
      <c r="J16" s="154"/>
      <c r="K16" s="154"/>
      <c r="L16" s="154"/>
      <c r="M16" s="154"/>
    </row>
    <row r="17" spans="2:13" ht="21" customHeight="1" x14ac:dyDescent="0.2">
      <c r="B17" s="145" t="s">
        <v>11975</v>
      </c>
      <c r="C17" s="193" t="str">
        <f>IFERROR(VLOOKUP(K2,privadas,6,0),"")</f>
        <v/>
      </c>
      <c r="D17" s="194"/>
      <c r="E17" s="195"/>
      <c r="F17" s="156"/>
      <c r="G17" s="145" t="s">
        <v>11976</v>
      </c>
      <c r="H17" s="197"/>
      <c r="I17" s="198"/>
      <c r="J17" s="198"/>
      <c r="K17" s="198"/>
      <c r="L17" s="198"/>
      <c r="M17" s="199"/>
    </row>
    <row r="18" spans="2:13" ht="12" customHeight="1" x14ac:dyDescent="0.2">
      <c r="B18" s="145"/>
      <c r="C18" s="139"/>
      <c r="D18" s="139"/>
      <c r="E18" s="139"/>
      <c r="F18" s="139"/>
      <c r="G18" s="139"/>
      <c r="H18" s="139"/>
      <c r="I18" s="139"/>
      <c r="J18" s="139"/>
      <c r="K18" s="139"/>
      <c r="L18" s="139"/>
      <c r="M18" s="139"/>
    </row>
    <row r="19" spans="2:13" ht="21" customHeight="1" x14ac:dyDescent="0.2">
      <c r="B19" s="145" t="s">
        <v>15</v>
      </c>
      <c r="C19" s="200"/>
      <c r="D19" s="201"/>
      <c r="E19" s="202"/>
      <c r="G19" s="145" t="s">
        <v>15</v>
      </c>
      <c r="H19" s="200"/>
      <c r="I19" s="201"/>
      <c r="J19" s="201"/>
      <c r="K19" s="201"/>
      <c r="L19" s="201"/>
      <c r="M19" s="202"/>
    </row>
    <row r="20" spans="2:13" s="149" customFormat="1" ht="12" customHeight="1" x14ac:dyDescent="0.2">
      <c r="B20" s="147"/>
      <c r="D20" s="144"/>
      <c r="E20" s="144"/>
      <c r="F20" s="144"/>
      <c r="G20" s="142"/>
      <c r="H20" s="142"/>
      <c r="I20" s="142"/>
      <c r="J20" s="142"/>
      <c r="K20" s="142"/>
      <c r="L20" s="144"/>
      <c r="M20" s="144"/>
    </row>
    <row r="21" spans="2:13" ht="21" customHeight="1" x14ac:dyDescent="0.2">
      <c r="B21" s="145" t="s">
        <v>11977</v>
      </c>
      <c r="C21" s="157"/>
      <c r="E21" s="158"/>
      <c r="G21" s="145" t="s">
        <v>8223</v>
      </c>
      <c r="H21" s="203"/>
      <c r="I21" s="204"/>
      <c r="J21" s="205"/>
    </row>
    <row r="22" spans="2:13" ht="15" customHeight="1" x14ac:dyDescent="0.2">
      <c r="B22" s="134"/>
      <c r="C22" s="139"/>
      <c r="D22" s="139"/>
      <c r="E22" s="139"/>
      <c r="F22" s="139"/>
      <c r="G22" s="139"/>
      <c r="H22" s="139"/>
      <c r="I22" s="139"/>
      <c r="J22" s="139"/>
      <c r="K22" s="139"/>
      <c r="L22" s="139"/>
      <c r="M22" s="139"/>
    </row>
    <row r="23" spans="2:13" ht="15" customHeight="1" x14ac:dyDescent="0.2">
      <c r="B23" s="159"/>
      <c r="C23" s="160"/>
      <c r="D23" s="160"/>
      <c r="E23" s="139"/>
    </row>
    <row r="24" spans="2:13" ht="15" customHeight="1" x14ac:dyDescent="0.2">
      <c r="B24" s="134"/>
      <c r="C24" s="161"/>
      <c r="D24" s="161"/>
      <c r="E24" s="161"/>
      <c r="F24" s="161"/>
    </row>
    <row r="25" spans="2:13" ht="15" customHeight="1" x14ac:dyDescent="0.2">
      <c r="B25" s="134"/>
      <c r="C25" s="161"/>
      <c r="D25" s="161"/>
      <c r="E25" s="161"/>
      <c r="F25" s="161"/>
    </row>
    <row r="26" spans="2:13" ht="15" customHeight="1" x14ac:dyDescent="0.2">
      <c r="C26" s="214" t="s">
        <v>11978</v>
      </c>
      <c r="D26" s="214"/>
      <c r="E26" s="139"/>
    </row>
    <row r="27" spans="2:13" ht="14.25" customHeight="1" x14ac:dyDescent="0.2">
      <c r="E27" s="139"/>
    </row>
    <row r="28" spans="2:13" ht="15.75" customHeight="1" x14ac:dyDescent="0.2">
      <c r="B28" s="162" t="s">
        <v>8822</v>
      </c>
      <c r="C28" s="163"/>
      <c r="D28" s="164"/>
      <c r="E28" s="165"/>
      <c r="F28" s="166"/>
      <c r="H28" s="162" t="s">
        <v>9171</v>
      </c>
      <c r="I28" s="163"/>
      <c r="J28" s="163"/>
      <c r="K28" s="163"/>
      <c r="L28" s="163"/>
      <c r="M28" s="167"/>
    </row>
    <row r="29" spans="2:13" ht="15.75" customHeight="1" x14ac:dyDescent="0.2">
      <c r="B29" s="181" t="s">
        <v>11979</v>
      </c>
      <c r="C29" s="182"/>
      <c r="D29" s="182"/>
      <c r="E29" s="182"/>
      <c r="F29" s="183"/>
      <c r="H29" s="181" t="s">
        <v>12291</v>
      </c>
      <c r="I29" s="182"/>
      <c r="J29" s="182"/>
      <c r="K29" s="182"/>
      <c r="L29" s="182"/>
      <c r="M29" s="183"/>
    </row>
    <row r="30" spans="2:13" ht="15.75" customHeight="1" x14ac:dyDescent="0.2">
      <c r="B30" s="181"/>
      <c r="C30" s="182"/>
      <c r="D30" s="182"/>
      <c r="E30" s="182"/>
      <c r="F30" s="183"/>
      <c r="H30" s="181"/>
      <c r="I30" s="182"/>
      <c r="J30" s="182"/>
      <c r="K30" s="182"/>
      <c r="L30" s="182"/>
      <c r="M30" s="183"/>
    </row>
    <row r="31" spans="2:13" ht="15.75" customHeight="1" x14ac:dyDescent="0.2">
      <c r="B31" s="181"/>
      <c r="C31" s="182"/>
      <c r="D31" s="182"/>
      <c r="E31" s="182"/>
      <c r="F31" s="183"/>
      <c r="H31" s="181"/>
      <c r="I31" s="182"/>
      <c r="J31" s="182"/>
      <c r="K31" s="182"/>
      <c r="L31" s="182"/>
      <c r="M31" s="183"/>
    </row>
    <row r="32" spans="2:13" s="139" customFormat="1" ht="15.75" customHeight="1" x14ac:dyDescent="0.25">
      <c r="B32" s="181"/>
      <c r="C32" s="182"/>
      <c r="D32" s="182"/>
      <c r="E32" s="182"/>
      <c r="F32" s="183"/>
      <c r="H32" s="181"/>
      <c r="I32" s="182"/>
      <c r="J32" s="182"/>
      <c r="K32" s="182"/>
      <c r="L32" s="182"/>
      <c r="M32" s="183"/>
    </row>
    <row r="33" spans="2:13" s="139" customFormat="1" ht="15.75" customHeight="1" x14ac:dyDescent="0.25">
      <c r="B33" s="181"/>
      <c r="C33" s="182"/>
      <c r="D33" s="182"/>
      <c r="E33" s="182"/>
      <c r="F33" s="183"/>
      <c r="H33" s="184"/>
      <c r="I33" s="185"/>
      <c r="J33" s="185"/>
      <c r="K33" s="185"/>
      <c r="L33" s="185"/>
      <c r="M33" s="186"/>
    </row>
    <row r="34" spans="2:13" s="139" customFormat="1" ht="15.75" customHeight="1" x14ac:dyDescent="0.25">
      <c r="B34" s="184"/>
      <c r="C34" s="185"/>
      <c r="D34" s="185"/>
      <c r="E34" s="185"/>
      <c r="F34" s="186"/>
    </row>
    <row r="35" spans="2:13" s="139" customFormat="1" ht="15.75" customHeight="1" x14ac:dyDescent="0.25"/>
    <row r="36" spans="2:13" ht="15.75" customHeight="1" x14ac:dyDescent="0.2">
      <c r="B36" s="178" t="s">
        <v>14727</v>
      </c>
      <c r="C36" s="179"/>
      <c r="D36" s="179"/>
      <c r="E36" s="179"/>
      <c r="F36" s="179"/>
      <c r="G36" s="179"/>
      <c r="H36" s="179"/>
      <c r="I36" s="179"/>
      <c r="J36" s="179"/>
      <c r="K36" s="179"/>
      <c r="L36" s="179"/>
      <c r="M36" s="180"/>
    </row>
    <row r="37" spans="2:13" ht="15.75" customHeight="1" x14ac:dyDescent="0.2">
      <c r="B37" s="181"/>
      <c r="C37" s="182"/>
      <c r="D37" s="182"/>
      <c r="E37" s="182"/>
      <c r="F37" s="182"/>
      <c r="G37" s="182"/>
      <c r="H37" s="182"/>
      <c r="I37" s="182"/>
      <c r="J37" s="182"/>
      <c r="K37" s="182"/>
      <c r="L37" s="182"/>
      <c r="M37" s="183"/>
    </row>
    <row r="38" spans="2:13" ht="15.75" customHeight="1" x14ac:dyDescent="0.2">
      <c r="B38" s="184"/>
      <c r="C38" s="185"/>
      <c r="D38" s="185"/>
      <c r="E38" s="185"/>
      <c r="F38" s="185"/>
      <c r="G38" s="185"/>
      <c r="H38" s="185"/>
      <c r="I38" s="185"/>
      <c r="J38" s="185"/>
      <c r="K38" s="185"/>
      <c r="L38" s="185"/>
      <c r="M38" s="186"/>
    </row>
    <row r="39" spans="2:13" ht="16.5" customHeight="1" x14ac:dyDescent="0.2">
      <c r="B39" s="25"/>
      <c r="C39" s="168"/>
      <c r="D39" s="168"/>
      <c r="E39" s="168"/>
      <c r="F39" s="168"/>
      <c r="G39" s="168"/>
      <c r="H39" s="168"/>
      <c r="I39" s="168"/>
      <c r="J39" s="168"/>
      <c r="K39" s="168"/>
      <c r="L39" s="168"/>
      <c r="M39" s="168"/>
    </row>
  </sheetData>
  <sheetProtection password="C70F" sheet="1" objects="1" scenarios="1"/>
  <dataConsolidate/>
  <mergeCells count="18">
    <mergeCell ref="C26:D26"/>
    <mergeCell ref="B36:M38"/>
    <mergeCell ref="F12:G12"/>
    <mergeCell ref="K12:M12"/>
    <mergeCell ref="C14:E14"/>
    <mergeCell ref="H14:I14"/>
    <mergeCell ref="C17:E17"/>
    <mergeCell ref="C19:E19"/>
    <mergeCell ref="H17:M17"/>
    <mergeCell ref="H19:M19"/>
    <mergeCell ref="H21:J21"/>
    <mergeCell ref="B29:F34"/>
    <mergeCell ref="H29:M33"/>
    <mergeCell ref="H2:J3"/>
    <mergeCell ref="K2:M3"/>
    <mergeCell ref="B6:M6"/>
    <mergeCell ref="B7:M8"/>
    <mergeCell ref="C10:J10"/>
  </mergeCells>
  <conditionalFormatting sqref="C12 K12:L12 C10:J10 F12:G12">
    <cfRule type="cellIs" dxfId="64" priority="13" operator="equal">
      <formula>#N/A</formula>
    </cfRule>
  </conditionalFormatting>
  <conditionalFormatting sqref="F11:M11">
    <cfRule type="cellIs" dxfId="63" priority="7" operator="equal">
      <formula>#N/A</formula>
    </cfRule>
  </conditionalFormatting>
  <conditionalFormatting sqref="H14:I14 C14:E14">
    <cfRule type="cellIs" dxfId="62" priority="2" operator="equal">
      <formula>#N/A</formula>
    </cfRule>
  </conditionalFormatting>
  <dataValidations count="2">
    <dataValidation allowBlank="1" showInputMessage="1" showErrorMessage="1" promptTitle="SOLO INSTITUCIONES PÚBLICAS" prompt="Digite unicamente los últimos 4 dígitos del Código Presupuestario." sqref="C11"/>
    <dataValidation type="list" allowBlank="1" showInputMessage="1" showErrorMessage="1" sqref="C10:J10">
      <formula1>lista</formula1>
    </dataValidation>
  </dataValidations>
  <printOptions horizontalCentered="1" verticalCentered="1"/>
  <pageMargins left="0" right="0" top="0.31496062992125984" bottom="0" header="0.15748031496062992" footer="0.15748031496062992"/>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Y32"/>
  <sheetViews>
    <sheetView showGridLines="0" zoomScale="90" zoomScaleNormal="90" workbookViewId="0"/>
  </sheetViews>
  <sheetFormatPr baseColWidth="10" defaultRowHeight="14.25" x14ac:dyDescent="0.2"/>
  <cols>
    <col min="1" max="1" width="36.85546875" style="2" customWidth="1"/>
    <col min="2" max="22" width="6.85546875" style="2" customWidth="1"/>
    <col min="23" max="260" width="11.42578125" style="2"/>
    <col min="261" max="262" width="8.85546875" style="2" customWidth="1"/>
    <col min="263" max="263" width="36.85546875" style="2" customWidth="1"/>
    <col min="264" max="266" width="7.28515625" style="2" customWidth="1"/>
    <col min="267" max="278" width="7" style="2" customWidth="1"/>
    <col min="279" max="516" width="11.42578125" style="2"/>
    <col min="517" max="518" width="8.85546875" style="2" customWidth="1"/>
    <col min="519" max="519" width="36.85546875" style="2" customWidth="1"/>
    <col min="520" max="522" width="7.28515625" style="2" customWidth="1"/>
    <col min="523" max="534" width="7" style="2" customWidth="1"/>
    <col min="535" max="772" width="11.42578125" style="2"/>
    <col min="773" max="774" width="8.85546875" style="2" customWidth="1"/>
    <col min="775" max="775" width="36.85546875" style="2" customWidth="1"/>
    <col min="776" max="778" width="7.28515625" style="2" customWidth="1"/>
    <col min="779" max="790" width="7" style="2" customWidth="1"/>
    <col min="791" max="1028" width="11.42578125" style="2"/>
    <col min="1029" max="1030" width="8.85546875" style="2" customWidth="1"/>
    <col min="1031" max="1031" width="36.85546875" style="2" customWidth="1"/>
    <col min="1032" max="1034" width="7.28515625" style="2" customWidth="1"/>
    <col min="1035" max="1046" width="7" style="2" customWidth="1"/>
    <col min="1047" max="1284" width="11.42578125" style="2"/>
    <col min="1285" max="1286" width="8.85546875" style="2" customWidth="1"/>
    <col min="1287" max="1287" width="36.85546875" style="2" customWidth="1"/>
    <col min="1288" max="1290" width="7.28515625" style="2" customWidth="1"/>
    <col min="1291" max="1302" width="7" style="2" customWidth="1"/>
    <col min="1303" max="1540" width="11.42578125" style="2"/>
    <col min="1541" max="1542" width="8.85546875" style="2" customWidth="1"/>
    <col min="1543" max="1543" width="36.85546875" style="2" customWidth="1"/>
    <col min="1544" max="1546" width="7.28515625" style="2" customWidth="1"/>
    <col min="1547" max="1558" width="7" style="2" customWidth="1"/>
    <col min="1559" max="1796" width="11.42578125" style="2"/>
    <col min="1797" max="1798" width="8.85546875" style="2" customWidth="1"/>
    <col min="1799" max="1799" width="36.85546875" style="2" customWidth="1"/>
    <col min="1800" max="1802" width="7.28515625" style="2" customWidth="1"/>
    <col min="1803" max="1814" width="7" style="2" customWidth="1"/>
    <col min="1815" max="2052" width="11.42578125" style="2"/>
    <col min="2053" max="2054" width="8.85546875" style="2" customWidth="1"/>
    <col min="2055" max="2055" width="36.85546875" style="2" customWidth="1"/>
    <col min="2056" max="2058" width="7.28515625" style="2" customWidth="1"/>
    <col min="2059" max="2070" width="7" style="2" customWidth="1"/>
    <col min="2071" max="2308" width="11.42578125" style="2"/>
    <col min="2309" max="2310" width="8.85546875" style="2" customWidth="1"/>
    <col min="2311" max="2311" width="36.85546875" style="2" customWidth="1"/>
    <col min="2312" max="2314" width="7.28515625" style="2" customWidth="1"/>
    <col min="2315" max="2326" width="7" style="2" customWidth="1"/>
    <col min="2327" max="2564" width="11.42578125" style="2"/>
    <col min="2565" max="2566" width="8.85546875" style="2" customWidth="1"/>
    <col min="2567" max="2567" width="36.85546875" style="2" customWidth="1"/>
    <col min="2568" max="2570" width="7.28515625" style="2" customWidth="1"/>
    <col min="2571" max="2582" width="7" style="2" customWidth="1"/>
    <col min="2583" max="2820" width="11.42578125" style="2"/>
    <col min="2821" max="2822" width="8.85546875" style="2" customWidth="1"/>
    <col min="2823" max="2823" width="36.85546875" style="2" customWidth="1"/>
    <col min="2824" max="2826" width="7.28515625" style="2" customWidth="1"/>
    <col min="2827" max="2838" width="7" style="2" customWidth="1"/>
    <col min="2839" max="3076" width="11.42578125" style="2"/>
    <col min="3077" max="3078" width="8.85546875" style="2" customWidth="1"/>
    <col min="3079" max="3079" width="36.85546875" style="2" customWidth="1"/>
    <col min="3080" max="3082" width="7.28515625" style="2" customWidth="1"/>
    <col min="3083" max="3094" width="7" style="2" customWidth="1"/>
    <col min="3095" max="3332" width="11.42578125" style="2"/>
    <col min="3333" max="3334" width="8.85546875" style="2" customWidth="1"/>
    <col min="3335" max="3335" width="36.85546875" style="2" customWidth="1"/>
    <col min="3336" max="3338" width="7.28515625" style="2" customWidth="1"/>
    <col min="3339" max="3350" width="7" style="2" customWidth="1"/>
    <col min="3351" max="3588" width="11.42578125" style="2"/>
    <col min="3589" max="3590" width="8.85546875" style="2" customWidth="1"/>
    <col min="3591" max="3591" width="36.85546875" style="2" customWidth="1"/>
    <col min="3592" max="3594" width="7.28515625" style="2" customWidth="1"/>
    <col min="3595" max="3606" width="7" style="2" customWidth="1"/>
    <col min="3607" max="3844" width="11.42578125" style="2"/>
    <col min="3845" max="3846" width="8.85546875" style="2" customWidth="1"/>
    <col min="3847" max="3847" width="36.85546875" style="2" customWidth="1"/>
    <col min="3848" max="3850" width="7.28515625" style="2" customWidth="1"/>
    <col min="3851" max="3862" width="7" style="2" customWidth="1"/>
    <col min="3863" max="4100" width="11.42578125" style="2"/>
    <col min="4101" max="4102" width="8.85546875" style="2" customWidth="1"/>
    <col min="4103" max="4103" width="36.85546875" style="2" customWidth="1"/>
    <col min="4104" max="4106" width="7.28515625" style="2" customWidth="1"/>
    <col min="4107" max="4118" width="7" style="2" customWidth="1"/>
    <col min="4119" max="4356" width="11.42578125" style="2"/>
    <col min="4357" max="4358" width="8.85546875" style="2" customWidth="1"/>
    <col min="4359" max="4359" width="36.85546875" style="2" customWidth="1"/>
    <col min="4360" max="4362" width="7.28515625" style="2" customWidth="1"/>
    <col min="4363" max="4374" width="7" style="2" customWidth="1"/>
    <col min="4375" max="4612" width="11.42578125" style="2"/>
    <col min="4613" max="4614" width="8.85546875" style="2" customWidth="1"/>
    <col min="4615" max="4615" width="36.85546875" style="2" customWidth="1"/>
    <col min="4616" max="4618" width="7.28515625" style="2" customWidth="1"/>
    <col min="4619" max="4630" width="7" style="2" customWidth="1"/>
    <col min="4631" max="4868" width="11.42578125" style="2"/>
    <col min="4869" max="4870" width="8.85546875" style="2" customWidth="1"/>
    <col min="4871" max="4871" width="36.85546875" style="2" customWidth="1"/>
    <col min="4872" max="4874" width="7.28515625" style="2" customWidth="1"/>
    <col min="4875" max="4886" width="7" style="2" customWidth="1"/>
    <col min="4887" max="5124" width="11.42578125" style="2"/>
    <col min="5125" max="5126" width="8.85546875" style="2" customWidth="1"/>
    <col min="5127" max="5127" width="36.85546875" style="2" customWidth="1"/>
    <col min="5128" max="5130" width="7.28515625" style="2" customWidth="1"/>
    <col min="5131" max="5142" width="7" style="2" customWidth="1"/>
    <col min="5143" max="5380" width="11.42578125" style="2"/>
    <col min="5381" max="5382" width="8.85546875" style="2" customWidth="1"/>
    <col min="5383" max="5383" width="36.85546875" style="2" customWidth="1"/>
    <col min="5384" max="5386" width="7.28515625" style="2" customWidth="1"/>
    <col min="5387" max="5398" width="7" style="2" customWidth="1"/>
    <col min="5399" max="5636" width="11.42578125" style="2"/>
    <col min="5637" max="5638" width="8.85546875" style="2" customWidth="1"/>
    <col min="5639" max="5639" width="36.85546875" style="2" customWidth="1"/>
    <col min="5640" max="5642" width="7.28515625" style="2" customWidth="1"/>
    <col min="5643" max="5654" width="7" style="2" customWidth="1"/>
    <col min="5655" max="5892" width="11.42578125" style="2"/>
    <col min="5893" max="5894" width="8.85546875" style="2" customWidth="1"/>
    <col min="5895" max="5895" width="36.85546875" style="2" customWidth="1"/>
    <col min="5896" max="5898" width="7.28515625" style="2" customWidth="1"/>
    <col min="5899" max="5910" width="7" style="2" customWidth="1"/>
    <col min="5911" max="6148" width="11.42578125" style="2"/>
    <col min="6149" max="6150" width="8.85546875" style="2" customWidth="1"/>
    <col min="6151" max="6151" width="36.85546875" style="2" customWidth="1"/>
    <col min="6152" max="6154" width="7.28515625" style="2" customWidth="1"/>
    <col min="6155" max="6166" width="7" style="2" customWidth="1"/>
    <col min="6167" max="6404" width="11.42578125" style="2"/>
    <col min="6405" max="6406" width="8.85546875" style="2" customWidth="1"/>
    <col min="6407" max="6407" width="36.85546875" style="2" customWidth="1"/>
    <col min="6408" max="6410" width="7.28515625" style="2" customWidth="1"/>
    <col min="6411" max="6422" width="7" style="2" customWidth="1"/>
    <col min="6423" max="6660" width="11.42578125" style="2"/>
    <col min="6661" max="6662" width="8.85546875" style="2" customWidth="1"/>
    <col min="6663" max="6663" width="36.85546875" style="2" customWidth="1"/>
    <col min="6664" max="6666" width="7.28515625" style="2" customWidth="1"/>
    <col min="6667" max="6678" width="7" style="2" customWidth="1"/>
    <col min="6679" max="6916" width="11.42578125" style="2"/>
    <col min="6917" max="6918" width="8.85546875" style="2" customWidth="1"/>
    <col min="6919" max="6919" width="36.85546875" style="2" customWidth="1"/>
    <col min="6920" max="6922" width="7.28515625" style="2" customWidth="1"/>
    <col min="6923" max="6934" width="7" style="2" customWidth="1"/>
    <col min="6935" max="7172" width="11.42578125" style="2"/>
    <col min="7173" max="7174" width="8.85546875" style="2" customWidth="1"/>
    <col min="7175" max="7175" width="36.85546875" style="2" customWidth="1"/>
    <col min="7176" max="7178" width="7.28515625" style="2" customWidth="1"/>
    <col min="7179" max="7190" width="7" style="2" customWidth="1"/>
    <col min="7191" max="7428" width="11.42578125" style="2"/>
    <col min="7429" max="7430" width="8.85546875" style="2" customWidth="1"/>
    <col min="7431" max="7431" width="36.85546875" style="2" customWidth="1"/>
    <col min="7432" max="7434" width="7.28515625" style="2" customWidth="1"/>
    <col min="7435" max="7446" width="7" style="2" customWidth="1"/>
    <col min="7447" max="7684" width="11.42578125" style="2"/>
    <col min="7685" max="7686" width="8.85546875" style="2" customWidth="1"/>
    <col min="7687" max="7687" width="36.85546875" style="2" customWidth="1"/>
    <col min="7688" max="7690" width="7.28515625" style="2" customWidth="1"/>
    <col min="7691" max="7702" width="7" style="2" customWidth="1"/>
    <col min="7703" max="7940" width="11.42578125" style="2"/>
    <col min="7941" max="7942" width="8.85546875" style="2" customWidth="1"/>
    <col min="7943" max="7943" width="36.85546875" style="2" customWidth="1"/>
    <col min="7944" max="7946" width="7.28515625" style="2" customWidth="1"/>
    <col min="7947" max="7958" width="7" style="2" customWidth="1"/>
    <col min="7959" max="8196" width="11.42578125" style="2"/>
    <col min="8197" max="8198" width="8.85546875" style="2" customWidth="1"/>
    <col min="8199" max="8199" width="36.85546875" style="2" customWidth="1"/>
    <col min="8200" max="8202" width="7.28515625" style="2" customWidth="1"/>
    <col min="8203" max="8214" width="7" style="2" customWidth="1"/>
    <col min="8215" max="8452" width="11.42578125" style="2"/>
    <col min="8453" max="8454" width="8.85546875" style="2" customWidth="1"/>
    <col min="8455" max="8455" width="36.85546875" style="2" customWidth="1"/>
    <col min="8456" max="8458" width="7.28515625" style="2" customWidth="1"/>
    <col min="8459" max="8470" width="7" style="2" customWidth="1"/>
    <col min="8471" max="8708" width="11.42578125" style="2"/>
    <col min="8709" max="8710" width="8.85546875" style="2" customWidth="1"/>
    <col min="8711" max="8711" width="36.85546875" style="2" customWidth="1"/>
    <col min="8712" max="8714" width="7.28515625" style="2" customWidth="1"/>
    <col min="8715" max="8726" width="7" style="2" customWidth="1"/>
    <col min="8727" max="8964" width="11.42578125" style="2"/>
    <col min="8965" max="8966" width="8.85546875" style="2" customWidth="1"/>
    <col min="8967" max="8967" width="36.85546875" style="2" customWidth="1"/>
    <col min="8968" max="8970" width="7.28515625" style="2" customWidth="1"/>
    <col min="8971" max="8982" width="7" style="2" customWidth="1"/>
    <col min="8983" max="9220" width="11.42578125" style="2"/>
    <col min="9221" max="9222" width="8.85546875" style="2" customWidth="1"/>
    <col min="9223" max="9223" width="36.85546875" style="2" customWidth="1"/>
    <col min="9224" max="9226" width="7.28515625" style="2" customWidth="1"/>
    <col min="9227" max="9238" width="7" style="2" customWidth="1"/>
    <col min="9239" max="9476" width="11.42578125" style="2"/>
    <col min="9477" max="9478" width="8.85546875" style="2" customWidth="1"/>
    <col min="9479" max="9479" width="36.85546875" style="2" customWidth="1"/>
    <col min="9480" max="9482" width="7.28515625" style="2" customWidth="1"/>
    <col min="9483" max="9494" width="7" style="2" customWidth="1"/>
    <col min="9495" max="9732" width="11.42578125" style="2"/>
    <col min="9733" max="9734" width="8.85546875" style="2" customWidth="1"/>
    <col min="9735" max="9735" width="36.85546875" style="2" customWidth="1"/>
    <col min="9736" max="9738" width="7.28515625" style="2" customWidth="1"/>
    <col min="9739" max="9750" width="7" style="2" customWidth="1"/>
    <col min="9751" max="9988" width="11.42578125" style="2"/>
    <col min="9989" max="9990" width="8.85546875" style="2" customWidth="1"/>
    <col min="9991" max="9991" width="36.85546875" style="2" customWidth="1"/>
    <col min="9992" max="9994" width="7.28515625" style="2" customWidth="1"/>
    <col min="9995" max="10006" width="7" style="2" customWidth="1"/>
    <col min="10007" max="10244" width="11.42578125" style="2"/>
    <col min="10245" max="10246" width="8.85546875" style="2" customWidth="1"/>
    <col min="10247" max="10247" width="36.85546875" style="2" customWidth="1"/>
    <col min="10248" max="10250" width="7.28515625" style="2" customWidth="1"/>
    <col min="10251" max="10262" width="7" style="2" customWidth="1"/>
    <col min="10263" max="10500" width="11.42578125" style="2"/>
    <col min="10501" max="10502" width="8.85546875" style="2" customWidth="1"/>
    <col min="10503" max="10503" width="36.85546875" style="2" customWidth="1"/>
    <col min="10504" max="10506" width="7.28515625" style="2" customWidth="1"/>
    <col min="10507" max="10518" width="7" style="2" customWidth="1"/>
    <col min="10519" max="10756" width="11.42578125" style="2"/>
    <col min="10757" max="10758" width="8.85546875" style="2" customWidth="1"/>
    <col min="10759" max="10759" width="36.85546875" style="2" customWidth="1"/>
    <col min="10760" max="10762" width="7.28515625" style="2" customWidth="1"/>
    <col min="10763" max="10774" width="7" style="2" customWidth="1"/>
    <col min="10775" max="11012" width="11.42578125" style="2"/>
    <col min="11013" max="11014" width="8.85546875" style="2" customWidth="1"/>
    <col min="11015" max="11015" width="36.85546875" style="2" customWidth="1"/>
    <col min="11016" max="11018" width="7.28515625" style="2" customWidth="1"/>
    <col min="11019" max="11030" width="7" style="2" customWidth="1"/>
    <col min="11031" max="11268" width="11.42578125" style="2"/>
    <col min="11269" max="11270" width="8.85546875" style="2" customWidth="1"/>
    <col min="11271" max="11271" width="36.85546875" style="2" customWidth="1"/>
    <col min="11272" max="11274" width="7.28515625" style="2" customWidth="1"/>
    <col min="11275" max="11286" width="7" style="2" customWidth="1"/>
    <col min="11287" max="11524" width="11.42578125" style="2"/>
    <col min="11525" max="11526" width="8.85546875" style="2" customWidth="1"/>
    <col min="11527" max="11527" width="36.85546875" style="2" customWidth="1"/>
    <col min="11528" max="11530" width="7.28515625" style="2" customWidth="1"/>
    <col min="11531" max="11542" width="7" style="2" customWidth="1"/>
    <col min="11543" max="11780" width="11.42578125" style="2"/>
    <col min="11781" max="11782" width="8.85546875" style="2" customWidth="1"/>
    <col min="11783" max="11783" width="36.85546875" style="2" customWidth="1"/>
    <col min="11784" max="11786" width="7.28515625" style="2" customWidth="1"/>
    <col min="11787" max="11798" width="7" style="2" customWidth="1"/>
    <col min="11799" max="12036" width="11.42578125" style="2"/>
    <col min="12037" max="12038" width="8.85546875" style="2" customWidth="1"/>
    <col min="12039" max="12039" width="36.85546875" style="2" customWidth="1"/>
    <col min="12040" max="12042" width="7.28515625" style="2" customWidth="1"/>
    <col min="12043" max="12054" width="7" style="2" customWidth="1"/>
    <col min="12055" max="12292" width="11.42578125" style="2"/>
    <col min="12293" max="12294" width="8.85546875" style="2" customWidth="1"/>
    <col min="12295" max="12295" width="36.85546875" style="2" customWidth="1"/>
    <col min="12296" max="12298" width="7.28515625" style="2" customWidth="1"/>
    <col min="12299" max="12310" width="7" style="2" customWidth="1"/>
    <col min="12311" max="12548" width="11.42578125" style="2"/>
    <col min="12549" max="12550" width="8.85546875" style="2" customWidth="1"/>
    <col min="12551" max="12551" width="36.85546875" style="2" customWidth="1"/>
    <col min="12552" max="12554" width="7.28515625" style="2" customWidth="1"/>
    <col min="12555" max="12566" width="7" style="2" customWidth="1"/>
    <col min="12567" max="12804" width="11.42578125" style="2"/>
    <col min="12805" max="12806" width="8.85546875" style="2" customWidth="1"/>
    <col min="12807" max="12807" width="36.85546875" style="2" customWidth="1"/>
    <col min="12808" max="12810" width="7.28515625" style="2" customWidth="1"/>
    <col min="12811" max="12822" width="7" style="2" customWidth="1"/>
    <col min="12823" max="13060" width="11.42578125" style="2"/>
    <col min="13061" max="13062" width="8.85546875" style="2" customWidth="1"/>
    <col min="13063" max="13063" width="36.85546875" style="2" customWidth="1"/>
    <col min="13064" max="13066" width="7.28515625" style="2" customWidth="1"/>
    <col min="13067" max="13078" width="7" style="2" customWidth="1"/>
    <col min="13079" max="13316" width="11.42578125" style="2"/>
    <col min="13317" max="13318" width="8.85546875" style="2" customWidth="1"/>
    <col min="13319" max="13319" width="36.85546875" style="2" customWidth="1"/>
    <col min="13320" max="13322" width="7.28515625" style="2" customWidth="1"/>
    <col min="13323" max="13334" width="7" style="2" customWidth="1"/>
    <col min="13335" max="13572" width="11.42578125" style="2"/>
    <col min="13573" max="13574" width="8.85546875" style="2" customWidth="1"/>
    <col min="13575" max="13575" width="36.85546875" style="2" customWidth="1"/>
    <col min="13576" max="13578" width="7.28515625" style="2" customWidth="1"/>
    <col min="13579" max="13590" width="7" style="2" customWidth="1"/>
    <col min="13591" max="13828" width="11.42578125" style="2"/>
    <col min="13829" max="13830" width="8.85546875" style="2" customWidth="1"/>
    <col min="13831" max="13831" width="36.85546875" style="2" customWidth="1"/>
    <col min="13832" max="13834" width="7.28515625" style="2" customWidth="1"/>
    <col min="13835" max="13846" width="7" style="2" customWidth="1"/>
    <col min="13847" max="14084" width="11.42578125" style="2"/>
    <col min="14085" max="14086" width="8.85546875" style="2" customWidth="1"/>
    <col min="14087" max="14087" width="36.85546875" style="2" customWidth="1"/>
    <col min="14088" max="14090" width="7.28515625" style="2" customWidth="1"/>
    <col min="14091" max="14102" width="7" style="2" customWidth="1"/>
    <col min="14103" max="14340" width="11.42578125" style="2"/>
    <col min="14341" max="14342" width="8.85546875" style="2" customWidth="1"/>
    <col min="14343" max="14343" width="36.85546875" style="2" customWidth="1"/>
    <col min="14344" max="14346" width="7.28515625" style="2" customWidth="1"/>
    <col min="14347" max="14358" width="7" style="2" customWidth="1"/>
    <col min="14359" max="14596" width="11.42578125" style="2"/>
    <col min="14597" max="14598" width="8.85546875" style="2" customWidth="1"/>
    <col min="14599" max="14599" width="36.85546875" style="2" customWidth="1"/>
    <col min="14600" max="14602" width="7.28515625" style="2" customWidth="1"/>
    <col min="14603" max="14614" width="7" style="2" customWidth="1"/>
    <col min="14615" max="14852" width="11.42578125" style="2"/>
    <col min="14853" max="14854" width="8.85546875" style="2" customWidth="1"/>
    <col min="14855" max="14855" width="36.85546875" style="2" customWidth="1"/>
    <col min="14856" max="14858" width="7.28515625" style="2" customWidth="1"/>
    <col min="14859" max="14870" width="7" style="2" customWidth="1"/>
    <col min="14871" max="15108" width="11.42578125" style="2"/>
    <col min="15109" max="15110" width="8.85546875" style="2" customWidth="1"/>
    <col min="15111" max="15111" width="36.85546875" style="2" customWidth="1"/>
    <col min="15112" max="15114" width="7.28515625" style="2" customWidth="1"/>
    <col min="15115" max="15126" width="7" style="2" customWidth="1"/>
    <col min="15127" max="15364" width="11.42578125" style="2"/>
    <col min="15365" max="15366" width="8.85546875" style="2" customWidth="1"/>
    <col min="15367" max="15367" width="36.85546875" style="2" customWidth="1"/>
    <col min="15368" max="15370" width="7.28515625" style="2" customWidth="1"/>
    <col min="15371" max="15382" width="7" style="2" customWidth="1"/>
    <col min="15383" max="15620" width="11.42578125" style="2"/>
    <col min="15621" max="15622" width="8.85546875" style="2" customWidth="1"/>
    <col min="15623" max="15623" width="36.85546875" style="2" customWidth="1"/>
    <col min="15624" max="15626" width="7.28515625" style="2" customWidth="1"/>
    <col min="15627" max="15638" width="7" style="2" customWidth="1"/>
    <col min="15639" max="15876" width="11.42578125" style="2"/>
    <col min="15877" max="15878" width="8.85546875" style="2" customWidth="1"/>
    <col min="15879" max="15879" width="36.85546875" style="2" customWidth="1"/>
    <col min="15880" max="15882" width="7.28515625" style="2" customWidth="1"/>
    <col min="15883" max="15894" width="7" style="2" customWidth="1"/>
    <col min="15895" max="16132" width="11.42578125" style="2"/>
    <col min="16133" max="16134" width="8.85546875" style="2" customWidth="1"/>
    <col min="16135" max="16135" width="36.85546875" style="2" customWidth="1"/>
    <col min="16136" max="16138" width="7.28515625" style="2" customWidth="1"/>
    <col min="16139" max="16150" width="7" style="2" customWidth="1"/>
    <col min="16151" max="16384" width="11.42578125" style="2"/>
  </cols>
  <sheetData>
    <row r="1" spans="1:25" ht="18" x14ac:dyDescent="0.25">
      <c r="A1" s="88" t="s">
        <v>8224</v>
      </c>
      <c r="B1" s="88"/>
      <c r="C1" s="88"/>
      <c r="D1" s="88"/>
      <c r="E1" s="88"/>
      <c r="F1" s="88"/>
      <c r="G1" s="88"/>
      <c r="H1" s="88"/>
      <c r="I1" s="88"/>
      <c r="J1" s="88"/>
      <c r="K1" s="88"/>
      <c r="L1" s="88"/>
      <c r="M1" s="88"/>
      <c r="N1" s="88"/>
      <c r="O1" s="88"/>
      <c r="P1" s="88"/>
      <c r="Q1" s="88"/>
      <c r="R1" s="88"/>
      <c r="S1" s="88"/>
      <c r="T1" s="89" t="str">
        <f>'Portada 1-con Código Presup.'!K2:K2</f>
        <v/>
      </c>
      <c r="U1" s="88"/>
      <c r="V1" s="88"/>
    </row>
    <row r="2" spans="1:25" ht="18" x14ac:dyDescent="0.25">
      <c r="A2" s="88" t="s">
        <v>8823</v>
      </c>
      <c r="B2" s="88"/>
      <c r="C2" s="88"/>
      <c r="D2" s="88"/>
      <c r="E2" s="88"/>
      <c r="F2" s="88"/>
      <c r="G2" s="88"/>
      <c r="H2" s="88"/>
      <c r="I2" s="88"/>
      <c r="J2" s="88"/>
      <c r="K2" s="88"/>
      <c r="L2" s="88"/>
      <c r="M2" s="88"/>
      <c r="N2" s="88"/>
      <c r="O2" s="88"/>
      <c r="P2" s="88"/>
      <c r="Q2" s="88"/>
      <c r="R2" s="88"/>
      <c r="S2" s="88"/>
      <c r="T2" s="89" t="str">
        <f>'Portada 2-sin Código Presup.'!K2:K2</f>
        <v/>
      </c>
      <c r="U2" s="88"/>
      <c r="V2" s="88"/>
    </row>
    <row r="3" spans="1:25" ht="18.75" thickBot="1" x14ac:dyDescent="0.3">
      <c r="A3" s="90" t="s">
        <v>14815</v>
      </c>
      <c r="B3" s="91"/>
      <c r="C3" s="91"/>
      <c r="D3" s="91"/>
      <c r="E3" s="91"/>
      <c r="F3" s="91"/>
      <c r="G3" s="91"/>
      <c r="H3" s="91"/>
      <c r="I3" s="91"/>
      <c r="J3" s="91"/>
      <c r="K3" s="91"/>
      <c r="L3" s="91"/>
      <c r="M3" s="91"/>
      <c r="N3" s="91"/>
      <c r="O3" s="91"/>
      <c r="P3" s="91"/>
      <c r="Q3" s="91"/>
      <c r="R3" s="91"/>
      <c r="S3" s="91"/>
      <c r="T3" s="91"/>
      <c r="U3" s="91"/>
      <c r="V3" s="91"/>
    </row>
    <row r="4" spans="1:25" ht="21.75" customHeight="1" thickTop="1" x14ac:dyDescent="0.2">
      <c r="A4" s="227" t="s">
        <v>8824</v>
      </c>
      <c r="B4" s="229" t="s">
        <v>0</v>
      </c>
      <c r="C4" s="230"/>
      <c r="D4" s="230"/>
      <c r="E4" s="231" t="s">
        <v>14710</v>
      </c>
      <c r="F4" s="232"/>
      <c r="G4" s="233"/>
      <c r="H4" s="231" t="s">
        <v>14711</v>
      </c>
      <c r="I4" s="232"/>
      <c r="J4" s="233"/>
      <c r="K4" s="231" t="s">
        <v>14712</v>
      </c>
      <c r="L4" s="232"/>
      <c r="M4" s="233"/>
      <c r="N4" s="226" t="s">
        <v>14713</v>
      </c>
      <c r="O4" s="226"/>
      <c r="P4" s="226"/>
      <c r="Q4" s="231" t="s">
        <v>14714</v>
      </c>
      <c r="R4" s="232"/>
      <c r="S4" s="233"/>
      <c r="T4" s="225" t="s">
        <v>14715</v>
      </c>
      <c r="U4" s="226"/>
      <c r="V4" s="226"/>
    </row>
    <row r="5" spans="1:25" ht="30.75" customHeight="1" thickBot="1" x14ac:dyDescent="0.25">
      <c r="A5" s="228"/>
      <c r="B5" s="92" t="s">
        <v>0</v>
      </c>
      <c r="C5" s="93" t="s">
        <v>11968</v>
      </c>
      <c r="D5" s="94" t="s">
        <v>11969</v>
      </c>
      <c r="E5" s="95" t="s">
        <v>0</v>
      </c>
      <c r="F5" s="93" t="s">
        <v>11968</v>
      </c>
      <c r="G5" s="96" t="s">
        <v>11969</v>
      </c>
      <c r="H5" s="95" t="s">
        <v>0</v>
      </c>
      <c r="I5" s="93" t="s">
        <v>11968</v>
      </c>
      <c r="J5" s="94" t="s">
        <v>11969</v>
      </c>
      <c r="K5" s="95" t="s">
        <v>0</v>
      </c>
      <c r="L5" s="93" t="s">
        <v>11968</v>
      </c>
      <c r="M5" s="96" t="s">
        <v>11969</v>
      </c>
      <c r="N5" s="97" t="s">
        <v>0</v>
      </c>
      <c r="O5" s="93" t="s">
        <v>11968</v>
      </c>
      <c r="P5" s="97" t="s">
        <v>11969</v>
      </c>
      <c r="Q5" s="98" t="s">
        <v>0</v>
      </c>
      <c r="R5" s="93" t="s">
        <v>11968</v>
      </c>
      <c r="S5" s="97" t="s">
        <v>11969</v>
      </c>
      <c r="T5" s="98" t="s">
        <v>0</v>
      </c>
      <c r="U5" s="93" t="s">
        <v>11968</v>
      </c>
      <c r="V5" s="97" t="s">
        <v>11969</v>
      </c>
    </row>
    <row r="6" spans="1:25" ht="28.5" customHeight="1" thickTop="1" thickBot="1" x14ac:dyDescent="0.25">
      <c r="A6" s="99" t="s">
        <v>14718</v>
      </c>
      <c r="B6" s="100">
        <f>+C6+D6</f>
        <v>0</v>
      </c>
      <c r="C6" s="101">
        <f>+F6+I6+L6+O6+R6+U6</f>
        <v>0</v>
      </c>
      <c r="D6" s="102">
        <f>+G6+J6+M6+P6+S6+V6</f>
        <v>0</v>
      </c>
      <c r="E6" s="103">
        <f>+F6+G6</f>
        <v>0</v>
      </c>
      <c r="F6" s="104"/>
      <c r="G6" s="105"/>
      <c r="H6" s="103">
        <f>+I6+J6</f>
        <v>0</v>
      </c>
      <c r="I6" s="104"/>
      <c r="J6" s="105"/>
      <c r="K6" s="103">
        <f>+L6+M6</f>
        <v>0</v>
      </c>
      <c r="L6" s="104"/>
      <c r="M6" s="105"/>
      <c r="N6" s="102">
        <f>+O6+P6</f>
        <v>0</v>
      </c>
      <c r="O6" s="104"/>
      <c r="P6" s="106"/>
      <c r="Q6" s="103">
        <f>+R6+S6</f>
        <v>0</v>
      </c>
      <c r="R6" s="104"/>
      <c r="S6" s="105"/>
      <c r="T6" s="103">
        <f>+U6+V6</f>
        <v>0</v>
      </c>
      <c r="U6" s="104"/>
      <c r="V6" s="106"/>
    </row>
    <row r="7" spans="1:25" x14ac:dyDescent="0.2">
      <c r="A7" s="107" t="s">
        <v>8825</v>
      </c>
      <c r="B7" s="245">
        <f t="shared" ref="B7:B16" si="0">+C7+D7</f>
        <v>0</v>
      </c>
      <c r="C7" s="246">
        <f t="shared" ref="C7:C16" si="1">+F7+I7+L7+O7+R7+U7</f>
        <v>0</v>
      </c>
      <c r="D7" s="248">
        <f t="shared" ref="D7:D16" si="2">+G7+J7+M7+P7+S7+V7</f>
        <v>0</v>
      </c>
      <c r="E7" s="236">
        <f t="shared" ref="E7:E16" si="3">+F7+G7</f>
        <v>0</v>
      </c>
      <c r="F7" s="238"/>
      <c r="G7" s="234"/>
      <c r="H7" s="236">
        <f t="shared" ref="H7:H16" si="4">+I7+J7</f>
        <v>0</v>
      </c>
      <c r="I7" s="238"/>
      <c r="J7" s="234"/>
      <c r="K7" s="236">
        <f t="shared" ref="K7:K16" si="5">+L7+M7</f>
        <v>0</v>
      </c>
      <c r="L7" s="238"/>
      <c r="M7" s="234"/>
      <c r="N7" s="236">
        <f t="shared" ref="N7:N16" si="6">+O7+P7</f>
        <v>0</v>
      </c>
      <c r="O7" s="238"/>
      <c r="P7" s="234"/>
      <c r="Q7" s="236">
        <f t="shared" ref="Q7:Q16" si="7">+R7+S7</f>
        <v>0</v>
      </c>
      <c r="R7" s="238"/>
      <c r="S7" s="234"/>
      <c r="T7" s="236">
        <f t="shared" ref="T7:T16" si="8">+U7+V7</f>
        <v>0</v>
      </c>
      <c r="U7" s="238"/>
      <c r="V7" s="240"/>
      <c r="W7" s="108"/>
      <c r="X7" s="108"/>
      <c r="Y7" s="108"/>
    </row>
    <row r="8" spans="1:25" ht="16.5" x14ac:dyDescent="0.2">
      <c r="A8" s="109" t="s">
        <v>14719</v>
      </c>
      <c r="B8" s="243">
        <f t="shared" si="0"/>
        <v>0</v>
      </c>
      <c r="C8" s="247">
        <f t="shared" si="1"/>
        <v>0</v>
      </c>
      <c r="D8" s="249">
        <f t="shared" si="2"/>
        <v>0</v>
      </c>
      <c r="E8" s="237">
        <f t="shared" si="3"/>
        <v>0</v>
      </c>
      <c r="F8" s="239"/>
      <c r="G8" s="235"/>
      <c r="H8" s="237">
        <f t="shared" si="4"/>
        <v>0</v>
      </c>
      <c r="I8" s="239"/>
      <c r="J8" s="235"/>
      <c r="K8" s="237">
        <f t="shared" si="5"/>
        <v>0</v>
      </c>
      <c r="L8" s="239"/>
      <c r="M8" s="235"/>
      <c r="N8" s="237">
        <f t="shared" si="6"/>
        <v>0</v>
      </c>
      <c r="O8" s="239"/>
      <c r="P8" s="235"/>
      <c r="Q8" s="237">
        <f t="shared" si="7"/>
        <v>0</v>
      </c>
      <c r="R8" s="239"/>
      <c r="S8" s="235"/>
      <c r="T8" s="237">
        <f t="shared" si="8"/>
        <v>0</v>
      </c>
      <c r="U8" s="239"/>
      <c r="V8" s="241"/>
      <c r="W8" s="108"/>
      <c r="X8" s="108"/>
      <c r="Y8" s="108"/>
    </row>
    <row r="9" spans="1:25" x14ac:dyDescent="0.2">
      <c r="A9" s="110" t="s">
        <v>8825</v>
      </c>
      <c r="B9" s="242">
        <f t="shared" si="0"/>
        <v>0</v>
      </c>
      <c r="C9" s="253">
        <f t="shared" si="1"/>
        <v>0</v>
      </c>
      <c r="D9" s="254">
        <f t="shared" si="2"/>
        <v>0</v>
      </c>
      <c r="E9" s="252">
        <f t="shared" si="3"/>
        <v>0</v>
      </c>
      <c r="F9" s="250"/>
      <c r="G9" s="244"/>
      <c r="H9" s="252">
        <f t="shared" si="4"/>
        <v>0</v>
      </c>
      <c r="I9" s="250"/>
      <c r="J9" s="244"/>
      <c r="K9" s="252">
        <f t="shared" si="5"/>
        <v>0</v>
      </c>
      <c r="L9" s="250"/>
      <c r="M9" s="244"/>
      <c r="N9" s="252">
        <f t="shared" si="6"/>
        <v>0</v>
      </c>
      <c r="O9" s="250"/>
      <c r="P9" s="244"/>
      <c r="Q9" s="252">
        <f t="shared" si="7"/>
        <v>0</v>
      </c>
      <c r="R9" s="250"/>
      <c r="S9" s="244"/>
      <c r="T9" s="252">
        <f t="shared" si="8"/>
        <v>0</v>
      </c>
      <c r="U9" s="250"/>
      <c r="V9" s="251"/>
      <c r="W9" s="108"/>
      <c r="X9" s="108"/>
      <c r="Y9" s="108"/>
    </row>
    <row r="10" spans="1:25" ht="30.75" x14ac:dyDescent="0.2">
      <c r="A10" s="111" t="s">
        <v>14720</v>
      </c>
      <c r="B10" s="243">
        <f t="shared" si="0"/>
        <v>0</v>
      </c>
      <c r="C10" s="247">
        <f t="shared" si="1"/>
        <v>0</v>
      </c>
      <c r="D10" s="249">
        <f t="shared" si="2"/>
        <v>0</v>
      </c>
      <c r="E10" s="237">
        <f t="shared" si="3"/>
        <v>0</v>
      </c>
      <c r="F10" s="239"/>
      <c r="G10" s="235"/>
      <c r="H10" s="237">
        <f t="shared" si="4"/>
        <v>0</v>
      </c>
      <c r="I10" s="239"/>
      <c r="J10" s="235"/>
      <c r="K10" s="237">
        <f t="shared" si="5"/>
        <v>0</v>
      </c>
      <c r="L10" s="239"/>
      <c r="M10" s="235"/>
      <c r="N10" s="237">
        <f t="shared" si="6"/>
        <v>0</v>
      </c>
      <c r="O10" s="239"/>
      <c r="P10" s="235"/>
      <c r="Q10" s="237">
        <f t="shared" si="7"/>
        <v>0</v>
      </c>
      <c r="R10" s="239"/>
      <c r="S10" s="235"/>
      <c r="T10" s="237">
        <f t="shared" si="8"/>
        <v>0</v>
      </c>
      <c r="U10" s="239"/>
      <c r="V10" s="241"/>
    </row>
    <row r="11" spans="1:25" x14ac:dyDescent="0.2">
      <c r="A11" s="112" t="s">
        <v>8826</v>
      </c>
      <c r="B11" s="242">
        <f t="shared" si="0"/>
        <v>0</v>
      </c>
      <c r="C11" s="253">
        <f t="shared" si="1"/>
        <v>0</v>
      </c>
      <c r="D11" s="254">
        <f t="shared" si="2"/>
        <v>0</v>
      </c>
      <c r="E11" s="252">
        <f>+F11+G11</f>
        <v>0</v>
      </c>
      <c r="F11" s="250"/>
      <c r="G11" s="244"/>
      <c r="H11" s="252">
        <f t="shared" si="4"/>
        <v>0</v>
      </c>
      <c r="I11" s="250"/>
      <c r="J11" s="244"/>
      <c r="K11" s="252">
        <f t="shared" si="5"/>
        <v>0</v>
      </c>
      <c r="L11" s="250"/>
      <c r="M11" s="244"/>
      <c r="N11" s="252">
        <f t="shared" si="6"/>
        <v>0</v>
      </c>
      <c r="O11" s="250"/>
      <c r="P11" s="244"/>
      <c r="Q11" s="252">
        <f t="shared" si="7"/>
        <v>0</v>
      </c>
      <c r="R11" s="250"/>
      <c r="S11" s="244"/>
      <c r="T11" s="252">
        <f t="shared" si="8"/>
        <v>0</v>
      </c>
      <c r="U11" s="250"/>
      <c r="V11" s="251"/>
    </row>
    <row r="12" spans="1:25" ht="16.5" x14ac:dyDescent="0.2">
      <c r="A12" s="109" t="s">
        <v>14721</v>
      </c>
      <c r="B12" s="243">
        <f t="shared" si="0"/>
        <v>0</v>
      </c>
      <c r="C12" s="247">
        <f t="shared" si="1"/>
        <v>0</v>
      </c>
      <c r="D12" s="249">
        <f t="shared" si="2"/>
        <v>0</v>
      </c>
      <c r="E12" s="237">
        <f t="shared" si="3"/>
        <v>0</v>
      </c>
      <c r="F12" s="239"/>
      <c r="G12" s="235"/>
      <c r="H12" s="237">
        <f t="shared" si="4"/>
        <v>0</v>
      </c>
      <c r="I12" s="239"/>
      <c r="J12" s="235"/>
      <c r="K12" s="237">
        <f t="shared" si="5"/>
        <v>0</v>
      </c>
      <c r="L12" s="239"/>
      <c r="M12" s="235"/>
      <c r="N12" s="237">
        <f t="shared" si="6"/>
        <v>0</v>
      </c>
      <c r="O12" s="239"/>
      <c r="P12" s="235"/>
      <c r="Q12" s="237">
        <f t="shared" si="7"/>
        <v>0</v>
      </c>
      <c r="R12" s="239"/>
      <c r="S12" s="235"/>
      <c r="T12" s="237">
        <f t="shared" si="8"/>
        <v>0</v>
      </c>
      <c r="U12" s="239"/>
      <c r="V12" s="241"/>
    </row>
    <row r="13" spans="1:25" x14ac:dyDescent="0.2">
      <c r="A13" s="113" t="s">
        <v>8826</v>
      </c>
      <c r="B13" s="242">
        <f t="shared" si="0"/>
        <v>0</v>
      </c>
      <c r="C13" s="253">
        <f t="shared" si="1"/>
        <v>0</v>
      </c>
      <c r="D13" s="254">
        <f t="shared" si="2"/>
        <v>0</v>
      </c>
      <c r="E13" s="252">
        <f>+F13+G13</f>
        <v>0</v>
      </c>
      <c r="F13" s="250"/>
      <c r="G13" s="244"/>
      <c r="H13" s="252">
        <f t="shared" si="4"/>
        <v>0</v>
      </c>
      <c r="I13" s="250"/>
      <c r="J13" s="244"/>
      <c r="K13" s="252">
        <f t="shared" si="5"/>
        <v>0</v>
      </c>
      <c r="L13" s="250"/>
      <c r="M13" s="244"/>
      <c r="N13" s="252">
        <f t="shared" si="6"/>
        <v>0</v>
      </c>
      <c r="O13" s="250"/>
      <c r="P13" s="244"/>
      <c r="Q13" s="252">
        <f t="shared" si="7"/>
        <v>0</v>
      </c>
      <c r="R13" s="250"/>
      <c r="S13" s="244"/>
      <c r="T13" s="252">
        <f t="shared" si="8"/>
        <v>0</v>
      </c>
      <c r="U13" s="250"/>
      <c r="V13" s="251"/>
    </row>
    <row r="14" spans="1:25" x14ac:dyDescent="0.2">
      <c r="A14" s="114" t="s">
        <v>8827</v>
      </c>
      <c r="B14" s="243">
        <f t="shared" si="0"/>
        <v>0</v>
      </c>
      <c r="C14" s="247">
        <f t="shared" si="1"/>
        <v>0</v>
      </c>
      <c r="D14" s="249">
        <f t="shared" si="2"/>
        <v>0</v>
      </c>
      <c r="E14" s="237">
        <f t="shared" si="3"/>
        <v>0</v>
      </c>
      <c r="F14" s="239"/>
      <c r="G14" s="235"/>
      <c r="H14" s="237">
        <f t="shared" si="4"/>
        <v>0</v>
      </c>
      <c r="I14" s="239"/>
      <c r="J14" s="235"/>
      <c r="K14" s="237">
        <f t="shared" si="5"/>
        <v>0</v>
      </c>
      <c r="L14" s="239"/>
      <c r="M14" s="235"/>
      <c r="N14" s="237">
        <f t="shared" si="6"/>
        <v>0</v>
      </c>
      <c r="O14" s="239"/>
      <c r="P14" s="235"/>
      <c r="Q14" s="237">
        <f t="shared" si="7"/>
        <v>0</v>
      </c>
      <c r="R14" s="239"/>
      <c r="S14" s="235"/>
      <c r="T14" s="237">
        <f t="shared" si="8"/>
        <v>0</v>
      </c>
      <c r="U14" s="239"/>
      <c r="V14" s="241"/>
    </row>
    <row r="15" spans="1:25" x14ac:dyDescent="0.2">
      <c r="A15" s="112" t="s">
        <v>8826</v>
      </c>
      <c r="B15" s="242">
        <f t="shared" si="0"/>
        <v>0</v>
      </c>
      <c r="C15" s="253">
        <f t="shared" si="1"/>
        <v>0</v>
      </c>
      <c r="D15" s="254">
        <f t="shared" si="2"/>
        <v>0</v>
      </c>
      <c r="E15" s="252">
        <f>+F15+G15</f>
        <v>0</v>
      </c>
      <c r="F15" s="250"/>
      <c r="G15" s="244"/>
      <c r="H15" s="252">
        <f t="shared" si="4"/>
        <v>0</v>
      </c>
      <c r="I15" s="250"/>
      <c r="J15" s="244"/>
      <c r="K15" s="252">
        <f t="shared" si="5"/>
        <v>0</v>
      </c>
      <c r="L15" s="250"/>
      <c r="M15" s="244"/>
      <c r="N15" s="252">
        <f t="shared" si="6"/>
        <v>0</v>
      </c>
      <c r="O15" s="250"/>
      <c r="P15" s="244"/>
      <c r="Q15" s="252">
        <f t="shared" si="7"/>
        <v>0</v>
      </c>
      <c r="R15" s="250"/>
      <c r="S15" s="244"/>
      <c r="T15" s="252">
        <f t="shared" si="8"/>
        <v>0</v>
      </c>
      <c r="U15" s="250"/>
      <c r="V15" s="251"/>
    </row>
    <row r="16" spans="1:25" ht="17.25" thickBot="1" x14ac:dyDescent="0.25">
      <c r="A16" s="115" t="s">
        <v>14722</v>
      </c>
      <c r="B16" s="257">
        <f t="shared" si="0"/>
        <v>0</v>
      </c>
      <c r="C16" s="258">
        <f t="shared" si="1"/>
        <v>0</v>
      </c>
      <c r="D16" s="261">
        <f t="shared" si="2"/>
        <v>0</v>
      </c>
      <c r="E16" s="260">
        <f t="shared" si="3"/>
        <v>0</v>
      </c>
      <c r="F16" s="255"/>
      <c r="G16" s="256"/>
      <c r="H16" s="260">
        <f t="shared" si="4"/>
        <v>0</v>
      </c>
      <c r="I16" s="255"/>
      <c r="J16" s="256"/>
      <c r="K16" s="260">
        <f t="shared" si="5"/>
        <v>0</v>
      </c>
      <c r="L16" s="255"/>
      <c r="M16" s="256"/>
      <c r="N16" s="260">
        <f t="shared" si="6"/>
        <v>0</v>
      </c>
      <c r="O16" s="255"/>
      <c r="P16" s="256"/>
      <c r="Q16" s="260">
        <f t="shared" si="7"/>
        <v>0</v>
      </c>
      <c r="R16" s="255"/>
      <c r="S16" s="256"/>
      <c r="T16" s="260">
        <f t="shared" si="8"/>
        <v>0</v>
      </c>
      <c r="U16" s="255"/>
      <c r="V16" s="259"/>
    </row>
    <row r="17" spans="1:22" ht="24.75" customHeight="1" thickBot="1" x14ac:dyDescent="0.25">
      <c r="A17" s="116" t="s">
        <v>14723</v>
      </c>
      <c r="B17" s="117">
        <f>+C17+D17</f>
        <v>0</v>
      </c>
      <c r="C17" s="118">
        <f>(C6+C7+C9)-(C11+C13+C15)</f>
        <v>0</v>
      </c>
      <c r="D17" s="119">
        <f>(D6+D7+D9)-(D11+D13+D15)</f>
        <v>0</v>
      </c>
      <c r="E17" s="120">
        <f>+F17+G17</f>
        <v>0</v>
      </c>
      <c r="F17" s="118">
        <f>(F6+F7+F9)-(F11+F13+F15)</f>
        <v>0</v>
      </c>
      <c r="G17" s="121">
        <f>(G6+G7+G9)-(G11+G13+G15)</f>
        <v>0</v>
      </c>
      <c r="H17" s="120">
        <f>+I17+J17</f>
        <v>0</v>
      </c>
      <c r="I17" s="118">
        <f>(I6+I7+I9)-(I11+I13+I15)</f>
        <v>0</v>
      </c>
      <c r="J17" s="121">
        <f>(J6+J7+J9)-(J11+J13+J15)</f>
        <v>0</v>
      </c>
      <c r="K17" s="120">
        <f>+L17+M17</f>
        <v>0</v>
      </c>
      <c r="L17" s="118">
        <f>(L6+L7+L9)-(L11+L13+L15)</f>
        <v>0</v>
      </c>
      <c r="M17" s="121">
        <f>(M6+M7+M9)-(M11+M13+M15)</f>
        <v>0</v>
      </c>
      <c r="N17" s="122">
        <f>+O17+P17</f>
        <v>0</v>
      </c>
      <c r="O17" s="118">
        <f>(O6+O7+O9)-(O11+O13+O15)</f>
        <v>0</v>
      </c>
      <c r="P17" s="119">
        <f>(P6+P7+P9)-(P11+P13+P15)</f>
        <v>0</v>
      </c>
      <c r="Q17" s="120">
        <f>+R17+S17</f>
        <v>0</v>
      </c>
      <c r="R17" s="118">
        <f>(R6+R7+R9)-(R11+R13+R15)</f>
        <v>0</v>
      </c>
      <c r="S17" s="121">
        <f>(S6+S7+S9)-(S11+S13+S15)</f>
        <v>0</v>
      </c>
      <c r="T17" s="123">
        <f>+U17+V17</f>
        <v>0</v>
      </c>
      <c r="U17" s="118">
        <f>(U6+U7+U9)-(U11+U13+U15)</f>
        <v>0</v>
      </c>
      <c r="V17" s="119">
        <f>(V6+V7+V9)-(V11+V13+V15)</f>
        <v>0</v>
      </c>
    </row>
    <row r="18" spans="1:22" ht="22.5" customHeight="1" thickTop="1" x14ac:dyDescent="0.2">
      <c r="A18" s="124"/>
      <c r="B18" s="125"/>
      <c r="C18" s="125"/>
      <c r="D18" s="125"/>
      <c r="E18" s="215" t="str">
        <f>IF(OR(E17&lt;0,F17&lt;0,G17&lt;0,H17&lt;0,I17&lt;0,J17&lt;0,K17&lt;0,L17&lt;0,M17&lt;0,N17&lt;0,O17&lt;0,P17&lt;0,Q17&lt;0,R17&lt;0,S17&lt;0,T17&lt;0,U17&lt;0,V17&lt;0),"VERIFICAR. La Matrícula Actual no puede ser negativa.","")</f>
        <v/>
      </c>
      <c r="F18" s="215"/>
      <c r="G18" s="215"/>
      <c r="H18" s="215"/>
      <c r="I18" s="215"/>
      <c r="J18" s="215"/>
      <c r="K18" s="215"/>
      <c r="L18" s="215"/>
      <c r="M18" s="215"/>
      <c r="N18" s="215"/>
      <c r="O18" s="215"/>
      <c r="P18" s="215"/>
      <c r="Q18" s="215"/>
      <c r="R18" s="215"/>
      <c r="S18" s="215"/>
      <c r="T18" s="215"/>
      <c r="U18" s="215"/>
      <c r="V18" s="215"/>
    </row>
    <row r="19" spans="1:22" ht="16.5" customHeight="1" x14ac:dyDescent="0.2">
      <c r="A19" s="126" t="s">
        <v>8828</v>
      </c>
      <c r="B19" s="127"/>
      <c r="C19" s="127"/>
      <c r="D19" s="127"/>
      <c r="E19" s="127"/>
      <c r="F19" s="127"/>
      <c r="G19" s="127"/>
      <c r="H19" s="128"/>
      <c r="I19" s="128"/>
      <c r="J19" s="128"/>
      <c r="K19" s="128"/>
      <c r="L19" s="128"/>
      <c r="M19" s="128"/>
      <c r="N19" s="128"/>
      <c r="O19" s="128"/>
      <c r="P19" s="128"/>
      <c r="Q19" s="128"/>
      <c r="R19" s="128"/>
      <c r="S19" s="128"/>
      <c r="T19" s="128"/>
      <c r="U19" s="128"/>
      <c r="V19" s="127"/>
    </row>
    <row r="20" spans="1:22" ht="16.5" customHeight="1" x14ac:dyDescent="0.2">
      <c r="A20" s="129" t="s">
        <v>14724</v>
      </c>
      <c r="B20" s="130"/>
      <c r="C20" s="130"/>
      <c r="D20" s="130"/>
      <c r="E20" s="130"/>
      <c r="F20" s="130"/>
      <c r="G20" s="130"/>
      <c r="H20" s="130"/>
      <c r="I20" s="130"/>
      <c r="J20" s="130"/>
      <c r="K20" s="130"/>
      <c r="L20" s="130"/>
      <c r="M20" s="130"/>
      <c r="N20" s="130"/>
      <c r="O20" s="130"/>
      <c r="P20" s="130"/>
      <c r="Q20" s="130"/>
      <c r="R20" s="130"/>
      <c r="S20" s="130"/>
      <c r="T20" s="130"/>
      <c r="U20" s="130"/>
      <c r="V20" s="130"/>
    </row>
    <row r="21" spans="1:22" x14ac:dyDescent="0.2">
      <c r="A21" s="129" t="s">
        <v>14725</v>
      </c>
      <c r="B21" s="130"/>
      <c r="C21" s="130"/>
      <c r="D21" s="130"/>
      <c r="E21" s="130"/>
      <c r="F21" s="130"/>
      <c r="G21" s="130"/>
      <c r="H21" s="130"/>
      <c r="I21" s="130"/>
      <c r="J21" s="130"/>
      <c r="K21" s="130"/>
      <c r="L21" s="130"/>
      <c r="M21" s="130"/>
      <c r="N21" s="130"/>
      <c r="O21" s="130"/>
      <c r="P21" s="130"/>
      <c r="Q21" s="130"/>
      <c r="R21" s="130"/>
      <c r="S21" s="130"/>
      <c r="T21" s="130"/>
      <c r="U21" s="130"/>
      <c r="V21" s="130"/>
    </row>
    <row r="22" spans="1:22" x14ac:dyDescent="0.2">
      <c r="A22" s="129" t="s">
        <v>13893</v>
      </c>
      <c r="B22" s="130"/>
      <c r="C22" s="130"/>
      <c r="D22" s="130"/>
      <c r="E22" s="130"/>
      <c r="F22" s="130"/>
      <c r="G22" s="130"/>
      <c r="H22" s="130"/>
      <c r="I22" s="130"/>
      <c r="J22" s="130"/>
      <c r="K22" s="130"/>
      <c r="L22" s="130"/>
      <c r="M22" s="130"/>
      <c r="N22" s="130"/>
      <c r="O22" s="130"/>
      <c r="P22" s="130"/>
      <c r="Q22" s="130"/>
      <c r="R22" s="130"/>
      <c r="S22" s="130"/>
      <c r="T22" s="130"/>
      <c r="U22" s="130"/>
      <c r="V22" s="130"/>
    </row>
    <row r="23" spans="1:22" x14ac:dyDescent="0.2">
      <c r="A23" s="129" t="s">
        <v>9172</v>
      </c>
      <c r="B23" s="130"/>
      <c r="C23" s="130"/>
      <c r="D23" s="130"/>
      <c r="E23" s="130"/>
      <c r="F23" s="130"/>
      <c r="G23" s="130"/>
      <c r="H23" s="130"/>
      <c r="I23" s="130"/>
      <c r="J23" s="130"/>
      <c r="K23" s="130"/>
      <c r="L23" s="130"/>
      <c r="M23" s="130"/>
      <c r="N23" s="130"/>
      <c r="O23" s="130"/>
      <c r="P23" s="130"/>
      <c r="Q23" s="130"/>
      <c r="R23" s="130"/>
      <c r="S23" s="130"/>
      <c r="T23" s="130"/>
      <c r="U23" s="130"/>
      <c r="V23" s="130"/>
    </row>
    <row r="24" spans="1:22" x14ac:dyDescent="0.2">
      <c r="A24" s="131" t="s">
        <v>11971</v>
      </c>
      <c r="B24" s="130"/>
      <c r="C24" s="130"/>
      <c r="D24" s="130"/>
      <c r="E24" s="130"/>
      <c r="F24" s="130"/>
      <c r="G24" s="130"/>
      <c r="H24" s="130"/>
      <c r="I24" s="130"/>
      <c r="J24" s="130"/>
      <c r="K24" s="130"/>
      <c r="L24" s="130"/>
      <c r="M24" s="130"/>
      <c r="N24" s="130"/>
      <c r="O24" s="130"/>
      <c r="P24" s="130"/>
      <c r="Q24" s="130"/>
      <c r="R24" s="130"/>
      <c r="S24" s="130"/>
      <c r="T24" s="130"/>
      <c r="U24" s="130"/>
      <c r="V24" s="130"/>
    </row>
    <row r="25" spans="1:22" x14ac:dyDescent="0.2">
      <c r="A25" s="129" t="s">
        <v>14726</v>
      </c>
      <c r="B25" s="130"/>
      <c r="C25" s="130"/>
      <c r="D25" s="130"/>
      <c r="E25" s="130"/>
      <c r="F25" s="130"/>
      <c r="G25" s="130"/>
      <c r="H25" s="130"/>
      <c r="I25" s="130"/>
      <c r="J25" s="130"/>
      <c r="K25" s="130"/>
      <c r="L25" s="130"/>
      <c r="M25" s="130"/>
      <c r="N25" s="130"/>
      <c r="O25" s="130"/>
      <c r="P25" s="130"/>
      <c r="Q25" s="130"/>
      <c r="R25" s="130"/>
      <c r="S25" s="130"/>
      <c r="T25" s="130"/>
      <c r="U25" s="130"/>
      <c r="V25" s="130"/>
    </row>
    <row r="26" spans="1:22" x14ac:dyDescent="0.2">
      <c r="A26" s="132"/>
    </row>
    <row r="27" spans="1:22" ht="15.75" x14ac:dyDescent="0.25">
      <c r="A27" s="36" t="s">
        <v>11972</v>
      </c>
      <c r="D27" s="36"/>
      <c r="E27" s="37"/>
      <c r="F27" s="38"/>
      <c r="G27" s="38"/>
    </row>
    <row r="28" spans="1:22" ht="18.75" customHeight="1" x14ac:dyDescent="0.2">
      <c r="A28" s="216"/>
      <c r="B28" s="217"/>
      <c r="C28" s="217"/>
      <c r="D28" s="217"/>
      <c r="E28" s="217"/>
      <c r="F28" s="217"/>
      <c r="G28" s="217"/>
      <c r="H28" s="217"/>
      <c r="I28" s="217"/>
      <c r="J28" s="217"/>
      <c r="K28" s="217"/>
      <c r="L28" s="217"/>
      <c r="M28" s="217"/>
      <c r="N28" s="217"/>
      <c r="O28" s="217"/>
      <c r="P28" s="217"/>
      <c r="Q28" s="217"/>
      <c r="R28" s="217"/>
      <c r="S28" s="217"/>
      <c r="T28" s="217"/>
      <c r="U28" s="217"/>
      <c r="V28" s="218"/>
    </row>
    <row r="29" spans="1:22" ht="18.75" customHeight="1" x14ac:dyDescent="0.2">
      <c r="A29" s="219"/>
      <c r="B29" s="220"/>
      <c r="C29" s="220"/>
      <c r="D29" s="220"/>
      <c r="E29" s="220"/>
      <c r="F29" s="220"/>
      <c r="G29" s="220"/>
      <c r="H29" s="220"/>
      <c r="I29" s="220"/>
      <c r="J29" s="220"/>
      <c r="K29" s="220"/>
      <c r="L29" s="220"/>
      <c r="M29" s="220"/>
      <c r="N29" s="220"/>
      <c r="O29" s="220"/>
      <c r="P29" s="220"/>
      <c r="Q29" s="220"/>
      <c r="R29" s="220"/>
      <c r="S29" s="220"/>
      <c r="T29" s="220"/>
      <c r="U29" s="220"/>
      <c r="V29" s="221"/>
    </row>
    <row r="30" spans="1:22" ht="18.75" customHeight="1" x14ac:dyDescent="0.2">
      <c r="A30" s="219"/>
      <c r="B30" s="220"/>
      <c r="C30" s="220"/>
      <c r="D30" s="220"/>
      <c r="E30" s="220"/>
      <c r="F30" s="220"/>
      <c r="G30" s="220"/>
      <c r="H30" s="220"/>
      <c r="I30" s="220"/>
      <c r="J30" s="220"/>
      <c r="K30" s="220"/>
      <c r="L30" s="220"/>
      <c r="M30" s="220"/>
      <c r="N30" s="220"/>
      <c r="O30" s="220"/>
      <c r="P30" s="220"/>
      <c r="Q30" s="220"/>
      <c r="R30" s="220"/>
      <c r="S30" s="220"/>
      <c r="T30" s="220"/>
      <c r="U30" s="220"/>
      <c r="V30" s="221"/>
    </row>
    <row r="31" spans="1:22" ht="18.75" customHeight="1" x14ac:dyDescent="0.2">
      <c r="A31" s="219"/>
      <c r="B31" s="220"/>
      <c r="C31" s="220"/>
      <c r="D31" s="220"/>
      <c r="E31" s="220"/>
      <c r="F31" s="220"/>
      <c r="G31" s="220"/>
      <c r="H31" s="220"/>
      <c r="I31" s="220"/>
      <c r="J31" s="220"/>
      <c r="K31" s="220"/>
      <c r="L31" s="220"/>
      <c r="M31" s="220"/>
      <c r="N31" s="220"/>
      <c r="O31" s="220"/>
      <c r="P31" s="220"/>
      <c r="Q31" s="220"/>
      <c r="R31" s="220"/>
      <c r="S31" s="220"/>
      <c r="T31" s="220"/>
      <c r="U31" s="220"/>
      <c r="V31" s="221"/>
    </row>
    <row r="32" spans="1:22" ht="18.75" customHeight="1" x14ac:dyDescent="0.2">
      <c r="A32" s="222"/>
      <c r="B32" s="223"/>
      <c r="C32" s="223"/>
      <c r="D32" s="223"/>
      <c r="E32" s="223"/>
      <c r="F32" s="223"/>
      <c r="G32" s="223"/>
      <c r="H32" s="223"/>
      <c r="I32" s="223"/>
      <c r="J32" s="223"/>
      <c r="K32" s="223"/>
      <c r="L32" s="223"/>
      <c r="M32" s="223"/>
      <c r="N32" s="223"/>
      <c r="O32" s="223"/>
      <c r="P32" s="223"/>
      <c r="Q32" s="223"/>
      <c r="R32" s="223"/>
      <c r="S32" s="223"/>
      <c r="T32" s="223"/>
      <c r="U32" s="223"/>
      <c r="V32" s="224"/>
    </row>
  </sheetData>
  <sheetProtection password="C70F" sheet="1" objects="1" scenarios="1"/>
  <mergeCells count="115">
    <mergeCell ref="G15:G16"/>
    <mergeCell ref="P13:P14"/>
    <mergeCell ref="K13:K14"/>
    <mergeCell ref="L13:L14"/>
    <mergeCell ref="M13:M14"/>
    <mergeCell ref="B15:B16"/>
    <mergeCell ref="C15:C16"/>
    <mergeCell ref="U15:U16"/>
    <mergeCell ref="V15:V16"/>
    <mergeCell ref="H15:H16"/>
    <mergeCell ref="I15:I16"/>
    <mergeCell ref="J15:J16"/>
    <mergeCell ref="Q15:Q16"/>
    <mergeCell ref="R15:R16"/>
    <mergeCell ref="S15:S16"/>
    <mergeCell ref="N15:N16"/>
    <mergeCell ref="O15:O16"/>
    <mergeCell ref="P15:P16"/>
    <mergeCell ref="K15:K16"/>
    <mergeCell ref="L15:L16"/>
    <mergeCell ref="M15:M16"/>
    <mergeCell ref="T15:T16"/>
    <mergeCell ref="D15:D16"/>
    <mergeCell ref="E15:E16"/>
    <mergeCell ref="F15:F16"/>
    <mergeCell ref="H11:H12"/>
    <mergeCell ref="I11:I12"/>
    <mergeCell ref="I9:I10"/>
    <mergeCell ref="U13:U14"/>
    <mergeCell ref="M9:M10"/>
    <mergeCell ref="K11:K12"/>
    <mergeCell ref="L11:L12"/>
    <mergeCell ref="M11:M12"/>
    <mergeCell ref="N9:N10"/>
    <mergeCell ref="O9:O10"/>
    <mergeCell ref="P9:P10"/>
    <mergeCell ref="N11:N12"/>
    <mergeCell ref="O11:O12"/>
    <mergeCell ref="P11:P12"/>
    <mergeCell ref="R9:R10"/>
    <mergeCell ref="S9:S10"/>
    <mergeCell ref="T9:T10"/>
    <mergeCell ref="Q13:Q14"/>
    <mergeCell ref="R13:R14"/>
    <mergeCell ref="S13:S14"/>
    <mergeCell ref="K9:K10"/>
    <mergeCell ref="L9:L10"/>
    <mergeCell ref="N13:N14"/>
    <mergeCell ref="O13:O14"/>
    <mergeCell ref="V13:V14"/>
    <mergeCell ref="V11:V12"/>
    <mergeCell ref="B13:B14"/>
    <mergeCell ref="C13:C14"/>
    <mergeCell ref="D13:D14"/>
    <mergeCell ref="E13:E14"/>
    <mergeCell ref="F13:F14"/>
    <mergeCell ref="G13:G14"/>
    <mergeCell ref="H13:H14"/>
    <mergeCell ref="I13:I14"/>
    <mergeCell ref="J13:J14"/>
    <mergeCell ref="J11:J12"/>
    <mergeCell ref="Q11:Q12"/>
    <mergeCell ref="R11:R12"/>
    <mergeCell ref="S11:S12"/>
    <mergeCell ref="T11:T12"/>
    <mergeCell ref="U11:U12"/>
    <mergeCell ref="T13:T14"/>
    <mergeCell ref="B11:B12"/>
    <mergeCell ref="C11:C12"/>
    <mergeCell ref="D11:D12"/>
    <mergeCell ref="E11:E12"/>
    <mergeCell ref="F11:F12"/>
    <mergeCell ref="G11:G12"/>
    <mergeCell ref="R7:R8"/>
    <mergeCell ref="S7:S8"/>
    <mergeCell ref="B7:B8"/>
    <mergeCell ref="C7:C8"/>
    <mergeCell ref="D7:D8"/>
    <mergeCell ref="U9:U10"/>
    <mergeCell ref="V9:V10"/>
    <mergeCell ref="J9:J10"/>
    <mergeCell ref="Q9:Q10"/>
    <mergeCell ref="C9:C10"/>
    <mergeCell ref="D9:D10"/>
    <mergeCell ref="E9:E10"/>
    <mergeCell ref="F9:F10"/>
    <mergeCell ref="G9:G10"/>
    <mergeCell ref="H9:H10"/>
    <mergeCell ref="H7:H8"/>
    <mergeCell ref="I7:I8"/>
    <mergeCell ref="J7:J8"/>
    <mergeCell ref="E18:V18"/>
    <mergeCell ref="A28:V32"/>
    <mergeCell ref="T4:V4"/>
    <mergeCell ref="A4:A5"/>
    <mergeCell ref="B4:D4"/>
    <mergeCell ref="E4:G4"/>
    <mergeCell ref="H4:J4"/>
    <mergeCell ref="Q4:S4"/>
    <mergeCell ref="G7:G8"/>
    <mergeCell ref="N4:P4"/>
    <mergeCell ref="N7:N8"/>
    <mergeCell ref="O7:O8"/>
    <mergeCell ref="P7:P8"/>
    <mergeCell ref="K4:M4"/>
    <mergeCell ref="K7:K8"/>
    <mergeCell ref="L7:L8"/>
    <mergeCell ref="M7:M8"/>
    <mergeCell ref="E7:E8"/>
    <mergeCell ref="F7:F8"/>
    <mergeCell ref="T7:T8"/>
    <mergeCell ref="U7:U8"/>
    <mergeCell ref="V7:V8"/>
    <mergeCell ref="B9:B10"/>
    <mergeCell ref="Q7:Q8"/>
  </mergeCells>
  <conditionalFormatting sqref="B6:E17 H6:H17 Q6:Q17 T6:T17 F17:G17 I17:J17 R17:S17 U17:V17">
    <cfRule type="cellIs" dxfId="61" priority="18" operator="equal">
      <formula>0</formula>
    </cfRule>
  </conditionalFormatting>
  <conditionalFormatting sqref="N6:N17 O17:P17">
    <cfRule type="cellIs" dxfId="60" priority="17" operator="equal">
      <formula>0</formula>
    </cfRule>
  </conditionalFormatting>
  <conditionalFormatting sqref="K6:K17 L17:M17">
    <cfRule type="cellIs" dxfId="59" priority="16" operator="equal">
      <formula>0</formula>
    </cfRule>
  </conditionalFormatting>
  <conditionalFormatting sqref="B17:V17">
    <cfRule type="cellIs" dxfId="58" priority="15" operator="lessThan">
      <formula>0</formula>
    </cfRule>
  </conditionalFormatting>
  <conditionalFormatting sqref="E18:V18">
    <cfRule type="notContainsBlanks" dxfId="57" priority="14">
      <formula>LEN(TRIM(E18))&gt;0</formula>
    </cfRule>
  </conditionalFormatting>
  <conditionalFormatting sqref="H19:U19">
    <cfRule type="containsText" dxfId="56" priority="13" operator="containsText" text="#N/A">
      <formula>NOT(ISERROR(SEARCH("#N/A",H19)))</formula>
    </cfRule>
  </conditionalFormatting>
  <conditionalFormatting sqref="H19:U19">
    <cfRule type="notContainsBlanks" dxfId="55" priority="1">
      <formula>LEN(TRIM(H19))&gt;0</formula>
    </cfRule>
  </conditionalFormatting>
  <dataValidations count="2">
    <dataValidation allowBlank="1" showInputMessage="1" showErrorMessage="1" prompt="Sólo para Instituciones PRIVADAS." sqref="WMA983041:WMB983051 JH6:JI16 TD6:TE16 ACZ6:ADA16 AMV6:AMW16 AWR6:AWS16 BGN6:BGO16 BQJ6:BQK16 CAF6:CAG16 CKB6:CKC16 CTX6:CTY16 DDT6:DDU16 DNP6:DNQ16 DXL6:DXM16 EHH6:EHI16 ERD6:ERE16 FAZ6:FBA16 FKV6:FKW16 FUR6:FUS16 GEN6:GEO16 GOJ6:GOK16 GYF6:GYG16 HIB6:HIC16 HRX6:HRY16 IBT6:IBU16 ILP6:ILQ16 IVL6:IVM16 JFH6:JFI16 JPD6:JPE16 JYZ6:JZA16 KIV6:KIW16 KSR6:KSS16 LCN6:LCO16 LMJ6:LMK16 LWF6:LWG16 MGB6:MGC16 MPX6:MPY16 MZT6:MZU16 NJP6:NJQ16 NTL6:NTM16 ODH6:ODI16 OND6:ONE16 OWZ6:OXA16 PGV6:PGW16 PQR6:PQS16 QAN6:QAO16 QKJ6:QKK16 QUF6:QUG16 REB6:REC16 RNX6:RNY16 RXT6:RXU16 SHP6:SHQ16 SRL6:SRM16 TBH6:TBI16 TLD6:TLE16 TUZ6:TVA16 UEV6:UEW16 UOR6:UOS16 UYN6:UYO16 VIJ6:VIK16 VSF6:VSG16 WCB6:WCC16 WLX6:WLY16 WVT6:WVU16 F65537:G65547 JH65537:JI65547 TD65537:TE65547 ACZ65537:ADA65547 AMV65537:AMW65547 AWR65537:AWS65547 BGN65537:BGO65547 BQJ65537:BQK65547 CAF65537:CAG65547 CKB65537:CKC65547 CTX65537:CTY65547 DDT65537:DDU65547 DNP65537:DNQ65547 DXL65537:DXM65547 EHH65537:EHI65547 ERD65537:ERE65547 FAZ65537:FBA65547 FKV65537:FKW65547 FUR65537:FUS65547 GEN65537:GEO65547 GOJ65537:GOK65547 GYF65537:GYG65547 HIB65537:HIC65547 HRX65537:HRY65547 IBT65537:IBU65547 ILP65537:ILQ65547 IVL65537:IVM65547 JFH65537:JFI65547 JPD65537:JPE65547 JYZ65537:JZA65547 KIV65537:KIW65547 KSR65537:KSS65547 LCN65537:LCO65547 LMJ65537:LMK65547 LWF65537:LWG65547 MGB65537:MGC65547 MPX65537:MPY65547 MZT65537:MZU65547 NJP65537:NJQ65547 NTL65537:NTM65547 ODH65537:ODI65547 OND65537:ONE65547 OWZ65537:OXA65547 PGV65537:PGW65547 PQR65537:PQS65547 QAN65537:QAO65547 QKJ65537:QKK65547 QUF65537:QUG65547 REB65537:REC65547 RNX65537:RNY65547 RXT65537:RXU65547 SHP65537:SHQ65547 SRL65537:SRM65547 TBH65537:TBI65547 TLD65537:TLE65547 TUZ65537:TVA65547 UEV65537:UEW65547 UOR65537:UOS65547 UYN65537:UYO65547 VIJ65537:VIK65547 VSF65537:VSG65547 WCB65537:WCC65547 WLX65537:WLY65547 WVT65537:WVU65547 F131073:G131083 JH131073:JI131083 TD131073:TE131083 ACZ131073:ADA131083 AMV131073:AMW131083 AWR131073:AWS131083 BGN131073:BGO131083 BQJ131073:BQK131083 CAF131073:CAG131083 CKB131073:CKC131083 CTX131073:CTY131083 DDT131073:DDU131083 DNP131073:DNQ131083 DXL131073:DXM131083 EHH131073:EHI131083 ERD131073:ERE131083 FAZ131073:FBA131083 FKV131073:FKW131083 FUR131073:FUS131083 GEN131073:GEO131083 GOJ131073:GOK131083 GYF131073:GYG131083 HIB131073:HIC131083 HRX131073:HRY131083 IBT131073:IBU131083 ILP131073:ILQ131083 IVL131073:IVM131083 JFH131073:JFI131083 JPD131073:JPE131083 JYZ131073:JZA131083 KIV131073:KIW131083 KSR131073:KSS131083 LCN131073:LCO131083 LMJ131073:LMK131083 LWF131073:LWG131083 MGB131073:MGC131083 MPX131073:MPY131083 MZT131073:MZU131083 NJP131073:NJQ131083 NTL131073:NTM131083 ODH131073:ODI131083 OND131073:ONE131083 OWZ131073:OXA131083 PGV131073:PGW131083 PQR131073:PQS131083 QAN131073:QAO131083 QKJ131073:QKK131083 QUF131073:QUG131083 REB131073:REC131083 RNX131073:RNY131083 RXT131073:RXU131083 SHP131073:SHQ131083 SRL131073:SRM131083 TBH131073:TBI131083 TLD131073:TLE131083 TUZ131073:TVA131083 UEV131073:UEW131083 UOR131073:UOS131083 UYN131073:UYO131083 VIJ131073:VIK131083 VSF131073:VSG131083 WCB131073:WCC131083 WLX131073:WLY131083 WVT131073:WVU131083 F196609:G196619 JH196609:JI196619 TD196609:TE196619 ACZ196609:ADA196619 AMV196609:AMW196619 AWR196609:AWS196619 BGN196609:BGO196619 BQJ196609:BQK196619 CAF196609:CAG196619 CKB196609:CKC196619 CTX196609:CTY196619 DDT196609:DDU196619 DNP196609:DNQ196619 DXL196609:DXM196619 EHH196609:EHI196619 ERD196609:ERE196619 FAZ196609:FBA196619 FKV196609:FKW196619 FUR196609:FUS196619 GEN196609:GEO196619 GOJ196609:GOK196619 GYF196609:GYG196619 HIB196609:HIC196619 HRX196609:HRY196619 IBT196609:IBU196619 ILP196609:ILQ196619 IVL196609:IVM196619 JFH196609:JFI196619 JPD196609:JPE196619 JYZ196609:JZA196619 KIV196609:KIW196619 KSR196609:KSS196619 LCN196609:LCO196619 LMJ196609:LMK196619 LWF196609:LWG196619 MGB196609:MGC196619 MPX196609:MPY196619 MZT196609:MZU196619 NJP196609:NJQ196619 NTL196609:NTM196619 ODH196609:ODI196619 OND196609:ONE196619 OWZ196609:OXA196619 PGV196609:PGW196619 PQR196609:PQS196619 QAN196609:QAO196619 QKJ196609:QKK196619 QUF196609:QUG196619 REB196609:REC196619 RNX196609:RNY196619 RXT196609:RXU196619 SHP196609:SHQ196619 SRL196609:SRM196619 TBH196609:TBI196619 TLD196609:TLE196619 TUZ196609:TVA196619 UEV196609:UEW196619 UOR196609:UOS196619 UYN196609:UYO196619 VIJ196609:VIK196619 VSF196609:VSG196619 WCB196609:WCC196619 WLX196609:WLY196619 WVT196609:WVU196619 F262145:G262155 JH262145:JI262155 TD262145:TE262155 ACZ262145:ADA262155 AMV262145:AMW262155 AWR262145:AWS262155 BGN262145:BGO262155 BQJ262145:BQK262155 CAF262145:CAG262155 CKB262145:CKC262155 CTX262145:CTY262155 DDT262145:DDU262155 DNP262145:DNQ262155 DXL262145:DXM262155 EHH262145:EHI262155 ERD262145:ERE262155 FAZ262145:FBA262155 FKV262145:FKW262155 FUR262145:FUS262155 GEN262145:GEO262155 GOJ262145:GOK262155 GYF262145:GYG262155 HIB262145:HIC262155 HRX262145:HRY262155 IBT262145:IBU262155 ILP262145:ILQ262155 IVL262145:IVM262155 JFH262145:JFI262155 JPD262145:JPE262155 JYZ262145:JZA262155 KIV262145:KIW262155 KSR262145:KSS262155 LCN262145:LCO262155 LMJ262145:LMK262155 LWF262145:LWG262155 MGB262145:MGC262155 MPX262145:MPY262155 MZT262145:MZU262155 NJP262145:NJQ262155 NTL262145:NTM262155 ODH262145:ODI262155 OND262145:ONE262155 OWZ262145:OXA262155 PGV262145:PGW262155 PQR262145:PQS262155 QAN262145:QAO262155 QKJ262145:QKK262155 QUF262145:QUG262155 REB262145:REC262155 RNX262145:RNY262155 RXT262145:RXU262155 SHP262145:SHQ262155 SRL262145:SRM262155 TBH262145:TBI262155 TLD262145:TLE262155 TUZ262145:TVA262155 UEV262145:UEW262155 UOR262145:UOS262155 UYN262145:UYO262155 VIJ262145:VIK262155 VSF262145:VSG262155 WCB262145:WCC262155 WLX262145:WLY262155 WVT262145:WVU262155 F327681:G327691 JH327681:JI327691 TD327681:TE327691 ACZ327681:ADA327691 AMV327681:AMW327691 AWR327681:AWS327691 BGN327681:BGO327691 BQJ327681:BQK327691 CAF327681:CAG327691 CKB327681:CKC327691 CTX327681:CTY327691 DDT327681:DDU327691 DNP327681:DNQ327691 DXL327681:DXM327691 EHH327681:EHI327691 ERD327681:ERE327691 FAZ327681:FBA327691 FKV327681:FKW327691 FUR327681:FUS327691 GEN327681:GEO327691 GOJ327681:GOK327691 GYF327681:GYG327691 HIB327681:HIC327691 HRX327681:HRY327691 IBT327681:IBU327691 ILP327681:ILQ327691 IVL327681:IVM327691 JFH327681:JFI327691 JPD327681:JPE327691 JYZ327681:JZA327691 KIV327681:KIW327691 KSR327681:KSS327691 LCN327681:LCO327691 LMJ327681:LMK327691 LWF327681:LWG327691 MGB327681:MGC327691 MPX327681:MPY327691 MZT327681:MZU327691 NJP327681:NJQ327691 NTL327681:NTM327691 ODH327681:ODI327691 OND327681:ONE327691 OWZ327681:OXA327691 PGV327681:PGW327691 PQR327681:PQS327691 QAN327681:QAO327691 QKJ327681:QKK327691 QUF327681:QUG327691 REB327681:REC327691 RNX327681:RNY327691 RXT327681:RXU327691 SHP327681:SHQ327691 SRL327681:SRM327691 TBH327681:TBI327691 TLD327681:TLE327691 TUZ327681:TVA327691 UEV327681:UEW327691 UOR327681:UOS327691 UYN327681:UYO327691 VIJ327681:VIK327691 VSF327681:VSG327691 WCB327681:WCC327691 WLX327681:WLY327691 WVT327681:WVU327691 F393217:G393227 JH393217:JI393227 TD393217:TE393227 ACZ393217:ADA393227 AMV393217:AMW393227 AWR393217:AWS393227 BGN393217:BGO393227 BQJ393217:BQK393227 CAF393217:CAG393227 CKB393217:CKC393227 CTX393217:CTY393227 DDT393217:DDU393227 DNP393217:DNQ393227 DXL393217:DXM393227 EHH393217:EHI393227 ERD393217:ERE393227 FAZ393217:FBA393227 FKV393217:FKW393227 FUR393217:FUS393227 GEN393217:GEO393227 GOJ393217:GOK393227 GYF393217:GYG393227 HIB393217:HIC393227 HRX393217:HRY393227 IBT393217:IBU393227 ILP393217:ILQ393227 IVL393217:IVM393227 JFH393217:JFI393227 JPD393217:JPE393227 JYZ393217:JZA393227 KIV393217:KIW393227 KSR393217:KSS393227 LCN393217:LCO393227 LMJ393217:LMK393227 LWF393217:LWG393227 MGB393217:MGC393227 MPX393217:MPY393227 MZT393217:MZU393227 NJP393217:NJQ393227 NTL393217:NTM393227 ODH393217:ODI393227 OND393217:ONE393227 OWZ393217:OXA393227 PGV393217:PGW393227 PQR393217:PQS393227 QAN393217:QAO393227 QKJ393217:QKK393227 QUF393217:QUG393227 REB393217:REC393227 RNX393217:RNY393227 RXT393217:RXU393227 SHP393217:SHQ393227 SRL393217:SRM393227 TBH393217:TBI393227 TLD393217:TLE393227 TUZ393217:TVA393227 UEV393217:UEW393227 UOR393217:UOS393227 UYN393217:UYO393227 VIJ393217:VIK393227 VSF393217:VSG393227 WCB393217:WCC393227 WLX393217:WLY393227 WVT393217:WVU393227 F458753:G458763 JH458753:JI458763 TD458753:TE458763 ACZ458753:ADA458763 AMV458753:AMW458763 AWR458753:AWS458763 BGN458753:BGO458763 BQJ458753:BQK458763 CAF458753:CAG458763 CKB458753:CKC458763 CTX458753:CTY458763 DDT458753:DDU458763 DNP458753:DNQ458763 DXL458753:DXM458763 EHH458753:EHI458763 ERD458753:ERE458763 FAZ458753:FBA458763 FKV458753:FKW458763 FUR458753:FUS458763 GEN458753:GEO458763 GOJ458753:GOK458763 GYF458753:GYG458763 HIB458753:HIC458763 HRX458753:HRY458763 IBT458753:IBU458763 ILP458753:ILQ458763 IVL458753:IVM458763 JFH458753:JFI458763 JPD458753:JPE458763 JYZ458753:JZA458763 KIV458753:KIW458763 KSR458753:KSS458763 LCN458753:LCO458763 LMJ458753:LMK458763 LWF458753:LWG458763 MGB458753:MGC458763 MPX458753:MPY458763 MZT458753:MZU458763 NJP458753:NJQ458763 NTL458753:NTM458763 ODH458753:ODI458763 OND458753:ONE458763 OWZ458753:OXA458763 PGV458753:PGW458763 PQR458753:PQS458763 QAN458753:QAO458763 QKJ458753:QKK458763 QUF458753:QUG458763 REB458753:REC458763 RNX458753:RNY458763 RXT458753:RXU458763 SHP458753:SHQ458763 SRL458753:SRM458763 TBH458753:TBI458763 TLD458753:TLE458763 TUZ458753:TVA458763 UEV458753:UEW458763 UOR458753:UOS458763 UYN458753:UYO458763 VIJ458753:VIK458763 VSF458753:VSG458763 WCB458753:WCC458763 WLX458753:WLY458763 WVT458753:WVU458763 F524289:G524299 JH524289:JI524299 TD524289:TE524299 ACZ524289:ADA524299 AMV524289:AMW524299 AWR524289:AWS524299 BGN524289:BGO524299 BQJ524289:BQK524299 CAF524289:CAG524299 CKB524289:CKC524299 CTX524289:CTY524299 DDT524289:DDU524299 DNP524289:DNQ524299 DXL524289:DXM524299 EHH524289:EHI524299 ERD524289:ERE524299 FAZ524289:FBA524299 FKV524289:FKW524299 FUR524289:FUS524299 GEN524289:GEO524299 GOJ524289:GOK524299 GYF524289:GYG524299 HIB524289:HIC524299 HRX524289:HRY524299 IBT524289:IBU524299 ILP524289:ILQ524299 IVL524289:IVM524299 JFH524289:JFI524299 JPD524289:JPE524299 JYZ524289:JZA524299 KIV524289:KIW524299 KSR524289:KSS524299 LCN524289:LCO524299 LMJ524289:LMK524299 LWF524289:LWG524299 MGB524289:MGC524299 MPX524289:MPY524299 MZT524289:MZU524299 NJP524289:NJQ524299 NTL524289:NTM524299 ODH524289:ODI524299 OND524289:ONE524299 OWZ524289:OXA524299 PGV524289:PGW524299 PQR524289:PQS524299 QAN524289:QAO524299 QKJ524289:QKK524299 QUF524289:QUG524299 REB524289:REC524299 RNX524289:RNY524299 RXT524289:RXU524299 SHP524289:SHQ524299 SRL524289:SRM524299 TBH524289:TBI524299 TLD524289:TLE524299 TUZ524289:TVA524299 UEV524289:UEW524299 UOR524289:UOS524299 UYN524289:UYO524299 VIJ524289:VIK524299 VSF524289:VSG524299 WCB524289:WCC524299 WLX524289:WLY524299 WVT524289:WVU524299 F589825:G589835 JH589825:JI589835 TD589825:TE589835 ACZ589825:ADA589835 AMV589825:AMW589835 AWR589825:AWS589835 BGN589825:BGO589835 BQJ589825:BQK589835 CAF589825:CAG589835 CKB589825:CKC589835 CTX589825:CTY589835 DDT589825:DDU589835 DNP589825:DNQ589835 DXL589825:DXM589835 EHH589825:EHI589835 ERD589825:ERE589835 FAZ589825:FBA589835 FKV589825:FKW589835 FUR589825:FUS589835 GEN589825:GEO589835 GOJ589825:GOK589835 GYF589825:GYG589835 HIB589825:HIC589835 HRX589825:HRY589835 IBT589825:IBU589835 ILP589825:ILQ589835 IVL589825:IVM589835 JFH589825:JFI589835 JPD589825:JPE589835 JYZ589825:JZA589835 KIV589825:KIW589835 KSR589825:KSS589835 LCN589825:LCO589835 LMJ589825:LMK589835 LWF589825:LWG589835 MGB589825:MGC589835 MPX589825:MPY589835 MZT589825:MZU589835 NJP589825:NJQ589835 NTL589825:NTM589835 ODH589825:ODI589835 OND589825:ONE589835 OWZ589825:OXA589835 PGV589825:PGW589835 PQR589825:PQS589835 QAN589825:QAO589835 QKJ589825:QKK589835 QUF589825:QUG589835 REB589825:REC589835 RNX589825:RNY589835 RXT589825:RXU589835 SHP589825:SHQ589835 SRL589825:SRM589835 TBH589825:TBI589835 TLD589825:TLE589835 TUZ589825:TVA589835 UEV589825:UEW589835 UOR589825:UOS589835 UYN589825:UYO589835 VIJ589825:VIK589835 VSF589825:VSG589835 WCB589825:WCC589835 WLX589825:WLY589835 WVT589825:WVU589835 F655361:G655371 JH655361:JI655371 TD655361:TE655371 ACZ655361:ADA655371 AMV655361:AMW655371 AWR655361:AWS655371 BGN655361:BGO655371 BQJ655361:BQK655371 CAF655361:CAG655371 CKB655361:CKC655371 CTX655361:CTY655371 DDT655361:DDU655371 DNP655361:DNQ655371 DXL655361:DXM655371 EHH655361:EHI655371 ERD655361:ERE655371 FAZ655361:FBA655371 FKV655361:FKW655371 FUR655361:FUS655371 GEN655361:GEO655371 GOJ655361:GOK655371 GYF655361:GYG655371 HIB655361:HIC655371 HRX655361:HRY655371 IBT655361:IBU655371 ILP655361:ILQ655371 IVL655361:IVM655371 JFH655361:JFI655371 JPD655361:JPE655371 JYZ655361:JZA655371 KIV655361:KIW655371 KSR655361:KSS655371 LCN655361:LCO655371 LMJ655361:LMK655371 LWF655361:LWG655371 MGB655361:MGC655371 MPX655361:MPY655371 MZT655361:MZU655371 NJP655361:NJQ655371 NTL655361:NTM655371 ODH655361:ODI655371 OND655361:ONE655371 OWZ655361:OXA655371 PGV655361:PGW655371 PQR655361:PQS655371 QAN655361:QAO655371 QKJ655361:QKK655371 QUF655361:QUG655371 REB655361:REC655371 RNX655361:RNY655371 RXT655361:RXU655371 SHP655361:SHQ655371 SRL655361:SRM655371 TBH655361:TBI655371 TLD655361:TLE655371 TUZ655361:TVA655371 UEV655361:UEW655371 UOR655361:UOS655371 UYN655361:UYO655371 VIJ655361:VIK655371 VSF655361:VSG655371 WCB655361:WCC655371 WLX655361:WLY655371 WVT655361:WVU655371 F720897:G720907 JH720897:JI720907 TD720897:TE720907 ACZ720897:ADA720907 AMV720897:AMW720907 AWR720897:AWS720907 BGN720897:BGO720907 BQJ720897:BQK720907 CAF720897:CAG720907 CKB720897:CKC720907 CTX720897:CTY720907 DDT720897:DDU720907 DNP720897:DNQ720907 DXL720897:DXM720907 EHH720897:EHI720907 ERD720897:ERE720907 FAZ720897:FBA720907 FKV720897:FKW720907 FUR720897:FUS720907 GEN720897:GEO720907 GOJ720897:GOK720907 GYF720897:GYG720907 HIB720897:HIC720907 HRX720897:HRY720907 IBT720897:IBU720907 ILP720897:ILQ720907 IVL720897:IVM720907 JFH720897:JFI720907 JPD720897:JPE720907 JYZ720897:JZA720907 KIV720897:KIW720907 KSR720897:KSS720907 LCN720897:LCO720907 LMJ720897:LMK720907 LWF720897:LWG720907 MGB720897:MGC720907 MPX720897:MPY720907 MZT720897:MZU720907 NJP720897:NJQ720907 NTL720897:NTM720907 ODH720897:ODI720907 OND720897:ONE720907 OWZ720897:OXA720907 PGV720897:PGW720907 PQR720897:PQS720907 QAN720897:QAO720907 QKJ720897:QKK720907 QUF720897:QUG720907 REB720897:REC720907 RNX720897:RNY720907 RXT720897:RXU720907 SHP720897:SHQ720907 SRL720897:SRM720907 TBH720897:TBI720907 TLD720897:TLE720907 TUZ720897:TVA720907 UEV720897:UEW720907 UOR720897:UOS720907 UYN720897:UYO720907 VIJ720897:VIK720907 VSF720897:VSG720907 WCB720897:WCC720907 WLX720897:WLY720907 WVT720897:WVU720907 F786433:G786443 JH786433:JI786443 TD786433:TE786443 ACZ786433:ADA786443 AMV786433:AMW786443 AWR786433:AWS786443 BGN786433:BGO786443 BQJ786433:BQK786443 CAF786433:CAG786443 CKB786433:CKC786443 CTX786433:CTY786443 DDT786433:DDU786443 DNP786433:DNQ786443 DXL786433:DXM786443 EHH786433:EHI786443 ERD786433:ERE786443 FAZ786433:FBA786443 FKV786433:FKW786443 FUR786433:FUS786443 GEN786433:GEO786443 GOJ786433:GOK786443 GYF786433:GYG786443 HIB786433:HIC786443 HRX786433:HRY786443 IBT786433:IBU786443 ILP786433:ILQ786443 IVL786433:IVM786443 JFH786433:JFI786443 JPD786433:JPE786443 JYZ786433:JZA786443 KIV786433:KIW786443 KSR786433:KSS786443 LCN786433:LCO786443 LMJ786433:LMK786443 LWF786433:LWG786443 MGB786433:MGC786443 MPX786433:MPY786443 MZT786433:MZU786443 NJP786433:NJQ786443 NTL786433:NTM786443 ODH786433:ODI786443 OND786433:ONE786443 OWZ786433:OXA786443 PGV786433:PGW786443 PQR786433:PQS786443 QAN786433:QAO786443 QKJ786433:QKK786443 QUF786433:QUG786443 REB786433:REC786443 RNX786433:RNY786443 RXT786433:RXU786443 SHP786433:SHQ786443 SRL786433:SRM786443 TBH786433:TBI786443 TLD786433:TLE786443 TUZ786433:TVA786443 UEV786433:UEW786443 UOR786433:UOS786443 UYN786433:UYO786443 VIJ786433:VIK786443 VSF786433:VSG786443 WCB786433:WCC786443 WLX786433:WLY786443 WVT786433:WVU786443 F851969:G851979 JH851969:JI851979 TD851969:TE851979 ACZ851969:ADA851979 AMV851969:AMW851979 AWR851969:AWS851979 BGN851969:BGO851979 BQJ851969:BQK851979 CAF851969:CAG851979 CKB851969:CKC851979 CTX851969:CTY851979 DDT851969:DDU851979 DNP851969:DNQ851979 DXL851969:DXM851979 EHH851969:EHI851979 ERD851969:ERE851979 FAZ851969:FBA851979 FKV851969:FKW851979 FUR851969:FUS851979 GEN851969:GEO851979 GOJ851969:GOK851979 GYF851969:GYG851979 HIB851969:HIC851979 HRX851969:HRY851979 IBT851969:IBU851979 ILP851969:ILQ851979 IVL851969:IVM851979 JFH851969:JFI851979 JPD851969:JPE851979 JYZ851969:JZA851979 KIV851969:KIW851979 KSR851969:KSS851979 LCN851969:LCO851979 LMJ851969:LMK851979 LWF851969:LWG851979 MGB851969:MGC851979 MPX851969:MPY851979 MZT851969:MZU851979 NJP851969:NJQ851979 NTL851969:NTM851979 ODH851969:ODI851979 OND851969:ONE851979 OWZ851969:OXA851979 PGV851969:PGW851979 PQR851969:PQS851979 QAN851969:QAO851979 QKJ851969:QKK851979 QUF851969:QUG851979 REB851969:REC851979 RNX851969:RNY851979 RXT851969:RXU851979 SHP851969:SHQ851979 SRL851969:SRM851979 TBH851969:TBI851979 TLD851969:TLE851979 TUZ851969:TVA851979 UEV851969:UEW851979 UOR851969:UOS851979 UYN851969:UYO851979 VIJ851969:VIK851979 VSF851969:VSG851979 WCB851969:WCC851979 WLX851969:WLY851979 WVT851969:WVU851979 F917505:G917515 JH917505:JI917515 TD917505:TE917515 ACZ917505:ADA917515 AMV917505:AMW917515 AWR917505:AWS917515 BGN917505:BGO917515 BQJ917505:BQK917515 CAF917505:CAG917515 CKB917505:CKC917515 CTX917505:CTY917515 DDT917505:DDU917515 DNP917505:DNQ917515 DXL917505:DXM917515 EHH917505:EHI917515 ERD917505:ERE917515 FAZ917505:FBA917515 FKV917505:FKW917515 FUR917505:FUS917515 GEN917505:GEO917515 GOJ917505:GOK917515 GYF917505:GYG917515 HIB917505:HIC917515 HRX917505:HRY917515 IBT917505:IBU917515 ILP917505:ILQ917515 IVL917505:IVM917515 JFH917505:JFI917515 JPD917505:JPE917515 JYZ917505:JZA917515 KIV917505:KIW917515 KSR917505:KSS917515 LCN917505:LCO917515 LMJ917505:LMK917515 LWF917505:LWG917515 MGB917505:MGC917515 MPX917505:MPY917515 MZT917505:MZU917515 NJP917505:NJQ917515 NTL917505:NTM917515 ODH917505:ODI917515 OND917505:ONE917515 OWZ917505:OXA917515 PGV917505:PGW917515 PQR917505:PQS917515 QAN917505:QAO917515 QKJ917505:QKK917515 QUF917505:QUG917515 REB917505:REC917515 RNX917505:RNY917515 RXT917505:RXU917515 SHP917505:SHQ917515 SRL917505:SRM917515 TBH917505:TBI917515 TLD917505:TLE917515 TUZ917505:TVA917515 UEV917505:UEW917515 UOR917505:UOS917515 UYN917505:UYO917515 VIJ917505:VIK917515 VSF917505:VSG917515 WCB917505:WCC917515 WLX917505:WLY917515 WVT917505:WVU917515 F983041:G983051 JH983041:JI983051 TD983041:TE983051 ACZ983041:ADA983051 AMV983041:AMW983051 AWR983041:AWS983051 BGN983041:BGO983051 BQJ983041:BQK983051 CAF983041:CAG983051 CKB983041:CKC983051 CTX983041:CTY983051 DDT983041:DDU983051 DNP983041:DNQ983051 DXL983041:DXM983051 EHH983041:EHI983051 ERD983041:ERE983051 FAZ983041:FBA983051 FKV983041:FKW983051 FUR983041:FUS983051 GEN983041:GEO983051 GOJ983041:GOK983051 GYF983041:GYG983051 HIB983041:HIC983051 HRX983041:HRY983051 IBT983041:IBU983051 ILP983041:ILQ983051 IVL983041:IVM983051 JFH983041:JFI983051 JPD983041:JPE983051 JYZ983041:JZA983051 KIV983041:KIW983051 KSR983041:KSS983051 LCN983041:LCO983051 LMJ983041:LMK983051 LWF983041:LWG983051 MGB983041:MGC983051 MPX983041:MPY983051 MZT983041:MZU983051 NJP983041:NJQ983051 NTL983041:NTM983051 ODH983041:ODI983051 OND983041:ONE983051 OWZ983041:OXA983051 PGV983041:PGW983051 PQR983041:PQS983051 QAN983041:QAO983051 QKJ983041:QKK983051 QUF983041:QUG983051 REB983041:REC983051 RNX983041:RNY983051 RXT983041:RXU983051 SHP983041:SHQ983051 SRL983041:SRM983051 TBH983041:TBI983051 TLD983041:TLE983051 TUZ983041:TVA983051 UEV983041:UEW983051 UOR983041:UOS983051 UYN983041:UYO983051 VIJ983041:VIK983051 VSF983041:VSG983051 WCB983041:WCC983051 WLX983041:WLY983051 WVT983041:WVU983051 I131073:J131083 JK6:JL16 TG6:TH16 ADC6:ADD16 AMY6:AMZ16 AWU6:AWV16 BGQ6:BGR16 BQM6:BQN16 CAI6:CAJ16 CKE6:CKF16 CUA6:CUB16 DDW6:DDX16 DNS6:DNT16 DXO6:DXP16 EHK6:EHL16 ERG6:ERH16 FBC6:FBD16 FKY6:FKZ16 FUU6:FUV16 GEQ6:GER16 GOM6:GON16 GYI6:GYJ16 HIE6:HIF16 HSA6:HSB16 IBW6:IBX16 ILS6:ILT16 IVO6:IVP16 JFK6:JFL16 JPG6:JPH16 JZC6:JZD16 KIY6:KIZ16 KSU6:KSV16 LCQ6:LCR16 LMM6:LMN16 LWI6:LWJ16 MGE6:MGF16 MQA6:MQB16 MZW6:MZX16 NJS6:NJT16 NTO6:NTP16 ODK6:ODL16 ONG6:ONH16 OXC6:OXD16 PGY6:PGZ16 PQU6:PQV16 QAQ6:QAR16 QKM6:QKN16 QUI6:QUJ16 REE6:REF16 ROA6:ROB16 RXW6:RXX16 SHS6:SHT16 SRO6:SRP16 TBK6:TBL16 TLG6:TLH16 TVC6:TVD16 UEY6:UEZ16 UOU6:UOV16 UYQ6:UYR16 VIM6:VIN16 VSI6:VSJ16 WCE6:WCF16 WMA6:WMB16 WVW6:WVX16 I196609:J196619 JK65537:JL65547 TG65537:TH65547 ADC65537:ADD65547 AMY65537:AMZ65547 AWU65537:AWV65547 BGQ65537:BGR65547 BQM65537:BQN65547 CAI65537:CAJ65547 CKE65537:CKF65547 CUA65537:CUB65547 DDW65537:DDX65547 DNS65537:DNT65547 DXO65537:DXP65547 EHK65537:EHL65547 ERG65537:ERH65547 FBC65537:FBD65547 FKY65537:FKZ65547 FUU65537:FUV65547 GEQ65537:GER65547 GOM65537:GON65547 GYI65537:GYJ65547 HIE65537:HIF65547 HSA65537:HSB65547 IBW65537:IBX65547 ILS65537:ILT65547 IVO65537:IVP65547 JFK65537:JFL65547 JPG65537:JPH65547 JZC65537:JZD65547 KIY65537:KIZ65547 KSU65537:KSV65547 LCQ65537:LCR65547 LMM65537:LMN65547 LWI65537:LWJ65547 MGE65537:MGF65547 MQA65537:MQB65547 MZW65537:MZX65547 NJS65537:NJT65547 NTO65537:NTP65547 ODK65537:ODL65547 ONG65537:ONH65547 OXC65537:OXD65547 PGY65537:PGZ65547 PQU65537:PQV65547 QAQ65537:QAR65547 QKM65537:QKN65547 QUI65537:QUJ65547 REE65537:REF65547 ROA65537:ROB65547 RXW65537:RXX65547 SHS65537:SHT65547 SRO65537:SRP65547 TBK65537:TBL65547 TLG65537:TLH65547 TVC65537:TVD65547 UEY65537:UEZ65547 UOU65537:UOV65547 UYQ65537:UYR65547 VIM65537:VIN65547 VSI65537:VSJ65547 WCE65537:WCF65547 WMA65537:WMB65547 WVW65537:WVX65547 I262145:J262155 JK131073:JL131083 TG131073:TH131083 ADC131073:ADD131083 AMY131073:AMZ131083 AWU131073:AWV131083 BGQ131073:BGR131083 BQM131073:BQN131083 CAI131073:CAJ131083 CKE131073:CKF131083 CUA131073:CUB131083 DDW131073:DDX131083 DNS131073:DNT131083 DXO131073:DXP131083 EHK131073:EHL131083 ERG131073:ERH131083 FBC131073:FBD131083 FKY131073:FKZ131083 FUU131073:FUV131083 GEQ131073:GER131083 GOM131073:GON131083 GYI131073:GYJ131083 HIE131073:HIF131083 HSA131073:HSB131083 IBW131073:IBX131083 ILS131073:ILT131083 IVO131073:IVP131083 JFK131073:JFL131083 JPG131073:JPH131083 JZC131073:JZD131083 KIY131073:KIZ131083 KSU131073:KSV131083 LCQ131073:LCR131083 LMM131073:LMN131083 LWI131073:LWJ131083 MGE131073:MGF131083 MQA131073:MQB131083 MZW131073:MZX131083 NJS131073:NJT131083 NTO131073:NTP131083 ODK131073:ODL131083 ONG131073:ONH131083 OXC131073:OXD131083 PGY131073:PGZ131083 PQU131073:PQV131083 QAQ131073:QAR131083 QKM131073:QKN131083 QUI131073:QUJ131083 REE131073:REF131083 ROA131073:ROB131083 RXW131073:RXX131083 SHS131073:SHT131083 SRO131073:SRP131083 TBK131073:TBL131083 TLG131073:TLH131083 TVC131073:TVD131083 UEY131073:UEZ131083 UOU131073:UOV131083 UYQ131073:UYR131083 VIM131073:VIN131083 VSI131073:VSJ131083 WCE131073:WCF131083 WMA131073:WMB131083 WVW131073:WVX131083 I327681:J327691 JK196609:JL196619 TG196609:TH196619 ADC196609:ADD196619 AMY196609:AMZ196619 AWU196609:AWV196619 BGQ196609:BGR196619 BQM196609:BQN196619 CAI196609:CAJ196619 CKE196609:CKF196619 CUA196609:CUB196619 DDW196609:DDX196619 DNS196609:DNT196619 DXO196609:DXP196619 EHK196609:EHL196619 ERG196609:ERH196619 FBC196609:FBD196619 FKY196609:FKZ196619 FUU196609:FUV196619 GEQ196609:GER196619 GOM196609:GON196619 GYI196609:GYJ196619 HIE196609:HIF196619 HSA196609:HSB196619 IBW196609:IBX196619 ILS196609:ILT196619 IVO196609:IVP196619 JFK196609:JFL196619 JPG196609:JPH196619 JZC196609:JZD196619 KIY196609:KIZ196619 KSU196609:KSV196619 LCQ196609:LCR196619 LMM196609:LMN196619 LWI196609:LWJ196619 MGE196609:MGF196619 MQA196609:MQB196619 MZW196609:MZX196619 NJS196609:NJT196619 NTO196609:NTP196619 ODK196609:ODL196619 ONG196609:ONH196619 OXC196609:OXD196619 PGY196609:PGZ196619 PQU196609:PQV196619 QAQ196609:QAR196619 QKM196609:QKN196619 QUI196609:QUJ196619 REE196609:REF196619 ROA196609:ROB196619 RXW196609:RXX196619 SHS196609:SHT196619 SRO196609:SRP196619 TBK196609:TBL196619 TLG196609:TLH196619 TVC196609:TVD196619 UEY196609:UEZ196619 UOU196609:UOV196619 UYQ196609:UYR196619 VIM196609:VIN196619 VSI196609:VSJ196619 WCE196609:WCF196619 WMA196609:WMB196619 WVW196609:WVX196619 I393217:J393227 JK262145:JL262155 TG262145:TH262155 ADC262145:ADD262155 AMY262145:AMZ262155 AWU262145:AWV262155 BGQ262145:BGR262155 BQM262145:BQN262155 CAI262145:CAJ262155 CKE262145:CKF262155 CUA262145:CUB262155 DDW262145:DDX262155 DNS262145:DNT262155 DXO262145:DXP262155 EHK262145:EHL262155 ERG262145:ERH262155 FBC262145:FBD262155 FKY262145:FKZ262155 FUU262145:FUV262155 GEQ262145:GER262155 GOM262145:GON262155 GYI262145:GYJ262155 HIE262145:HIF262155 HSA262145:HSB262155 IBW262145:IBX262155 ILS262145:ILT262155 IVO262145:IVP262155 JFK262145:JFL262155 JPG262145:JPH262155 JZC262145:JZD262155 KIY262145:KIZ262155 KSU262145:KSV262155 LCQ262145:LCR262155 LMM262145:LMN262155 LWI262145:LWJ262155 MGE262145:MGF262155 MQA262145:MQB262155 MZW262145:MZX262155 NJS262145:NJT262155 NTO262145:NTP262155 ODK262145:ODL262155 ONG262145:ONH262155 OXC262145:OXD262155 PGY262145:PGZ262155 PQU262145:PQV262155 QAQ262145:QAR262155 QKM262145:QKN262155 QUI262145:QUJ262155 REE262145:REF262155 ROA262145:ROB262155 RXW262145:RXX262155 SHS262145:SHT262155 SRO262145:SRP262155 TBK262145:TBL262155 TLG262145:TLH262155 TVC262145:TVD262155 UEY262145:UEZ262155 UOU262145:UOV262155 UYQ262145:UYR262155 VIM262145:VIN262155 VSI262145:VSJ262155 WCE262145:WCF262155 WMA262145:WMB262155 WVW262145:WVX262155 I458753:J458763 JK327681:JL327691 TG327681:TH327691 ADC327681:ADD327691 AMY327681:AMZ327691 AWU327681:AWV327691 BGQ327681:BGR327691 BQM327681:BQN327691 CAI327681:CAJ327691 CKE327681:CKF327691 CUA327681:CUB327691 DDW327681:DDX327691 DNS327681:DNT327691 DXO327681:DXP327691 EHK327681:EHL327691 ERG327681:ERH327691 FBC327681:FBD327691 FKY327681:FKZ327691 FUU327681:FUV327691 GEQ327681:GER327691 GOM327681:GON327691 GYI327681:GYJ327691 HIE327681:HIF327691 HSA327681:HSB327691 IBW327681:IBX327691 ILS327681:ILT327691 IVO327681:IVP327691 JFK327681:JFL327691 JPG327681:JPH327691 JZC327681:JZD327691 KIY327681:KIZ327691 KSU327681:KSV327691 LCQ327681:LCR327691 LMM327681:LMN327691 LWI327681:LWJ327691 MGE327681:MGF327691 MQA327681:MQB327691 MZW327681:MZX327691 NJS327681:NJT327691 NTO327681:NTP327691 ODK327681:ODL327691 ONG327681:ONH327691 OXC327681:OXD327691 PGY327681:PGZ327691 PQU327681:PQV327691 QAQ327681:QAR327691 QKM327681:QKN327691 QUI327681:QUJ327691 REE327681:REF327691 ROA327681:ROB327691 RXW327681:RXX327691 SHS327681:SHT327691 SRO327681:SRP327691 TBK327681:TBL327691 TLG327681:TLH327691 TVC327681:TVD327691 UEY327681:UEZ327691 UOU327681:UOV327691 UYQ327681:UYR327691 VIM327681:VIN327691 VSI327681:VSJ327691 WCE327681:WCF327691 WMA327681:WMB327691 WVW327681:WVX327691 I524289:J524299 JK393217:JL393227 TG393217:TH393227 ADC393217:ADD393227 AMY393217:AMZ393227 AWU393217:AWV393227 BGQ393217:BGR393227 BQM393217:BQN393227 CAI393217:CAJ393227 CKE393217:CKF393227 CUA393217:CUB393227 DDW393217:DDX393227 DNS393217:DNT393227 DXO393217:DXP393227 EHK393217:EHL393227 ERG393217:ERH393227 FBC393217:FBD393227 FKY393217:FKZ393227 FUU393217:FUV393227 GEQ393217:GER393227 GOM393217:GON393227 GYI393217:GYJ393227 HIE393217:HIF393227 HSA393217:HSB393227 IBW393217:IBX393227 ILS393217:ILT393227 IVO393217:IVP393227 JFK393217:JFL393227 JPG393217:JPH393227 JZC393217:JZD393227 KIY393217:KIZ393227 KSU393217:KSV393227 LCQ393217:LCR393227 LMM393217:LMN393227 LWI393217:LWJ393227 MGE393217:MGF393227 MQA393217:MQB393227 MZW393217:MZX393227 NJS393217:NJT393227 NTO393217:NTP393227 ODK393217:ODL393227 ONG393217:ONH393227 OXC393217:OXD393227 PGY393217:PGZ393227 PQU393217:PQV393227 QAQ393217:QAR393227 QKM393217:QKN393227 QUI393217:QUJ393227 REE393217:REF393227 ROA393217:ROB393227 RXW393217:RXX393227 SHS393217:SHT393227 SRO393217:SRP393227 TBK393217:TBL393227 TLG393217:TLH393227 TVC393217:TVD393227 UEY393217:UEZ393227 UOU393217:UOV393227 UYQ393217:UYR393227 VIM393217:VIN393227 VSI393217:VSJ393227 WCE393217:WCF393227 WMA393217:WMB393227 WVW393217:WVX393227 I589825:J589835 JK458753:JL458763 TG458753:TH458763 ADC458753:ADD458763 AMY458753:AMZ458763 AWU458753:AWV458763 BGQ458753:BGR458763 BQM458753:BQN458763 CAI458753:CAJ458763 CKE458753:CKF458763 CUA458753:CUB458763 DDW458753:DDX458763 DNS458753:DNT458763 DXO458753:DXP458763 EHK458753:EHL458763 ERG458753:ERH458763 FBC458753:FBD458763 FKY458753:FKZ458763 FUU458753:FUV458763 GEQ458753:GER458763 GOM458753:GON458763 GYI458753:GYJ458763 HIE458753:HIF458763 HSA458753:HSB458763 IBW458753:IBX458763 ILS458753:ILT458763 IVO458753:IVP458763 JFK458753:JFL458763 JPG458753:JPH458763 JZC458753:JZD458763 KIY458753:KIZ458763 KSU458753:KSV458763 LCQ458753:LCR458763 LMM458753:LMN458763 LWI458753:LWJ458763 MGE458753:MGF458763 MQA458753:MQB458763 MZW458753:MZX458763 NJS458753:NJT458763 NTO458753:NTP458763 ODK458753:ODL458763 ONG458753:ONH458763 OXC458753:OXD458763 PGY458753:PGZ458763 PQU458753:PQV458763 QAQ458753:QAR458763 QKM458753:QKN458763 QUI458753:QUJ458763 REE458753:REF458763 ROA458753:ROB458763 RXW458753:RXX458763 SHS458753:SHT458763 SRO458753:SRP458763 TBK458753:TBL458763 TLG458753:TLH458763 TVC458753:TVD458763 UEY458753:UEZ458763 UOU458753:UOV458763 UYQ458753:UYR458763 VIM458753:VIN458763 VSI458753:VSJ458763 WCE458753:WCF458763 WMA458753:WMB458763 WVW458753:WVX458763 I655361:J655371 JK524289:JL524299 TG524289:TH524299 ADC524289:ADD524299 AMY524289:AMZ524299 AWU524289:AWV524299 BGQ524289:BGR524299 BQM524289:BQN524299 CAI524289:CAJ524299 CKE524289:CKF524299 CUA524289:CUB524299 DDW524289:DDX524299 DNS524289:DNT524299 DXO524289:DXP524299 EHK524289:EHL524299 ERG524289:ERH524299 FBC524289:FBD524299 FKY524289:FKZ524299 FUU524289:FUV524299 GEQ524289:GER524299 GOM524289:GON524299 GYI524289:GYJ524299 HIE524289:HIF524299 HSA524289:HSB524299 IBW524289:IBX524299 ILS524289:ILT524299 IVO524289:IVP524299 JFK524289:JFL524299 JPG524289:JPH524299 JZC524289:JZD524299 KIY524289:KIZ524299 KSU524289:KSV524299 LCQ524289:LCR524299 LMM524289:LMN524299 LWI524289:LWJ524299 MGE524289:MGF524299 MQA524289:MQB524299 MZW524289:MZX524299 NJS524289:NJT524299 NTO524289:NTP524299 ODK524289:ODL524299 ONG524289:ONH524299 OXC524289:OXD524299 PGY524289:PGZ524299 PQU524289:PQV524299 QAQ524289:QAR524299 QKM524289:QKN524299 QUI524289:QUJ524299 REE524289:REF524299 ROA524289:ROB524299 RXW524289:RXX524299 SHS524289:SHT524299 SRO524289:SRP524299 TBK524289:TBL524299 TLG524289:TLH524299 TVC524289:TVD524299 UEY524289:UEZ524299 UOU524289:UOV524299 UYQ524289:UYR524299 VIM524289:VIN524299 VSI524289:VSJ524299 WCE524289:WCF524299 WMA524289:WMB524299 WVW524289:WVX524299 I720897:J720907 JK589825:JL589835 TG589825:TH589835 ADC589825:ADD589835 AMY589825:AMZ589835 AWU589825:AWV589835 BGQ589825:BGR589835 BQM589825:BQN589835 CAI589825:CAJ589835 CKE589825:CKF589835 CUA589825:CUB589835 DDW589825:DDX589835 DNS589825:DNT589835 DXO589825:DXP589835 EHK589825:EHL589835 ERG589825:ERH589835 FBC589825:FBD589835 FKY589825:FKZ589835 FUU589825:FUV589835 GEQ589825:GER589835 GOM589825:GON589835 GYI589825:GYJ589835 HIE589825:HIF589835 HSA589825:HSB589835 IBW589825:IBX589835 ILS589825:ILT589835 IVO589825:IVP589835 JFK589825:JFL589835 JPG589825:JPH589835 JZC589825:JZD589835 KIY589825:KIZ589835 KSU589825:KSV589835 LCQ589825:LCR589835 LMM589825:LMN589835 LWI589825:LWJ589835 MGE589825:MGF589835 MQA589825:MQB589835 MZW589825:MZX589835 NJS589825:NJT589835 NTO589825:NTP589835 ODK589825:ODL589835 ONG589825:ONH589835 OXC589825:OXD589835 PGY589825:PGZ589835 PQU589825:PQV589835 QAQ589825:QAR589835 QKM589825:QKN589835 QUI589825:QUJ589835 REE589825:REF589835 ROA589825:ROB589835 RXW589825:RXX589835 SHS589825:SHT589835 SRO589825:SRP589835 TBK589825:TBL589835 TLG589825:TLH589835 TVC589825:TVD589835 UEY589825:UEZ589835 UOU589825:UOV589835 UYQ589825:UYR589835 VIM589825:VIN589835 VSI589825:VSJ589835 WCE589825:WCF589835 WMA589825:WMB589835 WVW589825:WVX589835 I786433:J786443 JK655361:JL655371 TG655361:TH655371 ADC655361:ADD655371 AMY655361:AMZ655371 AWU655361:AWV655371 BGQ655361:BGR655371 BQM655361:BQN655371 CAI655361:CAJ655371 CKE655361:CKF655371 CUA655361:CUB655371 DDW655361:DDX655371 DNS655361:DNT655371 DXO655361:DXP655371 EHK655361:EHL655371 ERG655361:ERH655371 FBC655361:FBD655371 FKY655361:FKZ655371 FUU655361:FUV655371 GEQ655361:GER655371 GOM655361:GON655371 GYI655361:GYJ655371 HIE655361:HIF655371 HSA655361:HSB655371 IBW655361:IBX655371 ILS655361:ILT655371 IVO655361:IVP655371 JFK655361:JFL655371 JPG655361:JPH655371 JZC655361:JZD655371 KIY655361:KIZ655371 KSU655361:KSV655371 LCQ655361:LCR655371 LMM655361:LMN655371 LWI655361:LWJ655371 MGE655361:MGF655371 MQA655361:MQB655371 MZW655361:MZX655371 NJS655361:NJT655371 NTO655361:NTP655371 ODK655361:ODL655371 ONG655361:ONH655371 OXC655361:OXD655371 PGY655361:PGZ655371 PQU655361:PQV655371 QAQ655361:QAR655371 QKM655361:QKN655371 QUI655361:QUJ655371 REE655361:REF655371 ROA655361:ROB655371 RXW655361:RXX655371 SHS655361:SHT655371 SRO655361:SRP655371 TBK655361:TBL655371 TLG655361:TLH655371 TVC655361:TVD655371 UEY655361:UEZ655371 UOU655361:UOV655371 UYQ655361:UYR655371 VIM655361:VIN655371 VSI655361:VSJ655371 WCE655361:WCF655371 WMA655361:WMB655371 WVW655361:WVX655371 I851969:J851979 JK720897:JL720907 TG720897:TH720907 ADC720897:ADD720907 AMY720897:AMZ720907 AWU720897:AWV720907 BGQ720897:BGR720907 BQM720897:BQN720907 CAI720897:CAJ720907 CKE720897:CKF720907 CUA720897:CUB720907 DDW720897:DDX720907 DNS720897:DNT720907 DXO720897:DXP720907 EHK720897:EHL720907 ERG720897:ERH720907 FBC720897:FBD720907 FKY720897:FKZ720907 FUU720897:FUV720907 GEQ720897:GER720907 GOM720897:GON720907 GYI720897:GYJ720907 HIE720897:HIF720907 HSA720897:HSB720907 IBW720897:IBX720907 ILS720897:ILT720907 IVO720897:IVP720907 JFK720897:JFL720907 JPG720897:JPH720907 JZC720897:JZD720907 KIY720897:KIZ720907 KSU720897:KSV720907 LCQ720897:LCR720907 LMM720897:LMN720907 LWI720897:LWJ720907 MGE720897:MGF720907 MQA720897:MQB720907 MZW720897:MZX720907 NJS720897:NJT720907 NTO720897:NTP720907 ODK720897:ODL720907 ONG720897:ONH720907 OXC720897:OXD720907 PGY720897:PGZ720907 PQU720897:PQV720907 QAQ720897:QAR720907 QKM720897:QKN720907 QUI720897:QUJ720907 REE720897:REF720907 ROA720897:ROB720907 RXW720897:RXX720907 SHS720897:SHT720907 SRO720897:SRP720907 TBK720897:TBL720907 TLG720897:TLH720907 TVC720897:TVD720907 UEY720897:UEZ720907 UOU720897:UOV720907 UYQ720897:UYR720907 VIM720897:VIN720907 VSI720897:VSJ720907 WCE720897:WCF720907 WMA720897:WMB720907 WVW720897:WVX720907 I917505:J917515 JK786433:JL786443 TG786433:TH786443 ADC786433:ADD786443 AMY786433:AMZ786443 AWU786433:AWV786443 BGQ786433:BGR786443 BQM786433:BQN786443 CAI786433:CAJ786443 CKE786433:CKF786443 CUA786433:CUB786443 DDW786433:DDX786443 DNS786433:DNT786443 DXO786433:DXP786443 EHK786433:EHL786443 ERG786433:ERH786443 FBC786433:FBD786443 FKY786433:FKZ786443 FUU786433:FUV786443 GEQ786433:GER786443 GOM786433:GON786443 GYI786433:GYJ786443 HIE786433:HIF786443 HSA786433:HSB786443 IBW786433:IBX786443 ILS786433:ILT786443 IVO786433:IVP786443 JFK786433:JFL786443 JPG786433:JPH786443 JZC786433:JZD786443 KIY786433:KIZ786443 KSU786433:KSV786443 LCQ786433:LCR786443 LMM786433:LMN786443 LWI786433:LWJ786443 MGE786433:MGF786443 MQA786433:MQB786443 MZW786433:MZX786443 NJS786433:NJT786443 NTO786433:NTP786443 ODK786433:ODL786443 ONG786433:ONH786443 OXC786433:OXD786443 PGY786433:PGZ786443 PQU786433:PQV786443 QAQ786433:QAR786443 QKM786433:QKN786443 QUI786433:QUJ786443 REE786433:REF786443 ROA786433:ROB786443 RXW786433:RXX786443 SHS786433:SHT786443 SRO786433:SRP786443 TBK786433:TBL786443 TLG786433:TLH786443 TVC786433:TVD786443 UEY786433:UEZ786443 UOU786433:UOV786443 UYQ786433:UYR786443 VIM786433:VIN786443 VSI786433:VSJ786443 WCE786433:WCF786443 WMA786433:WMB786443 WVW786433:WVX786443 I983041:J983051 JK851969:JL851979 TG851969:TH851979 ADC851969:ADD851979 AMY851969:AMZ851979 AWU851969:AWV851979 BGQ851969:BGR851979 BQM851969:BQN851979 CAI851969:CAJ851979 CKE851969:CKF851979 CUA851969:CUB851979 DDW851969:DDX851979 DNS851969:DNT851979 DXO851969:DXP851979 EHK851969:EHL851979 ERG851969:ERH851979 FBC851969:FBD851979 FKY851969:FKZ851979 FUU851969:FUV851979 GEQ851969:GER851979 GOM851969:GON851979 GYI851969:GYJ851979 HIE851969:HIF851979 HSA851969:HSB851979 IBW851969:IBX851979 ILS851969:ILT851979 IVO851969:IVP851979 JFK851969:JFL851979 JPG851969:JPH851979 JZC851969:JZD851979 KIY851969:KIZ851979 KSU851969:KSV851979 LCQ851969:LCR851979 LMM851969:LMN851979 LWI851969:LWJ851979 MGE851969:MGF851979 MQA851969:MQB851979 MZW851969:MZX851979 NJS851969:NJT851979 NTO851969:NTP851979 ODK851969:ODL851979 ONG851969:ONH851979 OXC851969:OXD851979 PGY851969:PGZ851979 PQU851969:PQV851979 QAQ851969:QAR851979 QKM851969:QKN851979 QUI851969:QUJ851979 REE851969:REF851979 ROA851969:ROB851979 RXW851969:RXX851979 SHS851969:SHT851979 SRO851969:SRP851979 TBK851969:TBL851979 TLG851969:TLH851979 TVC851969:TVD851979 UEY851969:UEZ851979 UOU851969:UOV851979 UYQ851969:UYR851979 VIM851969:VIN851979 VSI851969:VSJ851979 WCE851969:WCF851979 WMA851969:WMB851979 WVW851969:WVX851979 I65537:J65547 JK917505:JL917515 TG917505:TH917515 ADC917505:ADD917515 AMY917505:AMZ917515 AWU917505:AWV917515 BGQ917505:BGR917515 BQM917505:BQN917515 CAI917505:CAJ917515 CKE917505:CKF917515 CUA917505:CUB917515 DDW917505:DDX917515 DNS917505:DNT917515 DXO917505:DXP917515 EHK917505:EHL917515 ERG917505:ERH917515 FBC917505:FBD917515 FKY917505:FKZ917515 FUU917505:FUV917515 GEQ917505:GER917515 GOM917505:GON917515 GYI917505:GYJ917515 HIE917505:HIF917515 HSA917505:HSB917515 IBW917505:IBX917515 ILS917505:ILT917515 IVO917505:IVP917515 JFK917505:JFL917515 JPG917505:JPH917515 JZC917505:JZD917515 KIY917505:KIZ917515 KSU917505:KSV917515 LCQ917505:LCR917515 LMM917505:LMN917515 LWI917505:LWJ917515 MGE917505:MGF917515 MQA917505:MQB917515 MZW917505:MZX917515 NJS917505:NJT917515 NTO917505:NTP917515 ODK917505:ODL917515 ONG917505:ONH917515 OXC917505:OXD917515 PGY917505:PGZ917515 PQU917505:PQV917515 QAQ917505:QAR917515 QKM917505:QKN917515 QUI917505:QUJ917515 REE917505:REF917515 ROA917505:ROB917515 RXW917505:RXX917515 SHS917505:SHT917515 SRO917505:SRP917515 TBK917505:TBL917515 TLG917505:TLH917515 TVC917505:TVD917515 UEY917505:UEZ917515 UOU917505:UOV917515 UYQ917505:UYR917515 VIM917505:VIN917515 VSI917505:VSJ917515 WCE917505:WCF917515 WMA917505:WMB917515 WVW917505:WVX917515 WVW983041:WVX983051 JK983041:JL983051 TG983041:TH983051 ADC983041:ADD983051 AMY983041:AMZ983051 AWU983041:AWV983051 BGQ983041:BGR983051 BQM983041:BQN983051 CAI983041:CAJ983051 CKE983041:CKF983051 CUA983041:CUB983051 DDW983041:DDX983051 DNS983041:DNT983051 DXO983041:DXP983051 EHK983041:EHL983051 ERG983041:ERH983051 FBC983041:FBD983051 FKY983041:FKZ983051 FUU983041:FUV983051 GEQ983041:GER983051 GOM983041:GON983051 GYI983041:GYJ983051 HIE983041:HIF983051 HSA983041:HSB983051 IBW983041:IBX983051 ILS983041:ILT983051 IVO983041:IVP983051 JFK983041:JFL983051 JPG983041:JPH983051 JZC983041:JZD983051 KIY983041:KIZ983051 KSU983041:KSV983051 LCQ983041:LCR983051 LMM983041:LMN983051 LWI983041:LWJ983051 MGE983041:MGF983051 MQA983041:MQB983051 MZW983041:MZX983051 NJS983041:NJT983051 NTO983041:NTP983051 ODK983041:ODL983051 ONG983041:ONH983051 OXC983041:OXD983051 PGY983041:PGZ983051 PQU983041:PQV983051 QAQ983041:QAR983051 QKM983041:QKN983051 QUI983041:QUJ983051 REE983041:REF983051 ROA983041:ROB983051 RXW983041:RXX983051 SHS983041:SHT983051 SRO983041:SRP983051 TBK983041:TBL983051 TLG983041:TLH983051 TVC983041:TVD983051 UEY983041:UEZ983051 UOU983041:UOV983051 UYQ983041:UYR983051 VIM983041:VIN983051 VSI983041:VSJ983051 WCE983041:WCF983051"/>
    <dataValidation allowBlank="1" showErrorMessage="1" sqref="F6:V17"/>
  </dataValidations>
  <printOptions horizontalCentered="1" verticalCentered="1"/>
  <pageMargins left="0.15748031496062992" right="0.15748031496062992" top="0.6692913385826772" bottom="0.47244094488188981" header="0.31496062992125984" footer="0.27559055118110237"/>
  <pageSetup scale="75" orientation="landscape" r:id="rId1"/>
  <headerFooter>
    <oddFooter>&amp;R&amp;"Malgun Gothic,Negrita Cursiva"&amp;9I y II Ciclos&amp;"Malgun Gothic,Cursiva", página 2 de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20"/>
  <sheetViews>
    <sheetView showGridLines="0" zoomScale="90" zoomScaleNormal="90" workbookViewId="0"/>
  </sheetViews>
  <sheetFormatPr baseColWidth="10" defaultRowHeight="14.25" x14ac:dyDescent="0.25"/>
  <cols>
    <col min="1" max="1" width="31.42578125" style="43" customWidth="1"/>
    <col min="2" max="22" width="7" style="43" customWidth="1"/>
    <col min="23" max="247" width="11.42578125" style="43"/>
    <col min="248" max="248" width="32.28515625" style="43" customWidth="1"/>
    <col min="249" max="260" width="8.5703125" style="43" customWidth="1"/>
    <col min="261" max="503" width="11.42578125" style="43"/>
    <col min="504" max="504" width="32.28515625" style="43" customWidth="1"/>
    <col min="505" max="516" width="8.5703125" style="43" customWidth="1"/>
    <col min="517" max="759" width="11.42578125" style="43"/>
    <col min="760" max="760" width="32.28515625" style="43" customWidth="1"/>
    <col min="761" max="772" width="8.5703125" style="43" customWidth="1"/>
    <col min="773" max="1015" width="11.42578125" style="43"/>
    <col min="1016" max="1016" width="32.28515625" style="43" customWidth="1"/>
    <col min="1017" max="1028" width="8.5703125" style="43" customWidth="1"/>
    <col min="1029" max="1271" width="11.42578125" style="43"/>
    <col min="1272" max="1272" width="32.28515625" style="43" customWidth="1"/>
    <col min="1273" max="1284" width="8.5703125" style="43" customWidth="1"/>
    <col min="1285" max="1527" width="11.42578125" style="43"/>
    <col min="1528" max="1528" width="32.28515625" style="43" customWidth="1"/>
    <col min="1529" max="1540" width="8.5703125" style="43" customWidth="1"/>
    <col min="1541" max="1783" width="11.42578125" style="43"/>
    <col min="1784" max="1784" width="32.28515625" style="43" customWidth="1"/>
    <col min="1785" max="1796" width="8.5703125" style="43" customWidth="1"/>
    <col min="1797" max="2039" width="11.42578125" style="43"/>
    <col min="2040" max="2040" width="32.28515625" style="43" customWidth="1"/>
    <col min="2041" max="2052" width="8.5703125" style="43" customWidth="1"/>
    <col min="2053" max="2295" width="11.42578125" style="43"/>
    <col min="2296" max="2296" width="32.28515625" style="43" customWidth="1"/>
    <col min="2297" max="2308" width="8.5703125" style="43" customWidth="1"/>
    <col min="2309" max="2551" width="11.42578125" style="43"/>
    <col min="2552" max="2552" width="32.28515625" style="43" customWidth="1"/>
    <col min="2553" max="2564" width="8.5703125" style="43" customWidth="1"/>
    <col min="2565" max="2807" width="11.42578125" style="43"/>
    <col min="2808" max="2808" width="32.28515625" style="43" customWidth="1"/>
    <col min="2809" max="2820" width="8.5703125" style="43" customWidth="1"/>
    <col min="2821" max="3063" width="11.42578125" style="43"/>
    <col min="3064" max="3064" width="32.28515625" style="43" customWidth="1"/>
    <col min="3065" max="3076" width="8.5703125" style="43" customWidth="1"/>
    <col min="3077" max="3319" width="11.42578125" style="43"/>
    <col min="3320" max="3320" width="32.28515625" style="43" customWidth="1"/>
    <col min="3321" max="3332" width="8.5703125" style="43" customWidth="1"/>
    <col min="3333" max="3575" width="11.42578125" style="43"/>
    <col min="3576" max="3576" width="32.28515625" style="43" customWidth="1"/>
    <col min="3577" max="3588" width="8.5703125" style="43" customWidth="1"/>
    <col min="3589" max="3831" width="11.42578125" style="43"/>
    <col min="3832" max="3832" width="32.28515625" style="43" customWidth="1"/>
    <col min="3833" max="3844" width="8.5703125" style="43" customWidth="1"/>
    <col min="3845" max="4087" width="11.42578125" style="43"/>
    <col min="4088" max="4088" width="32.28515625" style="43" customWidth="1"/>
    <col min="4089" max="4100" width="8.5703125" style="43" customWidth="1"/>
    <col min="4101" max="4343" width="11.42578125" style="43"/>
    <col min="4344" max="4344" width="32.28515625" style="43" customWidth="1"/>
    <col min="4345" max="4356" width="8.5703125" style="43" customWidth="1"/>
    <col min="4357" max="4599" width="11.42578125" style="43"/>
    <col min="4600" max="4600" width="32.28515625" style="43" customWidth="1"/>
    <col min="4601" max="4612" width="8.5703125" style="43" customWidth="1"/>
    <col min="4613" max="4855" width="11.42578125" style="43"/>
    <col min="4856" max="4856" width="32.28515625" style="43" customWidth="1"/>
    <col min="4857" max="4868" width="8.5703125" style="43" customWidth="1"/>
    <col min="4869" max="5111" width="11.42578125" style="43"/>
    <col min="5112" max="5112" width="32.28515625" style="43" customWidth="1"/>
    <col min="5113" max="5124" width="8.5703125" style="43" customWidth="1"/>
    <col min="5125" max="5367" width="11.42578125" style="43"/>
    <col min="5368" max="5368" width="32.28515625" style="43" customWidth="1"/>
    <col min="5369" max="5380" width="8.5703125" style="43" customWidth="1"/>
    <col min="5381" max="5623" width="11.42578125" style="43"/>
    <col min="5624" max="5624" width="32.28515625" style="43" customWidth="1"/>
    <col min="5625" max="5636" width="8.5703125" style="43" customWidth="1"/>
    <col min="5637" max="5879" width="11.42578125" style="43"/>
    <col min="5880" max="5880" width="32.28515625" style="43" customWidth="1"/>
    <col min="5881" max="5892" width="8.5703125" style="43" customWidth="1"/>
    <col min="5893" max="6135" width="11.42578125" style="43"/>
    <col min="6136" max="6136" width="32.28515625" style="43" customWidth="1"/>
    <col min="6137" max="6148" width="8.5703125" style="43" customWidth="1"/>
    <col min="6149" max="6391" width="11.42578125" style="43"/>
    <col min="6392" max="6392" width="32.28515625" style="43" customWidth="1"/>
    <col min="6393" max="6404" width="8.5703125" style="43" customWidth="1"/>
    <col min="6405" max="6647" width="11.42578125" style="43"/>
    <col min="6648" max="6648" width="32.28515625" style="43" customWidth="1"/>
    <col min="6649" max="6660" width="8.5703125" style="43" customWidth="1"/>
    <col min="6661" max="6903" width="11.42578125" style="43"/>
    <col min="6904" max="6904" width="32.28515625" style="43" customWidth="1"/>
    <col min="6905" max="6916" width="8.5703125" style="43" customWidth="1"/>
    <col min="6917" max="7159" width="11.42578125" style="43"/>
    <col min="7160" max="7160" width="32.28515625" style="43" customWidth="1"/>
    <col min="7161" max="7172" width="8.5703125" style="43" customWidth="1"/>
    <col min="7173" max="7415" width="11.42578125" style="43"/>
    <col min="7416" max="7416" width="32.28515625" style="43" customWidth="1"/>
    <col min="7417" max="7428" width="8.5703125" style="43" customWidth="1"/>
    <col min="7429" max="7671" width="11.42578125" style="43"/>
    <col min="7672" max="7672" width="32.28515625" style="43" customWidth="1"/>
    <col min="7673" max="7684" width="8.5703125" style="43" customWidth="1"/>
    <col min="7685" max="7927" width="11.42578125" style="43"/>
    <col min="7928" max="7928" width="32.28515625" style="43" customWidth="1"/>
    <col min="7929" max="7940" width="8.5703125" style="43" customWidth="1"/>
    <col min="7941" max="8183" width="11.42578125" style="43"/>
    <col min="8184" max="8184" width="32.28515625" style="43" customWidth="1"/>
    <col min="8185" max="8196" width="8.5703125" style="43" customWidth="1"/>
    <col min="8197" max="8439" width="11.42578125" style="43"/>
    <col min="8440" max="8440" width="32.28515625" style="43" customWidth="1"/>
    <col min="8441" max="8452" width="8.5703125" style="43" customWidth="1"/>
    <col min="8453" max="8695" width="11.42578125" style="43"/>
    <col min="8696" max="8696" width="32.28515625" style="43" customWidth="1"/>
    <col min="8697" max="8708" width="8.5703125" style="43" customWidth="1"/>
    <col min="8709" max="8951" width="11.42578125" style="43"/>
    <col min="8952" max="8952" width="32.28515625" style="43" customWidth="1"/>
    <col min="8953" max="8964" width="8.5703125" style="43" customWidth="1"/>
    <col min="8965" max="9207" width="11.42578125" style="43"/>
    <col min="9208" max="9208" width="32.28515625" style="43" customWidth="1"/>
    <col min="9209" max="9220" width="8.5703125" style="43" customWidth="1"/>
    <col min="9221" max="9463" width="11.42578125" style="43"/>
    <col min="9464" max="9464" width="32.28515625" style="43" customWidth="1"/>
    <col min="9465" max="9476" width="8.5703125" style="43" customWidth="1"/>
    <col min="9477" max="9719" width="11.42578125" style="43"/>
    <col min="9720" max="9720" width="32.28515625" style="43" customWidth="1"/>
    <col min="9721" max="9732" width="8.5703125" style="43" customWidth="1"/>
    <col min="9733" max="9975" width="11.42578125" style="43"/>
    <col min="9976" max="9976" width="32.28515625" style="43" customWidth="1"/>
    <col min="9977" max="9988" width="8.5703125" style="43" customWidth="1"/>
    <col min="9989" max="10231" width="11.42578125" style="43"/>
    <col min="10232" max="10232" width="32.28515625" style="43" customWidth="1"/>
    <col min="10233" max="10244" width="8.5703125" style="43" customWidth="1"/>
    <col min="10245" max="10487" width="11.42578125" style="43"/>
    <col min="10488" max="10488" width="32.28515625" style="43" customWidth="1"/>
    <col min="10489" max="10500" width="8.5703125" style="43" customWidth="1"/>
    <col min="10501" max="10743" width="11.42578125" style="43"/>
    <col min="10744" max="10744" width="32.28515625" style="43" customWidth="1"/>
    <col min="10745" max="10756" width="8.5703125" style="43" customWidth="1"/>
    <col min="10757" max="10999" width="11.42578125" style="43"/>
    <col min="11000" max="11000" width="32.28515625" style="43" customWidth="1"/>
    <col min="11001" max="11012" width="8.5703125" style="43" customWidth="1"/>
    <col min="11013" max="11255" width="11.42578125" style="43"/>
    <col min="11256" max="11256" width="32.28515625" style="43" customWidth="1"/>
    <col min="11257" max="11268" width="8.5703125" style="43" customWidth="1"/>
    <col min="11269" max="11511" width="11.42578125" style="43"/>
    <col min="11512" max="11512" width="32.28515625" style="43" customWidth="1"/>
    <col min="11513" max="11524" width="8.5703125" style="43" customWidth="1"/>
    <col min="11525" max="11767" width="11.42578125" style="43"/>
    <col min="11768" max="11768" width="32.28515625" style="43" customWidth="1"/>
    <col min="11769" max="11780" width="8.5703125" style="43" customWidth="1"/>
    <col min="11781" max="12023" width="11.42578125" style="43"/>
    <col min="12024" max="12024" width="32.28515625" style="43" customWidth="1"/>
    <col min="12025" max="12036" width="8.5703125" style="43" customWidth="1"/>
    <col min="12037" max="12279" width="11.42578125" style="43"/>
    <col min="12280" max="12280" width="32.28515625" style="43" customWidth="1"/>
    <col min="12281" max="12292" width="8.5703125" style="43" customWidth="1"/>
    <col min="12293" max="12535" width="11.42578125" style="43"/>
    <col min="12536" max="12536" width="32.28515625" style="43" customWidth="1"/>
    <col min="12537" max="12548" width="8.5703125" style="43" customWidth="1"/>
    <col min="12549" max="12791" width="11.42578125" style="43"/>
    <col min="12792" max="12792" width="32.28515625" style="43" customWidth="1"/>
    <col min="12793" max="12804" width="8.5703125" style="43" customWidth="1"/>
    <col min="12805" max="13047" width="11.42578125" style="43"/>
    <col min="13048" max="13048" width="32.28515625" style="43" customWidth="1"/>
    <col min="13049" max="13060" width="8.5703125" style="43" customWidth="1"/>
    <col min="13061" max="13303" width="11.42578125" style="43"/>
    <col min="13304" max="13304" width="32.28515625" style="43" customWidth="1"/>
    <col min="13305" max="13316" width="8.5703125" style="43" customWidth="1"/>
    <col min="13317" max="13559" width="11.42578125" style="43"/>
    <col min="13560" max="13560" width="32.28515625" style="43" customWidth="1"/>
    <col min="13561" max="13572" width="8.5703125" style="43" customWidth="1"/>
    <col min="13573" max="13815" width="11.42578125" style="43"/>
    <col min="13816" max="13816" width="32.28515625" style="43" customWidth="1"/>
    <col min="13817" max="13828" width="8.5703125" style="43" customWidth="1"/>
    <col min="13829" max="14071" width="11.42578125" style="43"/>
    <col min="14072" max="14072" width="32.28515625" style="43" customWidth="1"/>
    <col min="14073" max="14084" width="8.5703125" style="43" customWidth="1"/>
    <col min="14085" max="14327" width="11.42578125" style="43"/>
    <col min="14328" max="14328" width="32.28515625" style="43" customWidth="1"/>
    <col min="14329" max="14340" width="8.5703125" style="43" customWidth="1"/>
    <col min="14341" max="14583" width="11.42578125" style="43"/>
    <col min="14584" max="14584" width="32.28515625" style="43" customWidth="1"/>
    <col min="14585" max="14596" width="8.5703125" style="43" customWidth="1"/>
    <col min="14597" max="14839" width="11.42578125" style="43"/>
    <col min="14840" max="14840" width="32.28515625" style="43" customWidth="1"/>
    <col min="14841" max="14852" width="8.5703125" style="43" customWidth="1"/>
    <col min="14853" max="15095" width="11.42578125" style="43"/>
    <col min="15096" max="15096" width="32.28515625" style="43" customWidth="1"/>
    <col min="15097" max="15108" width="8.5703125" style="43" customWidth="1"/>
    <col min="15109" max="15351" width="11.42578125" style="43"/>
    <col min="15352" max="15352" width="32.28515625" style="43" customWidth="1"/>
    <col min="15353" max="15364" width="8.5703125" style="43" customWidth="1"/>
    <col min="15365" max="15607" width="11.42578125" style="43"/>
    <col min="15608" max="15608" width="32.28515625" style="43" customWidth="1"/>
    <col min="15609" max="15620" width="8.5703125" style="43" customWidth="1"/>
    <col min="15621" max="15863" width="11.42578125" style="43"/>
    <col min="15864" max="15864" width="32.28515625" style="43" customWidth="1"/>
    <col min="15865" max="15876" width="8.5703125" style="43" customWidth="1"/>
    <col min="15877" max="16119" width="11.42578125" style="43"/>
    <col min="16120" max="16120" width="32.28515625" style="43" customWidth="1"/>
    <col min="16121" max="16132" width="8.5703125" style="43" customWidth="1"/>
    <col min="16133" max="16384" width="11.42578125" style="43"/>
  </cols>
  <sheetData>
    <row r="1" spans="1:22" ht="18" x14ac:dyDescent="0.25">
      <c r="A1" s="41" t="s">
        <v>8225</v>
      </c>
      <c r="B1" s="42"/>
      <c r="C1" s="42"/>
      <c r="D1" s="42"/>
      <c r="E1" s="42"/>
      <c r="F1" s="42"/>
      <c r="G1" s="42"/>
      <c r="H1" s="42"/>
      <c r="I1" s="42"/>
      <c r="J1" s="42"/>
      <c r="K1" s="42"/>
      <c r="L1" s="42"/>
      <c r="M1" s="42"/>
      <c r="N1" s="42"/>
      <c r="O1" s="42"/>
      <c r="P1" s="42"/>
      <c r="Q1" s="42"/>
      <c r="R1" s="42"/>
      <c r="S1" s="42"/>
      <c r="T1" s="42"/>
      <c r="U1" s="42"/>
      <c r="V1" s="42"/>
    </row>
    <row r="2" spans="1:22" ht="20.25" x14ac:dyDescent="0.25">
      <c r="A2" s="41" t="s">
        <v>14716</v>
      </c>
      <c r="B2" s="44"/>
      <c r="C2" s="44"/>
      <c r="D2" s="44"/>
      <c r="E2" s="44"/>
      <c r="F2" s="44"/>
      <c r="G2" s="44"/>
      <c r="H2" s="44"/>
      <c r="I2" s="44"/>
      <c r="J2" s="44"/>
      <c r="K2" s="44"/>
      <c r="L2" s="44"/>
      <c r="M2" s="44"/>
      <c r="N2" s="44"/>
      <c r="O2" s="44"/>
      <c r="P2" s="44"/>
      <c r="Q2" s="44"/>
      <c r="R2" s="44"/>
      <c r="S2" s="44"/>
      <c r="T2" s="44"/>
      <c r="U2" s="44"/>
      <c r="V2" s="44"/>
    </row>
    <row r="3" spans="1:22" ht="18.75" thickBot="1" x14ac:dyDescent="0.3">
      <c r="A3" s="86" t="s">
        <v>14815</v>
      </c>
      <c r="B3" s="47"/>
      <c r="C3" s="47"/>
      <c r="D3" s="47"/>
      <c r="E3" s="47"/>
      <c r="F3" s="47"/>
      <c r="G3" s="47"/>
      <c r="H3" s="47"/>
      <c r="I3" s="47"/>
      <c r="J3" s="47"/>
      <c r="K3" s="47"/>
      <c r="L3" s="47"/>
      <c r="M3" s="47"/>
      <c r="N3" s="47"/>
      <c r="O3" s="47"/>
      <c r="P3" s="47"/>
      <c r="Q3" s="47"/>
      <c r="R3" s="47"/>
      <c r="S3" s="47"/>
      <c r="T3" s="47"/>
      <c r="U3" s="47"/>
      <c r="V3" s="47"/>
    </row>
    <row r="4" spans="1:22" ht="26.25" customHeight="1" thickTop="1" x14ac:dyDescent="0.25">
      <c r="A4" s="265" t="s">
        <v>12984</v>
      </c>
      <c r="B4" s="267" t="s">
        <v>0</v>
      </c>
      <c r="C4" s="267"/>
      <c r="D4" s="267"/>
      <c r="E4" s="231" t="s">
        <v>14710</v>
      </c>
      <c r="F4" s="232"/>
      <c r="G4" s="233"/>
      <c r="H4" s="231" t="s">
        <v>14711</v>
      </c>
      <c r="I4" s="232"/>
      <c r="J4" s="233"/>
      <c r="K4" s="231" t="s">
        <v>14712</v>
      </c>
      <c r="L4" s="232"/>
      <c r="M4" s="233"/>
      <c r="N4" s="226" t="s">
        <v>14713</v>
      </c>
      <c r="O4" s="226"/>
      <c r="P4" s="226"/>
      <c r="Q4" s="231" t="s">
        <v>14714</v>
      </c>
      <c r="R4" s="232"/>
      <c r="S4" s="233"/>
      <c r="T4" s="225" t="s">
        <v>14715</v>
      </c>
      <c r="U4" s="226"/>
      <c r="V4" s="226"/>
    </row>
    <row r="5" spans="1:22" ht="30.75" customHeight="1" thickBot="1" x14ac:dyDescent="0.25">
      <c r="A5" s="266"/>
      <c r="B5" s="48" t="s">
        <v>0</v>
      </c>
      <c r="C5" s="49" t="s">
        <v>11968</v>
      </c>
      <c r="D5" s="48" t="s">
        <v>12980</v>
      </c>
      <c r="E5" s="50" t="s">
        <v>0</v>
      </c>
      <c r="F5" s="49" t="s">
        <v>11968</v>
      </c>
      <c r="G5" s="51" t="s">
        <v>12980</v>
      </c>
      <c r="H5" s="50" t="s">
        <v>0</v>
      </c>
      <c r="I5" s="49" t="s">
        <v>11968</v>
      </c>
      <c r="J5" s="51" t="s">
        <v>12980</v>
      </c>
      <c r="K5" s="48" t="s">
        <v>0</v>
      </c>
      <c r="L5" s="49" t="s">
        <v>11968</v>
      </c>
      <c r="M5" s="48" t="s">
        <v>12980</v>
      </c>
      <c r="N5" s="50" t="s">
        <v>0</v>
      </c>
      <c r="O5" s="49" t="s">
        <v>11968</v>
      </c>
      <c r="P5" s="51" t="s">
        <v>12980</v>
      </c>
      <c r="Q5" s="50" t="s">
        <v>0</v>
      </c>
      <c r="R5" s="49" t="s">
        <v>11968</v>
      </c>
      <c r="S5" s="51" t="s">
        <v>12980</v>
      </c>
      <c r="T5" s="48" t="s">
        <v>0</v>
      </c>
      <c r="U5" s="49" t="s">
        <v>11968</v>
      </c>
      <c r="V5" s="48" t="s">
        <v>12980</v>
      </c>
    </row>
    <row r="6" spans="1:22" ht="28.5" customHeight="1" thickTop="1" thickBot="1" x14ac:dyDescent="0.3">
      <c r="A6" s="52" t="s">
        <v>7536</v>
      </c>
      <c r="B6" s="53">
        <f>+C6+D6</f>
        <v>0</v>
      </c>
      <c r="C6" s="54">
        <f>SUM(C7:C10)</f>
        <v>0</v>
      </c>
      <c r="D6" s="55">
        <f>SUM(D7:D10)</f>
        <v>0</v>
      </c>
      <c r="E6" s="56">
        <f>+F6+G6</f>
        <v>0</v>
      </c>
      <c r="F6" s="54">
        <f>SUM(F7:F10)</f>
        <v>0</v>
      </c>
      <c r="G6" s="57">
        <f>SUM(G7:G10)</f>
        <v>0</v>
      </c>
      <c r="H6" s="56">
        <f>+I6+J6</f>
        <v>0</v>
      </c>
      <c r="I6" s="54">
        <f>SUM(I7:I10)</f>
        <v>0</v>
      </c>
      <c r="J6" s="57">
        <f>SUM(J7:J10)</f>
        <v>0</v>
      </c>
      <c r="K6" s="56">
        <f>+L6+M6</f>
        <v>0</v>
      </c>
      <c r="L6" s="54">
        <f>SUM(L7:L10)</f>
        <v>0</v>
      </c>
      <c r="M6" s="57">
        <f>SUM(M7:M10)</f>
        <v>0</v>
      </c>
      <c r="N6" s="56">
        <f>+O6+P6</f>
        <v>0</v>
      </c>
      <c r="O6" s="54">
        <f>SUM(O7:O10)</f>
        <v>0</v>
      </c>
      <c r="P6" s="57">
        <f>SUM(P7:P10)</f>
        <v>0</v>
      </c>
      <c r="Q6" s="56">
        <f>+R6+S6</f>
        <v>0</v>
      </c>
      <c r="R6" s="54">
        <f>SUM(R7:R10)</f>
        <v>0</v>
      </c>
      <c r="S6" s="57">
        <f>SUM(S7:S10)</f>
        <v>0</v>
      </c>
      <c r="T6" s="55">
        <f>+U6+V6</f>
        <v>0</v>
      </c>
      <c r="U6" s="54">
        <f>SUM(U7:U10)</f>
        <v>0</v>
      </c>
      <c r="V6" s="55">
        <f>SUM(V7:V10)</f>
        <v>0</v>
      </c>
    </row>
    <row r="7" spans="1:22" ht="28.5" customHeight="1" x14ac:dyDescent="0.25">
      <c r="A7" s="58" t="s">
        <v>9173</v>
      </c>
      <c r="B7" s="59">
        <f>+C7+D7</f>
        <v>0</v>
      </c>
      <c r="C7" s="60">
        <f>+F7+I7+L7+O7+R7+U7</f>
        <v>0</v>
      </c>
      <c r="D7" s="61">
        <f>+G7+J7+M7+P7+S7+V7</f>
        <v>0</v>
      </c>
      <c r="E7" s="62">
        <f>+F7+G7</f>
        <v>0</v>
      </c>
      <c r="F7" s="63"/>
      <c r="G7" s="64"/>
      <c r="H7" s="62">
        <f>+I7+J7</f>
        <v>0</v>
      </c>
      <c r="I7" s="63"/>
      <c r="J7" s="64"/>
      <c r="K7" s="262"/>
      <c r="L7" s="263"/>
      <c r="M7" s="264"/>
      <c r="N7" s="262"/>
      <c r="O7" s="263"/>
      <c r="P7" s="264"/>
      <c r="Q7" s="262"/>
      <c r="R7" s="263"/>
      <c r="S7" s="264"/>
      <c r="T7" s="262"/>
      <c r="U7" s="263"/>
      <c r="V7" s="263"/>
    </row>
    <row r="8" spans="1:22" ht="28.5" customHeight="1" x14ac:dyDescent="0.25">
      <c r="A8" s="58" t="s">
        <v>12981</v>
      </c>
      <c r="B8" s="87">
        <f>+C8+D8</f>
        <v>0</v>
      </c>
      <c r="C8" s="66">
        <f>+F8+I8+L8+O8+R8+U8</f>
        <v>0</v>
      </c>
      <c r="D8" s="67">
        <f t="shared" ref="D8:D10" si="0">+G8+J8+M8+P8+S8+V8</f>
        <v>0</v>
      </c>
      <c r="E8" s="68">
        <f>+F8+G8</f>
        <v>0</v>
      </c>
      <c r="F8" s="69"/>
      <c r="G8" s="70"/>
      <c r="H8" s="68">
        <f>+I8+J8</f>
        <v>0</v>
      </c>
      <c r="I8" s="69"/>
      <c r="J8" s="70"/>
      <c r="K8" s="68">
        <f>+L8+M8</f>
        <v>0</v>
      </c>
      <c r="L8" s="69"/>
      <c r="M8" s="70"/>
      <c r="N8" s="68">
        <f>+O8+P8</f>
        <v>0</v>
      </c>
      <c r="O8" s="69"/>
      <c r="P8" s="70"/>
      <c r="Q8" s="68">
        <f>+R8+S8</f>
        <v>0</v>
      </c>
      <c r="R8" s="69"/>
      <c r="S8" s="70"/>
      <c r="T8" s="68">
        <f>+U8+V8</f>
        <v>0</v>
      </c>
      <c r="U8" s="69"/>
      <c r="V8" s="71"/>
    </row>
    <row r="9" spans="1:22" ht="28.5" customHeight="1" x14ac:dyDescent="0.25">
      <c r="A9" s="58" t="s">
        <v>12982</v>
      </c>
      <c r="B9" s="65">
        <f t="shared" ref="B9:B10" si="1">+C9+D9</f>
        <v>0</v>
      </c>
      <c r="C9" s="66">
        <f>+F9+I9+L9+O9+R9+U9</f>
        <v>0</v>
      </c>
      <c r="D9" s="67">
        <f t="shared" si="0"/>
        <v>0</v>
      </c>
      <c r="E9" s="68">
        <f t="shared" ref="E9:E10" si="2">+F9+G9</f>
        <v>0</v>
      </c>
      <c r="F9" s="69"/>
      <c r="G9" s="70"/>
      <c r="H9" s="68">
        <f t="shared" ref="H9:H10" si="3">+I9+J9</f>
        <v>0</v>
      </c>
      <c r="I9" s="69"/>
      <c r="J9" s="70"/>
      <c r="K9" s="68">
        <f t="shared" ref="K9:K10" si="4">+L9+M9</f>
        <v>0</v>
      </c>
      <c r="L9" s="69"/>
      <c r="M9" s="70"/>
      <c r="N9" s="68">
        <f t="shared" ref="N9:N10" si="5">+O9+P9</f>
        <v>0</v>
      </c>
      <c r="O9" s="69"/>
      <c r="P9" s="70"/>
      <c r="Q9" s="68">
        <f t="shared" ref="Q9:Q10" si="6">+R9+S9</f>
        <v>0</v>
      </c>
      <c r="R9" s="69"/>
      <c r="S9" s="70"/>
      <c r="T9" s="68">
        <f t="shared" ref="T9:T10" si="7">+U9+V9</f>
        <v>0</v>
      </c>
      <c r="U9" s="69"/>
      <c r="V9" s="71"/>
    </row>
    <row r="10" spans="1:22" ht="28.5" customHeight="1" thickBot="1" x14ac:dyDescent="0.3">
      <c r="A10" s="72" t="s">
        <v>12983</v>
      </c>
      <c r="B10" s="73">
        <f t="shared" si="1"/>
        <v>0</v>
      </c>
      <c r="C10" s="74">
        <f>+F10+I10+L10+O10+R10+U10</f>
        <v>0</v>
      </c>
      <c r="D10" s="75">
        <f t="shared" si="0"/>
        <v>0</v>
      </c>
      <c r="E10" s="76">
        <f t="shared" si="2"/>
        <v>0</v>
      </c>
      <c r="F10" s="77"/>
      <c r="G10" s="78"/>
      <c r="H10" s="76">
        <f t="shared" si="3"/>
        <v>0</v>
      </c>
      <c r="I10" s="77"/>
      <c r="J10" s="78"/>
      <c r="K10" s="76">
        <f t="shared" si="4"/>
        <v>0</v>
      </c>
      <c r="L10" s="77"/>
      <c r="M10" s="78"/>
      <c r="N10" s="76">
        <f t="shared" si="5"/>
        <v>0</v>
      </c>
      <c r="O10" s="77"/>
      <c r="P10" s="78"/>
      <c r="Q10" s="76">
        <f t="shared" si="6"/>
        <v>0</v>
      </c>
      <c r="R10" s="77"/>
      <c r="S10" s="78"/>
      <c r="T10" s="76">
        <f t="shared" si="7"/>
        <v>0</v>
      </c>
      <c r="U10" s="77"/>
      <c r="V10" s="79"/>
    </row>
    <row r="11" spans="1:22" ht="15" thickTop="1" x14ac:dyDescent="0.25">
      <c r="A11" s="80" t="s">
        <v>11970</v>
      </c>
      <c r="B11" s="81"/>
      <c r="C11" s="61"/>
      <c r="D11" s="61"/>
      <c r="F11" s="82" t="str">
        <f>IF(F6&gt;'CUADRO 1'!F15,"XX","")</f>
        <v/>
      </c>
      <c r="G11" s="82" t="str">
        <f>IF(G6&gt;'CUADRO 1'!G15,"XX","")</f>
        <v/>
      </c>
      <c r="H11" s="83"/>
      <c r="I11" s="82" t="str">
        <f>IF(I6&gt;'CUADRO 1'!I15,"XX","")</f>
        <v/>
      </c>
      <c r="J11" s="82" t="str">
        <f>IF(J6&gt;'CUADRO 1'!J15,"XX","")</f>
        <v/>
      </c>
      <c r="K11" s="83"/>
      <c r="L11" s="82" t="str">
        <f>IF(L6&gt;'CUADRO 1'!L15,"XX","")</f>
        <v/>
      </c>
      <c r="M11" s="82" t="str">
        <f>IF(M6&gt;'CUADRO 1'!M15,"XX","")</f>
        <v/>
      </c>
      <c r="N11" s="83"/>
      <c r="O11" s="82" t="str">
        <f>IF(O6&gt;'CUADRO 1'!O15,"XX","")</f>
        <v/>
      </c>
      <c r="P11" s="82" t="str">
        <f>IF(P6&gt;'CUADRO 1'!P15,"XX","")</f>
        <v/>
      </c>
      <c r="Q11" s="83"/>
      <c r="R11" s="82" t="str">
        <f>IF(R6&gt;'CUADRO 1'!R15,"XX","")</f>
        <v/>
      </c>
      <c r="S11" s="82" t="str">
        <f>IF(S6&gt;'CUADRO 1'!S15,"XX","")</f>
        <v/>
      </c>
      <c r="T11" s="83"/>
      <c r="U11" s="82" t="str">
        <f>IF(U6&gt;'CUADRO 1'!U15,"XX","")</f>
        <v/>
      </c>
      <c r="V11" s="82" t="str">
        <f>IF(V6&gt;'CUADRO 1'!V15,"XX","")</f>
        <v/>
      </c>
    </row>
    <row r="12" spans="1:22" ht="15.75" customHeight="1" x14ac:dyDescent="0.2">
      <c r="A12" s="269" t="s">
        <v>14717</v>
      </c>
      <c r="B12" s="269"/>
      <c r="C12" s="269"/>
      <c r="D12" s="269"/>
      <c r="E12" s="2"/>
      <c r="F12" s="2"/>
      <c r="G12" s="2"/>
      <c r="H12" s="2"/>
      <c r="I12" s="2"/>
      <c r="J12" s="2"/>
      <c r="K12" s="2"/>
      <c r="L12" s="2"/>
      <c r="M12" s="2"/>
      <c r="N12" s="2"/>
      <c r="O12" s="2"/>
      <c r="P12" s="2"/>
      <c r="Q12" s="2"/>
      <c r="R12" s="2"/>
      <c r="S12" s="2"/>
      <c r="T12" s="2"/>
      <c r="U12" s="2"/>
      <c r="V12" s="2"/>
    </row>
    <row r="13" spans="1:22" ht="15.75" customHeight="1" x14ac:dyDescent="0.25">
      <c r="A13" s="269"/>
      <c r="B13" s="269"/>
      <c r="C13" s="269"/>
      <c r="D13" s="269"/>
      <c r="H13" s="268" t="str">
        <f>IF(OR(F11="XX",G11="XX",I11="XX",J11="XX",L11="XX",M11="XX",O11="XX",P11="XX",R11="XX",S11="XX",U11="XX",V11="XX"),"XX = El dato de abandono (deserción) -por motivo de trabajo-, no puede ser mayor a lo reportado en la línea de abandono del Cuadro 1.","")</f>
        <v/>
      </c>
      <c r="I13" s="268"/>
      <c r="J13" s="268"/>
      <c r="K13" s="268"/>
      <c r="L13" s="268"/>
      <c r="M13" s="268"/>
      <c r="N13" s="268"/>
      <c r="O13" s="268"/>
      <c r="P13" s="268"/>
      <c r="Q13" s="268"/>
      <c r="R13" s="268"/>
      <c r="S13" s="268"/>
      <c r="T13" s="268"/>
      <c r="U13" s="268"/>
      <c r="V13" s="268"/>
    </row>
    <row r="14" spans="1:22" ht="15.75" customHeight="1" x14ac:dyDescent="0.25">
      <c r="A14" s="269"/>
      <c r="B14" s="269"/>
      <c r="C14" s="269"/>
      <c r="D14" s="269"/>
      <c r="H14" s="268"/>
      <c r="I14" s="268"/>
      <c r="J14" s="268"/>
      <c r="K14" s="268"/>
      <c r="L14" s="268"/>
      <c r="M14" s="268"/>
      <c r="N14" s="268"/>
      <c r="O14" s="268"/>
      <c r="P14" s="268"/>
      <c r="Q14" s="268"/>
      <c r="R14" s="268"/>
      <c r="S14" s="268"/>
      <c r="T14" s="268"/>
      <c r="U14" s="268"/>
      <c r="V14" s="268"/>
    </row>
    <row r="15" spans="1:22" x14ac:dyDescent="0.2">
      <c r="A15" s="85"/>
      <c r="B15" s="85"/>
      <c r="C15" s="85"/>
      <c r="D15" s="85"/>
      <c r="E15" s="85"/>
      <c r="F15" s="85"/>
      <c r="G15" s="85"/>
      <c r="H15" s="85"/>
      <c r="I15" s="85"/>
      <c r="J15" s="85"/>
      <c r="K15" s="85"/>
      <c r="L15" s="85"/>
      <c r="M15" s="85"/>
      <c r="N15" s="85"/>
      <c r="O15" s="85"/>
      <c r="P15" s="85"/>
      <c r="Q15" s="85"/>
      <c r="R15" s="85"/>
      <c r="S15" s="85"/>
      <c r="T15" s="85"/>
      <c r="U15" s="85"/>
      <c r="V15" s="85"/>
    </row>
    <row r="16" spans="1:22" s="2" customFormat="1" ht="15.75" x14ac:dyDescent="0.25">
      <c r="A16" s="36" t="s">
        <v>11972</v>
      </c>
      <c r="B16" s="37"/>
      <c r="C16" s="38"/>
      <c r="D16" s="38"/>
    </row>
    <row r="17" spans="1:22" s="2" customFormat="1" ht="23.25" customHeight="1" x14ac:dyDescent="0.2">
      <c r="A17" s="216"/>
      <c r="B17" s="217"/>
      <c r="C17" s="217"/>
      <c r="D17" s="217"/>
      <c r="E17" s="217"/>
      <c r="F17" s="217"/>
      <c r="G17" s="217"/>
      <c r="H17" s="217"/>
      <c r="I17" s="217"/>
      <c r="J17" s="217"/>
      <c r="K17" s="217"/>
      <c r="L17" s="217"/>
      <c r="M17" s="217"/>
      <c r="N17" s="217"/>
      <c r="O17" s="217"/>
      <c r="P17" s="217"/>
      <c r="Q17" s="217"/>
      <c r="R17" s="217"/>
      <c r="S17" s="217"/>
      <c r="T17" s="217"/>
      <c r="U17" s="217"/>
      <c r="V17" s="218"/>
    </row>
    <row r="18" spans="1:22" s="2" customFormat="1" ht="23.25" customHeight="1" x14ac:dyDescent="0.2">
      <c r="A18" s="219"/>
      <c r="B18" s="220"/>
      <c r="C18" s="220"/>
      <c r="D18" s="220"/>
      <c r="E18" s="220"/>
      <c r="F18" s="220"/>
      <c r="G18" s="220"/>
      <c r="H18" s="220"/>
      <c r="I18" s="220"/>
      <c r="J18" s="220"/>
      <c r="K18" s="220"/>
      <c r="L18" s="220"/>
      <c r="M18" s="220"/>
      <c r="N18" s="220"/>
      <c r="O18" s="220"/>
      <c r="P18" s="220"/>
      <c r="Q18" s="220"/>
      <c r="R18" s="220"/>
      <c r="S18" s="220"/>
      <c r="T18" s="220"/>
      <c r="U18" s="220"/>
      <c r="V18" s="221"/>
    </row>
    <row r="19" spans="1:22" s="2" customFormat="1" ht="23.25" customHeight="1" x14ac:dyDescent="0.2">
      <c r="A19" s="219"/>
      <c r="B19" s="220"/>
      <c r="C19" s="220"/>
      <c r="D19" s="220"/>
      <c r="E19" s="220"/>
      <c r="F19" s="220"/>
      <c r="G19" s="220"/>
      <c r="H19" s="220"/>
      <c r="I19" s="220"/>
      <c r="J19" s="220"/>
      <c r="K19" s="220"/>
      <c r="L19" s="220"/>
      <c r="M19" s="220"/>
      <c r="N19" s="220"/>
      <c r="O19" s="220"/>
      <c r="P19" s="220"/>
      <c r="Q19" s="220"/>
      <c r="R19" s="220"/>
      <c r="S19" s="220"/>
      <c r="T19" s="220"/>
      <c r="U19" s="220"/>
      <c r="V19" s="221"/>
    </row>
    <row r="20" spans="1:22" s="2" customFormat="1" ht="23.25" customHeight="1" x14ac:dyDescent="0.2">
      <c r="A20" s="222"/>
      <c r="B20" s="223"/>
      <c r="C20" s="223"/>
      <c r="D20" s="223"/>
      <c r="E20" s="223"/>
      <c r="F20" s="223"/>
      <c r="G20" s="223"/>
      <c r="H20" s="223"/>
      <c r="I20" s="223"/>
      <c r="J20" s="223"/>
      <c r="K20" s="223"/>
      <c r="L20" s="223"/>
      <c r="M20" s="223"/>
      <c r="N20" s="223"/>
      <c r="O20" s="223"/>
      <c r="P20" s="223"/>
      <c r="Q20" s="223"/>
      <c r="R20" s="223"/>
      <c r="S20" s="223"/>
      <c r="T20" s="223"/>
      <c r="U20" s="223"/>
      <c r="V20" s="224"/>
    </row>
  </sheetData>
  <sheetProtection password="C70F" sheet="1" objects="1" scenarios="1"/>
  <protectedRanges>
    <protectedRange sqref="O7:P10 U7:V10 R7:S10 I7:J10 L7:M10 F7:G10" name="Rango1_3"/>
  </protectedRanges>
  <mergeCells count="15">
    <mergeCell ref="A17:V20"/>
    <mergeCell ref="T4:V4"/>
    <mergeCell ref="N4:P4"/>
    <mergeCell ref="Q4:S4"/>
    <mergeCell ref="K7:M7"/>
    <mergeCell ref="N7:P7"/>
    <mergeCell ref="Q7:S7"/>
    <mergeCell ref="T7:V7"/>
    <mergeCell ref="A4:A5"/>
    <mergeCell ref="B4:D4"/>
    <mergeCell ref="E4:G4"/>
    <mergeCell ref="H4:J4"/>
    <mergeCell ref="K4:M4"/>
    <mergeCell ref="H13:V14"/>
    <mergeCell ref="A12:D14"/>
  </mergeCells>
  <conditionalFormatting sqref="B10:D11 B6:D8">
    <cfRule type="cellIs" dxfId="54" priority="30" operator="equal">
      <formula>0</formula>
    </cfRule>
  </conditionalFormatting>
  <conditionalFormatting sqref="B9:D9">
    <cfRule type="cellIs" dxfId="53" priority="29" operator="equal">
      <formula>0</formula>
    </cfRule>
  </conditionalFormatting>
  <conditionalFormatting sqref="H13 V14">
    <cfRule type="notContainsBlanks" dxfId="52" priority="28">
      <formula>LEN(TRIM(H13))&gt;0</formula>
    </cfRule>
  </conditionalFormatting>
  <conditionalFormatting sqref="N6:P6">
    <cfRule type="cellIs" dxfId="51" priority="27" operator="equal">
      <formula>0</formula>
    </cfRule>
  </conditionalFormatting>
  <conditionalFormatting sqref="N15:P15">
    <cfRule type="notContainsBlanks" dxfId="50" priority="26">
      <formula>LEN(TRIM(N15))&gt;0</formula>
    </cfRule>
  </conditionalFormatting>
  <conditionalFormatting sqref="T6:V6">
    <cfRule type="cellIs" dxfId="49" priority="25" operator="equal">
      <formula>0</formula>
    </cfRule>
  </conditionalFormatting>
  <conditionalFormatting sqref="T15:V15">
    <cfRule type="notContainsBlanks" dxfId="48" priority="24">
      <formula>LEN(TRIM(T15))&gt;0</formula>
    </cfRule>
  </conditionalFormatting>
  <conditionalFormatting sqref="N10 N7:N8">
    <cfRule type="cellIs" dxfId="47" priority="19" operator="equal">
      <formula>0</formula>
    </cfRule>
  </conditionalFormatting>
  <conditionalFormatting sqref="N9">
    <cfRule type="cellIs" dxfId="46" priority="18" operator="equal">
      <formula>0</formula>
    </cfRule>
  </conditionalFormatting>
  <conditionalFormatting sqref="T10 T7:T8">
    <cfRule type="cellIs" dxfId="45" priority="17" operator="equal">
      <formula>0</formula>
    </cfRule>
  </conditionalFormatting>
  <conditionalFormatting sqref="T9">
    <cfRule type="cellIs" dxfId="44" priority="16" operator="equal">
      <formula>0</formula>
    </cfRule>
  </conditionalFormatting>
  <conditionalFormatting sqref="Q6:S6">
    <cfRule type="cellIs" dxfId="43" priority="14" operator="equal">
      <formula>0</formula>
    </cfRule>
  </conditionalFormatting>
  <conditionalFormatting sqref="Q15:S15">
    <cfRule type="notContainsBlanks" dxfId="42" priority="13">
      <formula>LEN(TRIM(Q15))&gt;0</formula>
    </cfRule>
  </conditionalFormatting>
  <conditionalFormatting sqref="Q10 Q7:Q8">
    <cfRule type="cellIs" dxfId="41" priority="12" operator="equal">
      <formula>0</formula>
    </cfRule>
  </conditionalFormatting>
  <conditionalFormatting sqref="Q9">
    <cfRule type="cellIs" dxfId="40" priority="11" operator="equal">
      <formula>0</formula>
    </cfRule>
  </conditionalFormatting>
  <conditionalFormatting sqref="H6:J6">
    <cfRule type="cellIs" dxfId="39" priority="10" operator="equal">
      <formula>0</formula>
    </cfRule>
  </conditionalFormatting>
  <conditionalFormatting sqref="H10 H7:H8">
    <cfRule type="cellIs" dxfId="38" priority="9" operator="equal">
      <formula>0</formula>
    </cfRule>
  </conditionalFormatting>
  <conditionalFormatting sqref="H9">
    <cfRule type="cellIs" dxfId="37" priority="8" operator="equal">
      <formula>0</formula>
    </cfRule>
  </conditionalFormatting>
  <conditionalFormatting sqref="K6:M6">
    <cfRule type="cellIs" dxfId="36" priority="7" operator="equal">
      <formula>0</formula>
    </cfRule>
  </conditionalFormatting>
  <conditionalFormatting sqref="K10 K7:K8">
    <cfRule type="cellIs" dxfId="35" priority="6" operator="equal">
      <formula>0</formula>
    </cfRule>
  </conditionalFormatting>
  <conditionalFormatting sqref="K9">
    <cfRule type="cellIs" dxfId="34" priority="5" operator="equal">
      <formula>0</formula>
    </cfRule>
  </conditionalFormatting>
  <conditionalFormatting sqref="E6:G6">
    <cfRule type="cellIs" dxfId="33" priority="4" operator="equal">
      <formula>0</formula>
    </cfRule>
  </conditionalFormatting>
  <conditionalFormatting sqref="E10 E7:E8">
    <cfRule type="cellIs" dxfId="32" priority="3" operator="equal">
      <formula>0</formula>
    </cfRule>
  </conditionalFormatting>
  <conditionalFormatting sqref="E9">
    <cfRule type="cellIs" dxfId="31" priority="2" operator="equal">
      <formula>0</formula>
    </cfRule>
  </conditionalFormatting>
  <conditionalFormatting sqref="H13:V14">
    <cfRule type="notContainsBlanks" dxfId="30" priority="1">
      <formula>LEN(TRIM(H13))&gt;0</formula>
    </cfRule>
  </conditionalFormatting>
  <dataValidations xWindow="486" yWindow="487" count="2">
    <dataValidation allowBlank="1" showInputMessage="1" showErrorMessage="1" prompt="Sólo para Instituciones PRIVADAS." sqref="F65505:G65506 IS65505:IT65506 SO65505:SP65506 ACK65505:ACL65506 AMG65505:AMH65506 AWC65505:AWD65506 BFY65505:BFZ65506 BPU65505:BPV65506 BZQ65505:BZR65506 CJM65505:CJN65506 CTI65505:CTJ65506 DDE65505:DDF65506 DNA65505:DNB65506 DWW65505:DWX65506 EGS65505:EGT65506 EQO65505:EQP65506 FAK65505:FAL65506 FKG65505:FKH65506 FUC65505:FUD65506 GDY65505:GDZ65506 GNU65505:GNV65506 GXQ65505:GXR65506 HHM65505:HHN65506 HRI65505:HRJ65506 IBE65505:IBF65506 ILA65505:ILB65506 IUW65505:IUX65506 JES65505:JET65506 JOO65505:JOP65506 JYK65505:JYL65506 KIG65505:KIH65506 KSC65505:KSD65506 LBY65505:LBZ65506 LLU65505:LLV65506 LVQ65505:LVR65506 MFM65505:MFN65506 MPI65505:MPJ65506 MZE65505:MZF65506 NJA65505:NJB65506 NSW65505:NSX65506 OCS65505:OCT65506 OMO65505:OMP65506 OWK65505:OWL65506 PGG65505:PGH65506 PQC65505:PQD65506 PZY65505:PZZ65506 QJU65505:QJV65506 QTQ65505:QTR65506 RDM65505:RDN65506 RNI65505:RNJ65506 RXE65505:RXF65506 SHA65505:SHB65506 SQW65505:SQX65506 TAS65505:TAT65506 TKO65505:TKP65506 TUK65505:TUL65506 UEG65505:UEH65506 UOC65505:UOD65506 UXY65505:UXZ65506 VHU65505:VHV65506 VRQ65505:VRR65506 WBM65505:WBN65506 WLI65505:WLJ65506 WVE65505:WVF65506 F131041:G131042 IS131041:IT131042 SO131041:SP131042 ACK131041:ACL131042 AMG131041:AMH131042 AWC131041:AWD131042 BFY131041:BFZ131042 BPU131041:BPV131042 BZQ131041:BZR131042 CJM131041:CJN131042 CTI131041:CTJ131042 DDE131041:DDF131042 DNA131041:DNB131042 DWW131041:DWX131042 EGS131041:EGT131042 EQO131041:EQP131042 FAK131041:FAL131042 FKG131041:FKH131042 FUC131041:FUD131042 GDY131041:GDZ131042 GNU131041:GNV131042 GXQ131041:GXR131042 HHM131041:HHN131042 HRI131041:HRJ131042 IBE131041:IBF131042 ILA131041:ILB131042 IUW131041:IUX131042 JES131041:JET131042 JOO131041:JOP131042 JYK131041:JYL131042 KIG131041:KIH131042 KSC131041:KSD131042 LBY131041:LBZ131042 LLU131041:LLV131042 LVQ131041:LVR131042 MFM131041:MFN131042 MPI131041:MPJ131042 MZE131041:MZF131042 NJA131041:NJB131042 NSW131041:NSX131042 OCS131041:OCT131042 OMO131041:OMP131042 OWK131041:OWL131042 PGG131041:PGH131042 PQC131041:PQD131042 PZY131041:PZZ131042 QJU131041:QJV131042 QTQ131041:QTR131042 RDM131041:RDN131042 RNI131041:RNJ131042 RXE131041:RXF131042 SHA131041:SHB131042 SQW131041:SQX131042 TAS131041:TAT131042 TKO131041:TKP131042 TUK131041:TUL131042 UEG131041:UEH131042 UOC131041:UOD131042 UXY131041:UXZ131042 VHU131041:VHV131042 VRQ131041:VRR131042 WBM131041:WBN131042 WLI131041:WLJ131042 WVE131041:WVF131042 F196577:G196578 IS196577:IT196578 SO196577:SP196578 ACK196577:ACL196578 AMG196577:AMH196578 AWC196577:AWD196578 BFY196577:BFZ196578 BPU196577:BPV196578 BZQ196577:BZR196578 CJM196577:CJN196578 CTI196577:CTJ196578 DDE196577:DDF196578 DNA196577:DNB196578 DWW196577:DWX196578 EGS196577:EGT196578 EQO196577:EQP196578 FAK196577:FAL196578 FKG196577:FKH196578 FUC196577:FUD196578 GDY196577:GDZ196578 GNU196577:GNV196578 GXQ196577:GXR196578 HHM196577:HHN196578 HRI196577:HRJ196578 IBE196577:IBF196578 ILA196577:ILB196578 IUW196577:IUX196578 JES196577:JET196578 JOO196577:JOP196578 JYK196577:JYL196578 KIG196577:KIH196578 KSC196577:KSD196578 LBY196577:LBZ196578 LLU196577:LLV196578 LVQ196577:LVR196578 MFM196577:MFN196578 MPI196577:MPJ196578 MZE196577:MZF196578 NJA196577:NJB196578 NSW196577:NSX196578 OCS196577:OCT196578 OMO196577:OMP196578 OWK196577:OWL196578 PGG196577:PGH196578 PQC196577:PQD196578 PZY196577:PZZ196578 QJU196577:QJV196578 QTQ196577:QTR196578 RDM196577:RDN196578 RNI196577:RNJ196578 RXE196577:RXF196578 SHA196577:SHB196578 SQW196577:SQX196578 TAS196577:TAT196578 TKO196577:TKP196578 TUK196577:TUL196578 UEG196577:UEH196578 UOC196577:UOD196578 UXY196577:UXZ196578 VHU196577:VHV196578 VRQ196577:VRR196578 WBM196577:WBN196578 WLI196577:WLJ196578 WVE196577:WVF196578 F262113:G262114 IS262113:IT262114 SO262113:SP262114 ACK262113:ACL262114 AMG262113:AMH262114 AWC262113:AWD262114 BFY262113:BFZ262114 BPU262113:BPV262114 BZQ262113:BZR262114 CJM262113:CJN262114 CTI262113:CTJ262114 DDE262113:DDF262114 DNA262113:DNB262114 DWW262113:DWX262114 EGS262113:EGT262114 EQO262113:EQP262114 FAK262113:FAL262114 FKG262113:FKH262114 FUC262113:FUD262114 GDY262113:GDZ262114 GNU262113:GNV262114 GXQ262113:GXR262114 HHM262113:HHN262114 HRI262113:HRJ262114 IBE262113:IBF262114 ILA262113:ILB262114 IUW262113:IUX262114 JES262113:JET262114 JOO262113:JOP262114 JYK262113:JYL262114 KIG262113:KIH262114 KSC262113:KSD262114 LBY262113:LBZ262114 LLU262113:LLV262114 LVQ262113:LVR262114 MFM262113:MFN262114 MPI262113:MPJ262114 MZE262113:MZF262114 NJA262113:NJB262114 NSW262113:NSX262114 OCS262113:OCT262114 OMO262113:OMP262114 OWK262113:OWL262114 PGG262113:PGH262114 PQC262113:PQD262114 PZY262113:PZZ262114 QJU262113:QJV262114 QTQ262113:QTR262114 RDM262113:RDN262114 RNI262113:RNJ262114 RXE262113:RXF262114 SHA262113:SHB262114 SQW262113:SQX262114 TAS262113:TAT262114 TKO262113:TKP262114 TUK262113:TUL262114 UEG262113:UEH262114 UOC262113:UOD262114 UXY262113:UXZ262114 VHU262113:VHV262114 VRQ262113:VRR262114 WBM262113:WBN262114 WLI262113:WLJ262114 WVE262113:WVF262114 F327649:G327650 IS327649:IT327650 SO327649:SP327650 ACK327649:ACL327650 AMG327649:AMH327650 AWC327649:AWD327650 BFY327649:BFZ327650 BPU327649:BPV327650 BZQ327649:BZR327650 CJM327649:CJN327650 CTI327649:CTJ327650 DDE327649:DDF327650 DNA327649:DNB327650 DWW327649:DWX327650 EGS327649:EGT327650 EQO327649:EQP327650 FAK327649:FAL327650 FKG327649:FKH327650 FUC327649:FUD327650 GDY327649:GDZ327650 GNU327649:GNV327650 GXQ327649:GXR327650 HHM327649:HHN327650 HRI327649:HRJ327650 IBE327649:IBF327650 ILA327649:ILB327650 IUW327649:IUX327650 JES327649:JET327650 JOO327649:JOP327650 JYK327649:JYL327650 KIG327649:KIH327650 KSC327649:KSD327650 LBY327649:LBZ327650 LLU327649:LLV327650 LVQ327649:LVR327650 MFM327649:MFN327650 MPI327649:MPJ327650 MZE327649:MZF327650 NJA327649:NJB327650 NSW327649:NSX327650 OCS327649:OCT327650 OMO327649:OMP327650 OWK327649:OWL327650 PGG327649:PGH327650 PQC327649:PQD327650 PZY327649:PZZ327650 QJU327649:QJV327650 QTQ327649:QTR327650 RDM327649:RDN327650 RNI327649:RNJ327650 RXE327649:RXF327650 SHA327649:SHB327650 SQW327649:SQX327650 TAS327649:TAT327650 TKO327649:TKP327650 TUK327649:TUL327650 UEG327649:UEH327650 UOC327649:UOD327650 UXY327649:UXZ327650 VHU327649:VHV327650 VRQ327649:VRR327650 WBM327649:WBN327650 WLI327649:WLJ327650 WVE327649:WVF327650 F393185:G393186 IS393185:IT393186 SO393185:SP393186 ACK393185:ACL393186 AMG393185:AMH393186 AWC393185:AWD393186 BFY393185:BFZ393186 BPU393185:BPV393186 BZQ393185:BZR393186 CJM393185:CJN393186 CTI393185:CTJ393186 DDE393185:DDF393186 DNA393185:DNB393186 DWW393185:DWX393186 EGS393185:EGT393186 EQO393185:EQP393186 FAK393185:FAL393186 FKG393185:FKH393186 FUC393185:FUD393186 GDY393185:GDZ393186 GNU393185:GNV393186 GXQ393185:GXR393186 HHM393185:HHN393186 HRI393185:HRJ393186 IBE393185:IBF393186 ILA393185:ILB393186 IUW393185:IUX393186 JES393185:JET393186 JOO393185:JOP393186 JYK393185:JYL393186 KIG393185:KIH393186 KSC393185:KSD393186 LBY393185:LBZ393186 LLU393185:LLV393186 LVQ393185:LVR393186 MFM393185:MFN393186 MPI393185:MPJ393186 MZE393185:MZF393186 NJA393185:NJB393186 NSW393185:NSX393186 OCS393185:OCT393186 OMO393185:OMP393186 OWK393185:OWL393186 PGG393185:PGH393186 PQC393185:PQD393186 PZY393185:PZZ393186 QJU393185:QJV393186 QTQ393185:QTR393186 RDM393185:RDN393186 RNI393185:RNJ393186 RXE393185:RXF393186 SHA393185:SHB393186 SQW393185:SQX393186 TAS393185:TAT393186 TKO393185:TKP393186 TUK393185:TUL393186 UEG393185:UEH393186 UOC393185:UOD393186 UXY393185:UXZ393186 VHU393185:VHV393186 VRQ393185:VRR393186 WBM393185:WBN393186 WLI393185:WLJ393186 WVE393185:WVF393186 F458721:G458722 IS458721:IT458722 SO458721:SP458722 ACK458721:ACL458722 AMG458721:AMH458722 AWC458721:AWD458722 BFY458721:BFZ458722 BPU458721:BPV458722 BZQ458721:BZR458722 CJM458721:CJN458722 CTI458721:CTJ458722 DDE458721:DDF458722 DNA458721:DNB458722 DWW458721:DWX458722 EGS458721:EGT458722 EQO458721:EQP458722 FAK458721:FAL458722 FKG458721:FKH458722 FUC458721:FUD458722 GDY458721:GDZ458722 GNU458721:GNV458722 GXQ458721:GXR458722 HHM458721:HHN458722 HRI458721:HRJ458722 IBE458721:IBF458722 ILA458721:ILB458722 IUW458721:IUX458722 JES458721:JET458722 JOO458721:JOP458722 JYK458721:JYL458722 KIG458721:KIH458722 KSC458721:KSD458722 LBY458721:LBZ458722 LLU458721:LLV458722 LVQ458721:LVR458722 MFM458721:MFN458722 MPI458721:MPJ458722 MZE458721:MZF458722 NJA458721:NJB458722 NSW458721:NSX458722 OCS458721:OCT458722 OMO458721:OMP458722 OWK458721:OWL458722 PGG458721:PGH458722 PQC458721:PQD458722 PZY458721:PZZ458722 QJU458721:QJV458722 QTQ458721:QTR458722 RDM458721:RDN458722 RNI458721:RNJ458722 RXE458721:RXF458722 SHA458721:SHB458722 SQW458721:SQX458722 TAS458721:TAT458722 TKO458721:TKP458722 TUK458721:TUL458722 UEG458721:UEH458722 UOC458721:UOD458722 UXY458721:UXZ458722 VHU458721:VHV458722 VRQ458721:VRR458722 WBM458721:WBN458722 WLI458721:WLJ458722 WVE458721:WVF458722 F524257:G524258 IS524257:IT524258 SO524257:SP524258 ACK524257:ACL524258 AMG524257:AMH524258 AWC524257:AWD524258 BFY524257:BFZ524258 BPU524257:BPV524258 BZQ524257:BZR524258 CJM524257:CJN524258 CTI524257:CTJ524258 DDE524257:DDF524258 DNA524257:DNB524258 DWW524257:DWX524258 EGS524257:EGT524258 EQO524257:EQP524258 FAK524257:FAL524258 FKG524257:FKH524258 FUC524257:FUD524258 GDY524257:GDZ524258 GNU524257:GNV524258 GXQ524257:GXR524258 HHM524257:HHN524258 HRI524257:HRJ524258 IBE524257:IBF524258 ILA524257:ILB524258 IUW524257:IUX524258 JES524257:JET524258 JOO524257:JOP524258 JYK524257:JYL524258 KIG524257:KIH524258 KSC524257:KSD524258 LBY524257:LBZ524258 LLU524257:LLV524258 LVQ524257:LVR524258 MFM524257:MFN524258 MPI524257:MPJ524258 MZE524257:MZF524258 NJA524257:NJB524258 NSW524257:NSX524258 OCS524257:OCT524258 OMO524257:OMP524258 OWK524257:OWL524258 PGG524257:PGH524258 PQC524257:PQD524258 PZY524257:PZZ524258 QJU524257:QJV524258 QTQ524257:QTR524258 RDM524257:RDN524258 RNI524257:RNJ524258 RXE524257:RXF524258 SHA524257:SHB524258 SQW524257:SQX524258 TAS524257:TAT524258 TKO524257:TKP524258 TUK524257:TUL524258 UEG524257:UEH524258 UOC524257:UOD524258 UXY524257:UXZ524258 VHU524257:VHV524258 VRQ524257:VRR524258 WBM524257:WBN524258 WLI524257:WLJ524258 WVE524257:WVF524258 F589793:G589794 IS589793:IT589794 SO589793:SP589794 ACK589793:ACL589794 AMG589793:AMH589794 AWC589793:AWD589794 BFY589793:BFZ589794 BPU589793:BPV589794 BZQ589793:BZR589794 CJM589793:CJN589794 CTI589793:CTJ589794 DDE589793:DDF589794 DNA589793:DNB589794 DWW589793:DWX589794 EGS589793:EGT589794 EQO589793:EQP589794 FAK589793:FAL589794 FKG589793:FKH589794 FUC589793:FUD589794 GDY589793:GDZ589794 GNU589793:GNV589794 GXQ589793:GXR589794 HHM589793:HHN589794 HRI589793:HRJ589794 IBE589793:IBF589794 ILA589793:ILB589794 IUW589793:IUX589794 JES589793:JET589794 JOO589793:JOP589794 JYK589793:JYL589794 KIG589793:KIH589794 KSC589793:KSD589794 LBY589793:LBZ589794 LLU589793:LLV589794 LVQ589793:LVR589794 MFM589793:MFN589794 MPI589793:MPJ589794 MZE589793:MZF589794 NJA589793:NJB589794 NSW589793:NSX589794 OCS589793:OCT589794 OMO589793:OMP589794 OWK589793:OWL589794 PGG589793:PGH589794 PQC589793:PQD589794 PZY589793:PZZ589794 QJU589793:QJV589794 QTQ589793:QTR589794 RDM589793:RDN589794 RNI589793:RNJ589794 RXE589793:RXF589794 SHA589793:SHB589794 SQW589793:SQX589794 TAS589793:TAT589794 TKO589793:TKP589794 TUK589793:TUL589794 UEG589793:UEH589794 UOC589793:UOD589794 UXY589793:UXZ589794 VHU589793:VHV589794 VRQ589793:VRR589794 WBM589793:WBN589794 WLI589793:WLJ589794 WVE589793:WVF589794 F655329:G655330 IS655329:IT655330 SO655329:SP655330 ACK655329:ACL655330 AMG655329:AMH655330 AWC655329:AWD655330 BFY655329:BFZ655330 BPU655329:BPV655330 BZQ655329:BZR655330 CJM655329:CJN655330 CTI655329:CTJ655330 DDE655329:DDF655330 DNA655329:DNB655330 DWW655329:DWX655330 EGS655329:EGT655330 EQO655329:EQP655330 FAK655329:FAL655330 FKG655329:FKH655330 FUC655329:FUD655330 GDY655329:GDZ655330 GNU655329:GNV655330 GXQ655329:GXR655330 HHM655329:HHN655330 HRI655329:HRJ655330 IBE655329:IBF655330 ILA655329:ILB655330 IUW655329:IUX655330 JES655329:JET655330 JOO655329:JOP655330 JYK655329:JYL655330 KIG655329:KIH655330 KSC655329:KSD655330 LBY655329:LBZ655330 LLU655329:LLV655330 LVQ655329:LVR655330 MFM655329:MFN655330 MPI655329:MPJ655330 MZE655329:MZF655330 NJA655329:NJB655330 NSW655329:NSX655330 OCS655329:OCT655330 OMO655329:OMP655330 OWK655329:OWL655330 PGG655329:PGH655330 PQC655329:PQD655330 PZY655329:PZZ655330 QJU655329:QJV655330 QTQ655329:QTR655330 RDM655329:RDN655330 RNI655329:RNJ655330 RXE655329:RXF655330 SHA655329:SHB655330 SQW655329:SQX655330 TAS655329:TAT655330 TKO655329:TKP655330 TUK655329:TUL655330 UEG655329:UEH655330 UOC655329:UOD655330 UXY655329:UXZ655330 VHU655329:VHV655330 VRQ655329:VRR655330 WBM655329:WBN655330 WLI655329:WLJ655330 WVE655329:WVF655330 F720865:G720866 IS720865:IT720866 SO720865:SP720866 ACK720865:ACL720866 AMG720865:AMH720866 AWC720865:AWD720866 BFY720865:BFZ720866 BPU720865:BPV720866 BZQ720865:BZR720866 CJM720865:CJN720866 CTI720865:CTJ720866 DDE720865:DDF720866 DNA720865:DNB720866 DWW720865:DWX720866 EGS720865:EGT720866 EQO720865:EQP720866 FAK720865:FAL720866 FKG720865:FKH720866 FUC720865:FUD720866 GDY720865:GDZ720866 GNU720865:GNV720866 GXQ720865:GXR720866 HHM720865:HHN720866 HRI720865:HRJ720866 IBE720865:IBF720866 ILA720865:ILB720866 IUW720865:IUX720866 JES720865:JET720866 JOO720865:JOP720866 JYK720865:JYL720866 KIG720865:KIH720866 KSC720865:KSD720866 LBY720865:LBZ720866 LLU720865:LLV720866 LVQ720865:LVR720866 MFM720865:MFN720866 MPI720865:MPJ720866 MZE720865:MZF720866 NJA720865:NJB720866 NSW720865:NSX720866 OCS720865:OCT720866 OMO720865:OMP720866 OWK720865:OWL720866 PGG720865:PGH720866 PQC720865:PQD720866 PZY720865:PZZ720866 QJU720865:QJV720866 QTQ720865:QTR720866 RDM720865:RDN720866 RNI720865:RNJ720866 RXE720865:RXF720866 SHA720865:SHB720866 SQW720865:SQX720866 TAS720865:TAT720866 TKO720865:TKP720866 TUK720865:TUL720866 UEG720865:UEH720866 UOC720865:UOD720866 UXY720865:UXZ720866 VHU720865:VHV720866 VRQ720865:VRR720866 WBM720865:WBN720866 WLI720865:WLJ720866 WVE720865:WVF720866 F786401:G786402 IS786401:IT786402 SO786401:SP786402 ACK786401:ACL786402 AMG786401:AMH786402 AWC786401:AWD786402 BFY786401:BFZ786402 BPU786401:BPV786402 BZQ786401:BZR786402 CJM786401:CJN786402 CTI786401:CTJ786402 DDE786401:DDF786402 DNA786401:DNB786402 DWW786401:DWX786402 EGS786401:EGT786402 EQO786401:EQP786402 FAK786401:FAL786402 FKG786401:FKH786402 FUC786401:FUD786402 GDY786401:GDZ786402 GNU786401:GNV786402 GXQ786401:GXR786402 HHM786401:HHN786402 HRI786401:HRJ786402 IBE786401:IBF786402 ILA786401:ILB786402 IUW786401:IUX786402 JES786401:JET786402 JOO786401:JOP786402 JYK786401:JYL786402 KIG786401:KIH786402 KSC786401:KSD786402 LBY786401:LBZ786402 LLU786401:LLV786402 LVQ786401:LVR786402 MFM786401:MFN786402 MPI786401:MPJ786402 MZE786401:MZF786402 NJA786401:NJB786402 NSW786401:NSX786402 OCS786401:OCT786402 OMO786401:OMP786402 OWK786401:OWL786402 PGG786401:PGH786402 PQC786401:PQD786402 PZY786401:PZZ786402 QJU786401:QJV786402 QTQ786401:QTR786402 RDM786401:RDN786402 RNI786401:RNJ786402 RXE786401:RXF786402 SHA786401:SHB786402 SQW786401:SQX786402 TAS786401:TAT786402 TKO786401:TKP786402 TUK786401:TUL786402 UEG786401:UEH786402 UOC786401:UOD786402 UXY786401:UXZ786402 VHU786401:VHV786402 VRQ786401:VRR786402 WBM786401:WBN786402 WLI786401:WLJ786402 WVE786401:WVF786402 F851937:G851938 IS851937:IT851938 SO851937:SP851938 ACK851937:ACL851938 AMG851937:AMH851938 AWC851937:AWD851938 BFY851937:BFZ851938 BPU851937:BPV851938 BZQ851937:BZR851938 CJM851937:CJN851938 CTI851937:CTJ851938 DDE851937:DDF851938 DNA851937:DNB851938 DWW851937:DWX851938 EGS851937:EGT851938 EQO851937:EQP851938 FAK851937:FAL851938 FKG851937:FKH851938 FUC851937:FUD851938 GDY851937:GDZ851938 GNU851937:GNV851938 GXQ851937:GXR851938 HHM851937:HHN851938 HRI851937:HRJ851938 IBE851937:IBF851938 ILA851937:ILB851938 IUW851937:IUX851938 JES851937:JET851938 JOO851937:JOP851938 JYK851937:JYL851938 KIG851937:KIH851938 KSC851937:KSD851938 LBY851937:LBZ851938 LLU851937:LLV851938 LVQ851937:LVR851938 MFM851937:MFN851938 MPI851937:MPJ851938 MZE851937:MZF851938 NJA851937:NJB851938 NSW851937:NSX851938 OCS851937:OCT851938 OMO851937:OMP851938 OWK851937:OWL851938 PGG851937:PGH851938 PQC851937:PQD851938 PZY851937:PZZ851938 QJU851937:QJV851938 QTQ851937:QTR851938 RDM851937:RDN851938 RNI851937:RNJ851938 RXE851937:RXF851938 SHA851937:SHB851938 SQW851937:SQX851938 TAS851937:TAT851938 TKO851937:TKP851938 TUK851937:TUL851938 UEG851937:UEH851938 UOC851937:UOD851938 UXY851937:UXZ851938 VHU851937:VHV851938 VRQ851937:VRR851938 WBM851937:WBN851938 WLI851937:WLJ851938 WVE851937:WVF851938 F917473:G917474 IS917473:IT917474 SO917473:SP917474 ACK917473:ACL917474 AMG917473:AMH917474 AWC917473:AWD917474 BFY917473:BFZ917474 BPU917473:BPV917474 BZQ917473:BZR917474 CJM917473:CJN917474 CTI917473:CTJ917474 DDE917473:DDF917474 DNA917473:DNB917474 DWW917473:DWX917474 EGS917473:EGT917474 EQO917473:EQP917474 FAK917473:FAL917474 FKG917473:FKH917474 FUC917473:FUD917474 GDY917473:GDZ917474 GNU917473:GNV917474 GXQ917473:GXR917474 HHM917473:HHN917474 HRI917473:HRJ917474 IBE917473:IBF917474 ILA917473:ILB917474 IUW917473:IUX917474 JES917473:JET917474 JOO917473:JOP917474 JYK917473:JYL917474 KIG917473:KIH917474 KSC917473:KSD917474 LBY917473:LBZ917474 LLU917473:LLV917474 LVQ917473:LVR917474 MFM917473:MFN917474 MPI917473:MPJ917474 MZE917473:MZF917474 NJA917473:NJB917474 NSW917473:NSX917474 OCS917473:OCT917474 OMO917473:OMP917474 OWK917473:OWL917474 PGG917473:PGH917474 PQC917473:PQD917474 PZY917473:PZZ917474 QJU917473:QJV917474 QTQ917473:QTR917474 RDM917473:RDN917474 RNI917473:RNJ917474 RXE917473:RXF917474 SHA917473:SHB917474 SQW917473:SQX917474 TAS917473:TAT917474 TKO917473:TKP917474 TUK917473:TUL917474 UEG917473:UEH917474 UOC917473:UOD917474 UXY917473:UXZ917474 VHU917473:VHV917474 VRQ917473:VRR917474 WBM917473:WBN917474 WLI917473:WLJ917474 WVE917473:WVF917474 F983009:G983010 IS983009:IT983010 SO983009:SP983010 ACK983009:ACL983010 AMG983009:AMH983010 AWC983009:AWD983010 BFY983009:BFZ983010 BPU983009:BPV983010 BZQ983009:BZR983010 CJM983009:CJN983010 CTI983009:CTJ983010 DDE983009:DDF983010 DNA983009:DNB983010 DWW983009:DWX983010 EGS983009:EGT983010 EQO983009:EQP983010 FAK983009:FAL983010 FKG983009:FKH983010 FUC983009:FUD983010 GDY983009:GDZ983010 GNU983009:GNV983010 GXQ983009:GXR983010 HHM983009:HHN983010 HRI983009:HRJ983010 IBE983009:IBF983010 ILA983009:ILB983010 IUW983009:IUX983010 JES983009:JET983010 JOO983009:JOP983010 JYK983009:JYL983010 KIG983009:KIH983010 KSC983009:KSD983010 LBY983009:LBZ983010 LLU983009:LLV983010 LVQ983009:LVR983010 MFM983009:MFN983010 MPI983009:MPJ983010 MZE983009:MZF983010 NJA983009:NJB983010 NSW983009:NSX983010 OCS983009:OCT983010 OMO983009:OMP983010 OWK983009:OWL983010 PGG983009:PGH983010 PQC983009:PQD983010 PZY983009:PZZ983010 QJU983009:QJV983010 QTQ983009:QTR983010 RDM983009:RDN983010 RNI983009:RNJ983010 RXE983009:RXF983010 SHA983009:SHB983010 SQW983009:SQX983010 TAS983009:TAT983010 TKO983009:TKP983010 TUK983009:TUL983010 UEG983009:UEH983010 UOC983009:UOD983010 UXY983009:UXZ983010 VHU983009:VHV983010 VRQ983009:VRR983010 WBM983009:WBN983010 WLI983009:WLJ983010 WVE983009:WVF983010 WBP983015:WBQ983016 L65511:M65512 IY65511:IZ65512 SU65511:SV65512 ACQ65511:ACR65512 AMM65511:AMN65512 AWI65511:AWJ65512 BGE65511:BGF65512 BQA65511:BQB65512 BZW65511:BZX65512 CJS65511:CJT65512 CTO65511:CTP65512 DDK65511:DDL65512 DNG65511:DNH65512 DXC65511:DXD65512 EGY65511:EGZ65512 EQU65511:EQV65512 FAQ65511:FAR65512 FKM65511:FKN65512 FUI65511:FUJ65512 GEE65511:GEF65512 GOA65511:GOB65512 GXW65511:GXX65512 HHS65511:HHT65512 HRO65511:HRP65512 IBK65511:IBL65512 ILG65511:ILH65512 IVC65511:IVD65512 JEY65511:JEZ65512 JOU65511:JOV65512 JYQ65511:JYR65512 KIM65511:KIN65512 KSI65511:KSJ65512 LCE65511:LCF65512 LMA65511:LMB65512 LVW65511:LVX65512 MFS65511:MFT65512 MPO65511:MPP65512 MZK65511:MZL65512 NJG65511:NJH65512 NTC65511:NTD65512 OCY65511:OCZ65512 OMU65511:OMV65512 OWQ65511:OWR65512 PGM65511:PGN65512 PQI65511:PQJ65512 QAE65511:QAF65512 QKA65511:QKB65512 QTW65511:QTX65512 RDS65511:RDT65512 RNO65511:RNP65512 RXK65511:RXL65512 SHG65511:SHH65512 SRC65511:SRD65512 TAY65511:TAZ65512 TKU65511:TKV65512 TUQ65511:TUR65512 UEM65511:UEN65512 UOI65511:UOJ65512 UYE65511:UYF65512 VIA65511:VIB65512 VRW65511:VRX65512 WBS65511:WBT65512 WLO65511:WLP65512 WVK65511:WVL65512 L131047:M131048 IY131047:IZ131048 SU131047:SV131048 ACQ131047:ACR131048 AMM131047:AMN131048 AWI131047:AWJ131048 BGE131047:BGF131048 BQA131047:BQB131048 BZW131047:BZX131048 CJS131047:CJT131048 CTO131047:CTP131048 DDK131047:DDL131048 DNG131047:DNH131048 DXC131047:DXD131048 EGY131047:EGZ131048 EQU131047:EQV131048 FAQ131047:FAR131048 FKM131047:FKN131048 FUI131047:FUJ131048 GEE131047:GEF131048 GOA131047:GOB131048 GXW131047:GXX131048 HHS131047:HHT131048 HRO131047:HRP131048 IBK131047:IBL131048 ILG131047:ILH131048 IVC131047:IVD131048 JEY131047:JEZ131048 JOU131047:JOV131048 JYQ131047:JYR131048 KIM131047:KIN131048 KSI131047:KSJ131048 LCE131047:LCF131048 LMA131047:LMB131048 LVW131047:LVX131048 MFS131047:MFT131048 MPO131047:MPP131048 MZK131047:MZL131048 NJG131047:NJH131048 NTC131047:NTD131048 OCY131047:OCZ131048 OMU131047:OMV131048 OWQ131047:OWR131048 PGM131047:PGN131048 PQI131047:PQJ131048 QAE131047:QAF131048 QKA131047:QKB131048 QTW131047:QTX131048 RDS131047:RDT131048 RNO131047:RNP131048 RXK131047:RXL131048 SHG131047:SHH131048 SRC131047:SRD131048 TAY131047:TAZ131048 TKU131047:TKV131048 TUQ131047:TUR131048 UEM131047:UEN131048 UOI131047:UOJ131048 UYE131047:UYF131048 VIA131047:VIB131048 VRW131047:VRX131048 WBS131047:WBT131048 WLO131047:WLP131048 WVK131047:WVL131048 L196583:M196584 IY196583:IZ196584 SU196583:SV196584 ACQ196583:ACR196584 AMM196583:AMN196584 AWI196583:AWJ196584 BGE196583:BGF196584 BQA196583:BQB196584 BZW196583:BZX196584 CJS196583:CJT196584 CTO196583:CTP196584 DDK196583:DDL196584 DNG196583:DNH196584 DXC196583:DXD196584 EGY196583:EGZ196584 EQU196583:EQV196584 FAQ196583:FAR196584 FKM196583:FKN196584 FUI196583:FUJ196584 GEE196583:GEF196584 GOA196583:GOB196584 GXW196583:GXX196584 HHS196583:HHT196584 HRO196583:HRP196584 IBK196583:IBL196584 ILG196583:ILH196584 IVC196583:IVD196584 JEY196583:JEZ196584 JOU196583:JOV196584 JYQ196583:JYR196584 KIM196583:KIN196584 KSI196583:KSJ196584 LCE196583:LCF196584 LMA196583:LMB196584 LVW196583:LVX196584 MFS196583:MFT196584 MPO196583:MPP196584 MZK196583:MZL196584 NJG196583:NJH196584 NTC196583:NTD196584 OCY196583:OCZ196584 OMU196583:OMV196584 OWQ196583:OWR196584 PGM196583:PGN196584 PQI196583:PQJ196584 QAE196583:QAF196584 QKA196583:QKB196584 QTW196583:QTX196584 RDS196583:RDT196584 RNO196583:RNP196584 RXK196583:RXL196584 SHG196583:SHH196584 SRC196583:SRD196584 TAY196583:TAZ196584 TKU196583:TKV196584 TUQ196583:TUR196584 UEM196583:UEN196584 UOI196583:UOJ196584 UYE196583:UYF196584 VIA196583:VIB196584 VRW196583:VRX196584 WBS196583:WBT196584 WLO196583:WLP196584 WVK196583:WVL196584 L262119:M262120 IY262119:IZ262120 SU262119:SV262120 ACQ262119:ACR262120 AMM262119:AMN262120 AWI262119:AWJ262120 BGE262119:BGF262120 BQA262119:BQB262120 BZW262119:BZX262120 CJS262119:CJT262120 CTO262119:CTP262120 DDK262119:DDL262120 DNG262119:DNH262120 DXC262119:DXD262120 EGY262119:EGZ262120 EQU262119:EQV262120 FAQ262119:FAR262120 FKM262119:FKN262120 FUI262119:FUJ262120 GEE262119:GEF262120 GOA262119:GOB262120 GXW262119:GXX262120 HHS262119:HHT262120 HRO262119:HRP262120 IBK262119:IBL262120 ILG262119:ILH262120 IVC262119:IVD262120 JEY262119:JEZ262120 JOU262119:JOV262120 JYQ262119:JYR262120 KIM262119:KIN262120 KSI262119:KSJ262120 LCE262119:LCF262120 LMA262119:LMB262120 LVW262119:LVX262120 MFS262119:MFT262120 MPO262119:MPP262120 MZK262119:MZL262120 NJG262119:NJH262120 NTC262119:NTD262120 OCY262119:OCZ262120 OMU262119:OMV262120 OWQ262119:OWR262120 PGM262119:PGN262120 PQI262119:PQJ262120 QAE262119:QAF262120 QKA262119:QKB262120 QTW262119:QTX262120 RDS262119:RDT262120 RNO262119:RNP262120 RXK262119:RXL262120 SHG262119:SHH262120 SRC262119:SRD262120 TAY262119:TAZ262120 TKU262119:TKV262120 TUQ262119:TUR262120 UEM262119:UEN262120 UOI262119:UOJ262120 UYE262119:UYF262120 VIA262119:VIB262120 VRW262119:VRX262120 WBS262119:WBT262120 WLO262119:WLP262120 WVK262119:WVL262120 L327655:M327656 IY327655:IZ327656 SU327655:SV327656 ACQ327655:ACR327656 AMM327655:AMN327656 AWI327655:AWJ327656 BGE327655:BGF327656 BQA327655:BQB327656 BZW327655:BZX327656 CJS327655:CJT327656 CTO327655:CTP327656 DDK327655:DDL327656 DNG327655:DNH327656 DXC327655:DXD327656 EGY327655:EGZ327656 EQU327655:EQV327656 FAQ327655:FAR327656 FKM327655:FKN327656 FUI327655:FUJ327656 GEE327655:GEF327656 GOA327655:GOB327656 GXW327655:GXX327656 HHS327655:HHT327656 HRO327655:HRP327656 IBK327655:IBL327656 ILG327655:ILH327656 IVC327655:IVD327656 JEY327655:JEZ327656 JOU327655:JOV327656 JYQ327655:JYR327656 KIM327655:KIN327656 KSI327655:KSJ327656 LCE327655:LCF327656 LMA327655:LMB327656 LVW327655:LVX327656 MFS327655:MFT327656 MPO327655:MPP327656 MZK327655:MZL327656 NJG327655:NJH327656 NTC327655:NTD327656 OCY327655:OCZ327656 OMU327655:OMV327656 OWQ327655:OWR327656 PGM327655:PGN327656 PQI327655:PQJ327656 QAE327655:QAF327656 QKA327655:QKB327656 QTW327655:QTX327656 RDS327655:RDT327656 RNO327655:RNP327656 RXK327655:RXL327656 SHG327655:SHH327656 SRC327655:SRD327656 TAY327655:TAZ327656 TKU327655:TKV327656 TUQ327655:TUR327656 UEM327655:UEN327656 UOI327655:UOJ327656 UYE327655:UYF327656 VIA327655:VIB327656 VRW327655:VRX327656 WBS327655:WBT327656 WLO327655:WLP327656 WVK327655:WVL327656 L393191:M393192 IY393191:IZ393192 SU393191:SV393192 ACQ393191:ACR393192 AMM393191:AMN393192 AWI393191:AWJ393192 BGE393191:BGF393192 BQA393191:BQB393192 BZW393191:BZX393192 CJS393191:CJT393192 CTO393191:CTP393192 DDK393191:DDL393192 DNG393191:DNH393192 DXC393191:DXD393192 EGY393191:EGZ393192 EQU393191:EQV393192 FAQ393191:FAR393192 FKM393191:FKN393192 FUI393191:FUJ393192 GEE393191:GEF393192 GOA393191:GOB393192 GXW393191:GXX393192 HHS393191:HHT393192 HRO393191:HRP393192 IBK393191:IBL393192 ILG393191:ILH393192 IVC393191:IVD393192 JEY393191:JEZ393192 JOU393191:JOV393192 JYQ393191:JYR393192 KIM393191:KIN393192 KSI393191:KSJ393192 LCE393191:LCF393192 LMA393191:LMB393192 LVW393191:LVX393192 MFS393191:MFT393192 MPO393191:MPP393192 MZK393191:MZL393192 NJG393191:NJH393192 NTC393191:NTD393192 OCY393191:OCZ393192 OMU393191:OMV393192 OWQ393191:OWR393192 PGM393191:PGN393192 PQI393191:PQJ393192 QAE393191:QAF393192 QKA393191:QKB393192 QTW393191:QTX393192 RDS393191:RDT393192 RNO393191:RNP393192 RXK393191:RXL393192 SHG393191:SHH393192 SRC393191:SRD393192 TAY393191:TAZ393192 TKU393191:TKV393192 TUQ393191:TUR393192 UEM393191:UEN393192 UOI393191:UOJ393192 UYE393191:UYF393192 VIA393191:VIB393192 VRW393191:VRX393192 WBS393191:WBT393192 WLO393191:WLP393192 WVK393191:WVL393192 L458727:M458728 IY458727:IZ458728 SU458727:SV458728 ACQ458727:ACR458728 AMM458727:AMN458728 AWI458727:AWJ458728 BGE458727:BGF458728 BQA458727:BQB458728 BZW458727:BZX458728 CJS458727:CJT458728 CTO458727:CTP458728 DDK458727:DDL458728 DNG458727:DNH458728 DXC458727:DXD458728 EGY458727:EGZ458728 EQU458727:EQV458728 FAQ458727:FAR458728 FKM458727:FKN458728 FUI458727:FUJ458728 GEE458727:GEF458728 GOA458727:GOB458728 GXW458727:GXX458728 HHS458727:HHT458728 HRO458727:HRP458728 IBK458727:IBL458728 ILG458727:ILH458728 IVC458727:IVD458728 JEY458727:JEZ458728 JOU458727:JOV458728 JYQ458727:JYR458728 KIM458727:KIN458728 KSI458727:KSJ458728 LCE458727:LCF458728 LMA458727:LMB458728 LVW458727:LVX458728 MFS458727:MFT458728 MPO458727:MPP458728 MZK458727:MZL458728 NJG458727:NJH458728 NTC458727:NTD458728 OCY458727:OCZ458728 OMU458727:OMV458728 OWQ458727:OWR458728 PGM458727:PGN458728 PQI458727:PQJ458728 QAE458727:QAF458728 QKA458727:QKB458728 QTW458727:QTX458728 RDS458727:RDT458728 RNO458727:RNP458728 RXK458727:RXL458728 SHG458727:SHH458728 SRC458727:SRD458728 TAY458727:TAZ458728 TKU458727:TKV458728 TUQ458727:TUR458728 UEM458727:UEN458728 UOI458727:UOJ458728 UYE458727:UYF458728 VIA458727:VIB458728 VRW458727:VRX458728 WBS458727:WBT458728 WLO458727:WLP458728 WVK458727:WVL458728 L524263:M524264 IY524263:IZ524264 SU524263:SV524264 ACQ524263:ACR524264 AMM524263:AMN524264 AWI524263:AWJ524264 BGE524263:BGF524264 BQA524263:BQB524264 BZW524263:BZX524264 CJS524263:CJT524264 CTO524263:CTP524264 DDK524263:DDL524264 DNG524263:DNH524264 DXC524263:DXD524264 EGY524263:EGZ524264 EQU524263:EQV524264 FAQ524263:FAR524264 FKM524263:FKN524264 FUI524263:FUJ524264 GEE524263:GEF524264 GOA524263:GOB524264 GXW524263:GXX524264 HHS524263:HHT524264 HRO524263:HRP524264 IBK524263:IBL524264 ILG524263:ILH524264 IVC524263:IVD524264 JEY524263:JEZ524264 JOU524263:JOV524264 JYQ524263:JYR524264 KIM524263:KIN524264 KSI524263:KSJ524264 LCE524263:LCF524264 LMA524263:LMB524264 LVW524263:LVX524264 MFS524263:MFT524264 MPO524263:MPP524264 MZK524263:MZL524264 NJG524263:NJH524264 NTC524263:NTD524264 OCY524263:OCZ524264 OMU524263:OMV524264 OWQ524263:OWR524264 PGM524263:PGN524264 PQI524263:PQJ524264 QAE524263:QAF524264 QKA524263:QKB524264 QTW524263:QTX524264 RDS524263:RDT524264 RNO524263:RNP524264 RXK524263:RXL524264 SHG524263:SHH524264 SRC524263:SRD524264 TAY524263:TAZ524264 TKU524263:TKV524264 TUQ524263:TUR524264 UEM524263:UEN524264 UOI524263:UOJ524264 UYE524263:UYF524264 VIA524263:VIB524264 VRW524263:VRX524264 WBS524263:WBT524264 WLO524263:WLP524264 WVK524263:WVL524264 L589799:M589800 IY589799:IZ589800 SU589799:SV589800 ACQ589799:ACR589800 AMM589799:AMN589800 AWI589799:AWJ589800 BGE589799:BGF589800 BQA589799:BQB589800 BZW589799:BZX589800 CJS589799:CJT589800 CTO589799:CTP589800 DDK589799:DDL589800 DNG589799:DNH589800 DXC589799:DXD589800 EGY589799:EGZ589800 EQU589799:EQV589800 FAQ589799:FAR589800 FKM589799:FKN589800 FUI589799:FUJ589800 GEE589799:GEF589800 GOA589799:GOB589800 GXW589799:GXX589800 HHS589799:HHT589800 HRO589799:HRP589800 IBK589799:IBL589800 ILG589799:ILH589800 IVC589799:IVD589800 JEY589799:JEZ589800 JOU589799:JOV589800 JYQ589799:JYR589800 KIM589799:KIN589800 KSI589799:KSJ589800 LCE589799:LCF589800 LMA589799:LMB589800 LVW589799:LVX589800 MFS589799:MFT589800 MPO589799:MPP589800 MZK589799:MZL589800 NJG589799:NJH589800 NTC589799:NTD589800 OCY589799:OCZ589800 OMU589799:OMV589800 OWQ589799:OWR589800 PGM589799:PGN589800 PQI589799:PQJ589800 QAE589799:QAF589800 QKA589799:QKB589800 QTW589799:QTX589800 RDS589799:RDT589800 RNO589799:RNP589800 RXK589799:RXL589800 SHG589799:SHH589800 SRC589799:SRD589800 TAY589799:TAZ589800 TKU589799:TKV589800 TUQ589799:TUR589800 UEM589799:UEN589800 UOI589799:UOJ589800 UYE589799:UYF589800 VIA589799:VIB589800 VRW589799:VRX589800 WBS589799:WBT589800 WLO589799:WLP589800 WVK589799:WVL589800 L655335:M655336 IY655335:IZ655336 SU655335:SV655336 ACQ655335:ACR655336 AMM655335:AMN655336 AWI655335:AWJ655336 BGE655335:BGF655336 BQA655335:BQB655336 BZW655335:BZX655336 CJS655335:CJT655336 CTO655335:CTP655336 DDK655335:DDL655336 DNG655335:DNH655336 DXC655335:DXD655336 EGY655335:EGZ655336 EQU655335:EQV655336 FAQ655335:FAR655336 FKM655335:FKN655336 FUI655335:FUJ655336 GEE655335:GEF655336 GOA655335:GOB655336 GXW655335:GXX655336 HHS655335:HHT655336 HRO655335:HRP655336 IBK655335:IBL655336 ILG655335:ILH655336 IVC655335:IVD655336 JEY655335:JEZ655336 JOU655335:JOV655336 JYQ655335:JYR655336 KIM655335:KIN655336 KSI655335:KSJ655336 LCE655335:LCF655336 LMA655335:LMB655336 LVW655335:LVX655336 MFS655335:MFT655336 MPO655335:MPP655336 MZK655335:MZL655336 NJG655335:NJH655336 NTC655335:NTD655336 OCY655335:OCZ655336 OMU655335:OMV655336 OWQ655335:OWR655336 PGM655335:PGN655336 PQI655335:PQJ655336 QAE655335:QAF655336 QKA655335:QKB655336 QTW655335:QTX655336 RDS655335:RDT655336 RNO655335:RNP655336 RXK655335:RXL655336 SHG655335:SHH655336 SRC655335:SRD655336 TAY655335:TAZ655336 TKU655335:TKV655336 TUQ655335:TUR655336 UEM655335:UEN655336 UOI655335:UOJ655336 UYE655335:UYF655336 VIA655335:VIB655336 VRW655335:VRX655336 WBS655335:WBT655336 WLO655335:WLP655336 WVK655335:WVL655336 L720871:M720872 IY720871:IZ720872 SU720871:SV720872 ACQ720871:ACR720872 AMM720871:AMN720872 AWI720871:AWJ720872 BGE720871:BGF720872 BQA720871:BQB720872 BZW720871:BZX720872 CJS720871:CJT720872 CTO720871:CTP720872 DDK720871:DDL720872 DNG720871:DNH720872 DXC720871:DXD720872 EGY720871:EGZ720872 EQU720871:EQV720872 FAQ720871:FAR720872 FKM720871:FKN720872 FUI720871:FUJ720872 GEE720871:GEF720872 GOA720871:GOB720872 GXW720871:GXX720872 HHS720871:HHT720872 HRO720871:HRP720872 IBK720871:IBL720872 ILG720871:ILH720872 IVC720871:IVD720872 JEY720871:JEZ720872 JOU720871:JOV720872 JYQ720871:JYR720872 KIM720871:KIN720872 KSI720871:KSJ720872 LCE720871:LCF720872 LMA720871:LMB720872 LVW720871:LVX720872 MFS720871:MFT720872 MPO720871:MPP720872 MZK720871:MZL720872 NJG720871:NJH720872 NTC720871:NTD720872 OCY720871:OCZ720872 OMU720871:OMV720872 OWQ720871:OWR720872 PGM720871:PGN720872 PQI720871:PQJ720872 QAE720871:QAF720872 QKA720871:QKB720872 QTW720871:QTX720872 RDS720871:RDT720872 RNO720871:RNP720872 RXK720871:RXL720872 SHG720871:SHH720872 SRC720871:SRD720872 TAY720871:TAZ720872 TKU720871:TKV720872 TUQ720871:TUR720872 UEM720871:UEN720872 UOI720871:UOJ720872 UYE720871:UYF720872 VIA720871:VIB720872 VRW720871:VRX720872 WBS720871:WBT720872 WLO720871:WLP720872 WVK720871:WVL720872 L786407:M786408 IY786407:IZ786408 SU786407:SV786408 ACQ786407:ACR786408 AMM786407:AMN786408 AWI786407:AWJ786408 BGE786407:BGF786408 BQA786407:BQB786408 BZW786407:BZX786408 CJS786407:CJT786408 CTO786407:CTP786408 DDK786407:DDL786408 DNG786407:DNH786408 DXC786407:DXD786408 EGY786407:EGZ786408 EQU786407:EQV786408 FAQ786407:FAR786408 FKM786407:FKN786408 FUI786407:FUJ786408 GEE786407:GEF786408 GOA786407:GOB786408 GXW786407:GXX786408 HHS786407:HHT786408 HRO786407:HRP786408 IBK786407:IBL786408 ILG786407:ILH786408 IVC786407:IVD786408 JEY786407:JEZ786408 JOU786407:JOV786408 JYQ786407:JYR786408 KIM786407:KIN786408 KSI786407:KSJ786408 LCE786407:LCF786408 LMA786407:LMB786408 LVW786407:LVX786408 MFS786407:MFT786408 MPO786407:MPP786408 MZK786407:MZL786408 NJG786407:NJH786408 NTC786407:NTD786408 OCY786407:OCZ786408 OMU786407:OMV786408 OWQ786407:OWR786408 PGM786407:PGN786408 PQI786407:PQJ786408 QAE786407:QAF786408 QKA786407:QKB786408 QTW786407:QTX786408 RDS786407:RDT786408 RNO786407:RNP786408 RXK786407:RXL786408 SHG786407:SHH786408 SRC786407:SRD786408 TAY786407:TAZ786408 TKU786407:TKV786408 TUQ786407:TUR786408 UEM786407:UEN786408 UOI786407:UOJ786408 UYE786407:UYF786408 VIA786407:VIB786408 VRW786407:VRX786408 WBS786407:WBT786408 WLO786407:WLP786408 WVK786407:WVL786408 L851943:M851944 IY851943:IZ851944 SU851943:SV851944 ACQ851943:ACR851944 AMM851943:AMN851944 AWI851943:AWJ851944 BGE851943:BGF851944 BQA851943:BQB851944 BZW851943:BZX851944 CJS851943:CJT851944 CTO851943:CTP851944 DDK851943:DDL851944 DNG851943:DNH851944 DXC851943:DXD851944 EGY851943:EGZ851944 EQU851943:EQV851944 FAQ851943:FAR851944 FKM851943:FKN851944 FUI851943:FUJ851944 GEE851943:GEF851944 GOA851943:GOB851944 GXW851943:GXX851944 HHS851943:HHT851944 HRO851943:HRP851944 IBK851943:IBL851944 ILG851943:ILH851944 IVC851943:IVD851944 JEY851943:JEZ851944 JOU851943:JOV851944 JYQ851943:JYR851944 KIM851943:KIN851944 KSI851943:KSJ851944 LCE851943:LCF851944 LMA851943:LMB851944 LVW851943:LVX851944 MFS851943:MFT851944 MPO851943:MPP851944 MZK851943:MZL851944 NJG851943:NJH851944 NTC851943:NTD851944 OCY851943:OCZ851944 OMU851943:OMV851944 OWQ851943:OWR851944 PGM851943:PGN851944 PQI851943:PQJ851944 QAE851943:QAF851944 QKA851943:QKB851944 QTW851943:QTX851944 RDS851943:RDT851944 RNO851943:RNP851944 RXK851943:RXL851944 SHG851943:SHH851944 SRC851943:SRD851944 TAY851943:TAZ851944 TKU851943:TKV851944 TUQ851943:TUR851944 UEM851943:UEN851944 UOI851943:UOJ851944 UYE851943:UYF851944 VIA851943:VIB851944 VRW851943:VRX851944 WBS851943:WBT851944 WLO851943:WLP851944 WVK851943:WVL851944 L917479:M917480 IY917479:IZ917480 SU917479:SV917480 ACQ917479:ACR917480 AMM917479:AMN917480 AWI917479:AWJ917480 BGE917479:BGF917480 BQA917479:BQB917480 BZW917479:BZX917480 CJS917479:CJT917480 CTO917479:CTP917480 DDK917479:DDL917480 DNG917479:DNH917480 DXC917479:DXD917480 EGY917479:EGZ917480 EQU917479:EQV917480 FAQ917479:FAR917480 FKM917479:FKN917480 FUI917479:FUJ917480 GEE917479:GEF917480 GOA917479:GOB917480 GXW917479:GXX917480 HHS917479:HHT917480 HRO917479:HRP917480 IBK917479:IBL917480 ILG917479:ILH917480 IVC917479:IVD917480 JEY917479:JEZ917480 JOU917479:JOV917480 JYQ917479:JYR917480 KIM917479:KIN917480 KSI917479:KSJ917480 LCE917479:LCF917480 LMA917479:LMB917480 LVW917479:LVX917480 MFS917479:MFT917480 MPO917479:MPP917480 MZK917479:MZL917480 NJG917479:NJH917480 NTC917479:NTD917480 OCY917479:OCZ917480 OMU917479:OMV917480 OWQ917479:OWR917480 PGM917479:PGN917480 PQI917479:PQJ917480 QAE917479:QAF917480 QKA917479:QKB917480 QTW917479:QTX917480 RDS917479:RDT917480 RNO917479:RNP917480 RXK917479:RXL917480 SHG917479:SHH917480 SRC917479:SRD917480 TAY917479:TAZ917480 TKU917479:TKV917480 TUQ917479:TUR917480 UEM917479:UEN917480 UOI917479:UOJ917480 UYE917479:UYF917480 VIA917479:VIB917480 VRW917479:VRX917480 WBS917479:WBT917480 WLO917479:WLP917480 WVK917479:WVL917480 L983015:M983016 IY983015:IZ983016 SU983015:SV983016 ACQ983015:ACR983016 AMM983015:AMN983016 AWI983015:AWJ983016 BGE983015:BGF983016 BQA983015:BQB983016 BZW983015:BZX983016 CJS983015:CJT983016 CTO983015:CTP983016 DDK983015:DDL983016 DNG983015:DNH983016 DXC983015:DXD983016 EGY983015:EGZ983016 EQU983015:EQV983016 FAQ983015:FAR983016 FKM983015:FKN983016 FUI983015:FUJ983016 GEE983015:GEF983016 GOA983015:GOB983016 GXW983015:GXX983016 HHS983015:HHT983016 HRO983015:HRP983016 IBK983015:IBL983016 ILG983015:ILH983016 IVC983015:IVD983016 JEY983015:JEZ983016 JOU983015:JOV983016 JYQ983015:JYR983016 KIM983015:KIN983016 KSI983015:KSJ983016 LCE983015:LCF983016 LMA983015:LMB983016 LVW983015:LVX983016 MFS983015:MFT983016 MPO983015:MPP983016 MZK983015:MZL983016 NJG983015:NJH983016 NTC983015:NTD983016 OCY983015:OCZ983016 OMU983015:OMV983016 OWQ983015:OWR983016 PGM983015:PGN983016 PQI983015:PQJ983016 QAE983015:QAF983016 QKA983015:QKB983016 QTW983015:QTX983016 RDS983015:RDT983016 RNO983015:RNP983016 RXK983015:RXL983016 SHG983015:SHH983016 SRC983015:SRD983016 TAY983015:TAZ983016 TKU983015:TKV983016 TUQ983015:TUR983016 UEM983015:UEN983016 UOI983015:UOJ983016 UYE983015:UYF983016 VIA983015:VIB983016 VRW983015:VRX983016 WBS983015:WBT983016 WLO983015:WLP983016 WVK983015:WVL983016 WVH983015:WVI983016 I65505:J65506 IV65505:IW65506 SR65505:SS65506 ACN65505:ACO65506 AMJ65505:AMK65506 AWF65505:AWG65506 BGB65505:BGC65506 BPX65505:BPY65506 BZT65505:BZU65506 CJP65505:CJQ65506 CTL65505:CTM65506 DDH65505:DDI65506 DND65505:DNE65506 DWZ65505:DXA65506 EGV65505:EGW65506 EQR65505:EQS65506 FAN65505:FAO65506 FKJ65505:FKK65506 FUF65505:FUG65506 GEB65505:GEC65506 GNX65505:GNY65506 GXT65505:GXU65506 HHP65505:HHQ65506 HRL65505:HRM65506 IBH65505:IBI65506 ILD65505:ILE65506 IUZ65505:IVA65506 JEV65505:JEW65506 JOR65505:JOS65506 JYN65505:JYO65506 KIJ65505:KIK65506 KSF65505:KSG65506 LCB65505:LCC65506 LLX65505:LLY65506 LVT65505:LVU65506 MFP65505:MFQ65506 MPL65505:MPM65506 MZH65505:MZI65506 NJD65505:NJE65506 NSZ65505:NTA65506 OCV65505:OCW65506 OMR65505:OMS65506 OWN65505:OWO65506 PGJ65505:PGK65506 PQF65505:PQG65506 QAB65505:QAC65506 QJX65505:QJY65506 QTT65505:QTU65506 RDP65505:RDQ65506 RNL65505:RNM65506 RXH65505:RXI65506 SHD65505:SHE65506 SQZ65505:SRA65506 TAV65505:TAW65506 TKR65505:TKS65506 TUN65505:TUO65506 UEJ65505:UEK65506 UOF65505:UOG65506 UYB65505:UYC65506 VHX65505:VHY65506 VRT65505:VRU65506 WBP65505:WBQ65506 WLL65505:WLM65506 WVH65505:WVI65506 I131041:J131042 IV131041:IW131042 SR131041:SS131042 ACN131041:ACO131042 AMJ131041:AMK131042 AWF131041:AWG131042 BGB131041:BGC131042 BPX131041:BPY131042 BZT131041:BZU131042 CJP131041:CJQ131042 CTL131041:CTM131042 DDH131041:DDI131042 DND131041:DNE131042 DWZ131041:DXA131042 EGV131041:EGW131042 EQR131041:EQS131042 FAN131041:FAO131042 FKJ131041:FKK131042 FUF131041:FUG131042 GEB131041:GEC131042 GNX131041:GNY131042 GXT131041:GXU131042 HHP131041:HHQ131042 HRL131041:HRM131042 IBH131041:IBI131042 ILD131041:ILE131042 IUZ131041:IVA131042 JEV131041:JEW131042 JOR131041:JOS131042 JYN131041:JYO131042 KIJ131041:KIK131042 KSF131041:KSG131042 LCB131041:LCC131042 LLX131041:LLY131042 LVT131041:LVU131042 MFP131041:MFQ131042 MPL131041:MPM131042 MZH131041:MZI131042 NJD131041:NJE131042 NSZ131041:NTA131042 OCV131041:OCW131042 OMR131041:OMS131042 OWN131041:OWO131042 PGJ131041:PGK131042 PQF131041:PQG131042 QAB131041:QAC131042 QJX131041:QJY131042 QTT131041:QTU131042 RDP131041:RDQ131042 RNL131041:RNM131042 RXH131041:RXI131042 SHD131041:SHE131042 SQZ131041:SRA131042 TAV131041:TAW131042 TKR131041:TKS131042 TUN131041:TUO131042 UEJ131041:UEK131042 UOF131041:UOG131042 UYB131041:UYC131042 VHX131041:VHY131042 VRT131041:VRU131042 WBP131041:WBQ131042 WLL131041:WLM131042 WVH131041:WVI131042 I196577:J196578 IV196577:IW196578 SR196577:SS196578 ACN196577:ACO196578 AMJ196577:AMK196578 AWF196577:AWG196578 BGB196577:BGC196578 BPX196577:BPY196578 BZT196577:BZU196578 CJP196577:CJQ196578 CTL196577:CTM196578 DDH196577:DDI196578 DND196577:DNE196578 DWZ196577:DXA196578 EGV196577:EGW196578 EQR196577:EQS196578 FAN196577:FAO196578 FKJ196577:FKK196578 FUF196577:FUG196578 GEB196577:GEC196578 GNX196577:GNY196578 GXT196577:GXU196578 HHP196577:HHQ196578 HRL196577:HRM196578 IBH196577:IBI196578 ILD196577:ILE196578 IUZ196577:IVA196578 JEV196577:JEW196578 JOR196577:JOS196578 JYN196577:JYO196578 KIJ196577:KIK196578 KSF196577:KSG196578 LCB196577:LCC196578 LLX196577:LLY196578 LVT196577:LVU196578 MFP196577:MFQ196578 MPL196577:MPM196578 MZH196577:MZI196578 NJD196577:NJE196578 NSZ196577:NTA196578 OCV196577:OCW196578 OMR196577:OMS196578 OWN196577:OWO196578 PGJ196577:PGK196578 PQF196577:PQG196578 QAB196577:QAC196578 QJX196577:QJY196578 QTT196577:QTU196578 RDP196577:RDQ196578 RNL196577:RNM196578 RXH196577:RXI196578 SHD196577:SHE196578 SQZ196577:SRA196578 TAV196577:TAW196578 TKR196577:TKS196578 TUN196577:TUO196578 UEJ196577:UEK196578 UOF196577:UOG196578 UYB196577:UYC196578 VHX196577:VHY196578 VRT196577:VRU196578 WBP196577:WBQ196578 WLL196577:WLM196578 WVH196577:WVI196578 I262113:J262114 IV262113:IW262114 SR262113:SS262114 ACN262113:ACO262114 AMJ262113:AMK262114 AWF262113:AWG262114 BGB262113:BGC262114 BPX262113:BPY262114 BZT262113:BZU262114 CJP262113:CJQ262114 CTL262113:CTM262114 DDH262113:DDI262114 DND262113:DNE262114 DWZ262113:DXA262114 EGV262113:EGW262114 EQR262113:EQS262114 FAN262113:FAO262114 FKJ262113:FKK262114 FUF262113:FUG262114 GEB262113:GEC262114 GNX262113:GNY262114 GXT262113:GXU262114 HHP262113:HHQ262114 HRL262113:HRM262114 IBH262113:IBI262114 ILD262113:ILE262114 IUZ262113:IVA262114 JEV262113:JEW262114 JOR262113:JOS262114 JYN262113:JYO262114 KIJ262113:KIK262114 KSF262113:KSG262114 LCB262113:LCC262114 LLX262113:LLY262114 LVT262113:LVU262114 MFP262113:MFQ262114 MPL262113:MPM262114 MZH262113:MZI262114 NJD262113:NJE262114 NSZ262113:NTA262114 OCV262113:OCW262114 OMR262113:OMS262114 OWN262113:OWO262114 PGJ262113:PGK262114 PQF262113:PQG262114 QAB262113:QAC262114 QJX262113:QJY262114 QTT262113:QTU262114 RDP262113:RDQ262114 RNL262113:RNM262114 RXH262113:RXI262114 SHD262113:SHE262114 SQZ262113:SRA262114 TAV262113:TAW262114 TKR262113:TKS262114 TUN262113:TUO262114 UEJ262113:UEK262114 UOF262113:UOG262114 UYB262113:UYC262114 VHX262113:VHY262114 VRT262113:VRU262114 WBP262113:WBQ262114 WLL262113:WLM262114 WVH262113:WVI262114 I327649:J327650 IV327649:IW327650 SR327649:SS327650 ACN327649:ACO327650 AMJ327649:AMK327650 AWF327649:AWG327650 BGB327649:BGC327650 BPX327649:BPY327650 BZT327649:BZU327650 CJP327649:CJQ327650 CTL327649:CTM327650 DDH327649:DDI327650 DND327649:DNE327650 DWZ327649:DXA327650 EGV327649:EGW327650 EQR327649:EQS327650 FAN327649:FAO327650 FKJ327649:FKK327650 FUF327649:FUG327650 GEB327649:GEC327650 GNX327649:GNY327650 GXT327649:GXU327650 HHP327649:HHQ327650 HRL327649:HRM327650 IBH327649:IBI327650 ILD327649:ILE327650 IUZ327649:IVA327650 JEV327649:JEW327650 JOR327649:JOS327650 JYN327649:JYO327650 KIJ327649:KIK327650 KSF327649:KSG327650 LCB327649:LCC327650 LLX327649:LLY327650 LVT327649:LVU327650 MFP327649:MFQ327650 MPL327649:MPM327650 MZH327649:MZI327650 NJD327649:NJE327650 NSZ327649:NTA327650 OCV327649:OCW327650 OMR327649:OMS327650 OWN327649:OWO327650 PGJ327649:PGK327650 PQF327649:PQG327650 QAB327649:QAC327650 QJX327649:QJY327650 QTT327649:QTU327650 RDP327649:RDQ327650 RNL327649:RNM327650 RXH327649:RXI327650 SHD327649:SHE327650 SQZ327649:SRA327650 TAV327649:TAW327650 TKR327649:TKS327650 TUN327649:TUO327650 UEJ327649:UEK327650 UOF327649:UOG327650 UYB327649:UYC327650 VHX327649:VHY327650 VRT327649:VRU327650 WBP327649:WBQ327650 WLL327649:WLM327650 WVH327649:WVI327650 I393185:J393186 IV393185:IW393186 SR393185:SS393186 ACN393185:ACO393186 AMJ393185:AMK393186 AWF393185:AWG393186 BGB393185:BGC393186 BPX393185:BPY393186 BZT393185:BZU393186 CJP393185:CJQ393186 CTL393185:CTM393186 DDH393185:DDI393186 DND393185:DNE393186 DWZ393185:DXA393186 EGV393185:EGW393186 EQR393185:EQS393186 FAN393185:FAO393186 FKJ393185:FKK393186 FUF393185:FUG393186 GEB393185:GEC393186 GNX393185:GNY393186 GXT393185:GXU393186 HHP393185:HHQ393186 HRL393185:HRM393186 IBH393185:IBI393186 ILD393185:ILE393186 IUZ393185:IVA393186 JEV393185:JEW393186 JOR393185:JOS393186 JYN393185:JYO393186 KIJ393185:KIK393186 KSF393185:KSG393186 LCB393185:LCC393186 LLX393185:LLY393186 LVT393185:LVU393186 MFP393185:MFQ393186 MPL393185:MPM393186 MZH393185:MZI393186 NJD393185:NJE393186 NSZ393185:NTA393186 OCV393185:OCW393186 OMR393185:OMS393186 OWN393185:OWO393186 PGJ393185:PGK393186 PQF393185:PQG393186 QAB393185:QAC393186 QJX393185:QJY393186 QTT393185:QTU393186 RDP393185:RDQ393186 RNL393185:RNM393186 RXH393185:RXI393186 SHD393185:SHE393186 SQZ393185:SRA393186 TAV393185:TAW393186 TKR393185:TKS393186 TUN393185:TUO393186 UEJ393185:UEK393186 UOF393185:UOG393186 UYB393185:UYC393186 VHX393185:VHY393186 VRT393185:VRU393186 WBP393185:WBQ393186 WLL393185:WLM393186 WVH393185:WVI393186 I458721:J458722 IV458721:IW458722 SR458721:SS458722 ACN458721:ACO458722 AMJ458721:AMK458722 AWF458721:AWG458722 BGB458721:BGC458722 BPX458721:BPY458722 BZT458721:BZU458722 CJP458721:CJQ458722 CTL458721:CTM458722 DDH458721:DDI458722 DND458721:DNE458722 DWZ458721:DXA458722 EGV458721:EGW458722 EQR458721:EQS458722 FAN458721:FAO458722 FKJ458721:FKK458722 FUF458721:FUG458722 GEB458721:GEC458722 GNX458721:GNY458722 GXT458721:GXU458722 HHP458721:HHQ458722 HRL458721:HRM458722 IBH458721:IBI458722 ILD458721:ILE458722 IUZ458721:IVA458722 JEV458721:JEW458722 JOR458721:JOS458722 JYN458721:JYO458722 KIJ458721:KIK458722 KSF458721:KSG458722 LCB458721:LCC458722 LLX458721:LLY458722 LVT458721:LVU458722 MFP458721:MFQ458722 MPL458721:MPM458722 MZH458721:MZI458722 NJD458721:NJE458722 NSZ458721:NTA458722 OCV458721:OCW458722 OMR458721:OMS458722 OWN458721:OWO458722 PGJ458721:PGK458722 PQF458721:PQG458722 QAB458721:QAC458722 QJX458721:QJY458722 QTT458721:QTU458722 RDP458721:RDQ458722 RNL458721:RNM458722 RXH458721:RXI458722 SHD458721:SHE458722 SQZ458721:SRA458722 TAV458721:TAW458722 TKR458721:TKS458722 TUN458721:TUO458722 UEJ458721:UEK458722 UOF458721:UOG458722 UYB458721:UYC458722 VHX458721:VHY458722 VRT458721:VRU458722 WBP458721:WBQ458722 WLL458721:WLM458722 WVH458721:WVI458722 I524257:J524258 IV524257:IW524258 SR524257:SS524258 ACN524257:ACO524258 AMJ524257:AMK524258 AWF524257:AWG524258 BGB524257:BGC524258 BPX524257:BPY524258 BZT524257:BZU524258 CJP524257:CJQ524258 CTL524257:CTM524258 DDH524257:DDI524258 DND524257:DNE524258 DWZ524257:DXA524258 EGV524257:EGW524258 EQR524257:EQS524258 FAN524257:FAO524258 FKJ524257:FKK524258 FUF524257:FUG524258 GEB524257:GEC524258 GNX524257:GNY524258 GXT524257:GXU524258 HHP524257:HHQ524258 HRL524257:HRM524258 IBH524257:IBI524258 ILD524257:ILE524258 IUZ524257:IVA524258 JEV524257:JEW524258 JOR524257:JOS524258 JYN524257:JYO524258 KIJ524257:KIK524258 KSF524257:KSG524258 LCB524257:LCC524258 LLX524257:LLY524258 LVT524257:LVU524258 MFP524257:MFQ524258 MPL524257:MPM524258 MZH524257:MZI524258 NJD524257:NJE524258 NSZ524257:NTA524258 OCV524257:OCW524258 OMR524257:OMS524258 OWN524257:OWO524258 PGJ524257:PGK524258 PQF524257:PQG524258 QAB524257:QAC524258 QJX524257:QJY524258 QTT524257:QTU524258 RDP524257:RDQ524258 RNL524257:RNM524258 RXH524257:RXI524258 SHD524257:SHE524258 SQZ524257:SRA524258 TAV524257:TAW524258 TKR524257:TKS524258 TUN524257:TUO524258 UEJ524257:UEK524258 UOF524257:UOG524258 UYB524257:UYC524258 VHX524257:VHY524258 VRT524257:VRU524258 WBP524257:WBQ524258 WLL524257:WLM524258 WVH524257:WVI524258 I589793:J589794 IV589793:IW589794 SR589793:SS589794 ACN589793:ACO589794 AMJ589793:AMK589794 AWF589793:AWG589794 BGB589793:BGC589794 BPX589793:BPY589794 BZT589793:BZU589794 CJP589793:CJQ589794 CTL589793:CTM589794 DDH589793:DDI589794 DND589793:DNE589794 DWZ589793:DXA589794 EGV589793:EGW589794 EQR589793:EQS589794 FAN589793:FAO589794 FKJ589793:FKK589794 FUF589793:FUG589794 GEB589793:GEC589794 GNX589793:GNY589794 GXT589793:GXU589794 HHP589793:HHQ589794 HRL589793:HRM589794 IBH589793:IBI589794 ILD589793:ILE589794 IUZ589793:IVA589794 JEV589793:JEW589794 JOR589793:JOS589794 JYN589793:JYO589794 KIJ589793:KIK589794 KSF589793:KSG589794 LCB589793:LCC589794 LLX589793:LLY589794 LVT589793:LVU589794 MFP589793:MFQ589794 MPL589793:MPM589794 MZH589793:MZI589794 NJD589793:NJE589794 NSZ589793:NTA589794 OCV589793:OCW589794 OMR589793:OMS589794 OWN589793:OWO589794 PGJ589793:PGK589794 PQF589793:PQG589794 QAB589793:QAC589794 QJX589793:QJY589794 QTT589793:QTU589794 RDP589793:RDQ589794 RNL589793:RNM589794 RXH589793:RXI589794 SHD589793:SHE589794 SQZ589793:SRA589794 TAV589793:TAW589794 TKR589793:TKS589794 TUN589793:TUO589794 UEJ589793:UEK589794 UOF589793:UOG589794 UYB589793:UYC589794 VHX589793:VHY589794 VRT589793:VRU589794 WBP589793:WBQ589794 WLL589793:WLM589794 WVH589793:WVI589794 I655329:J655330 IV655329:IW655330 SR655329:SS655330 ACN655329:ACO655330 AMJ655329:AMK655330 AWF655329:AWG655330 BGB655329:BGC655330 BPX655329:BPY655330 BZT655329:BZU655330 CJP655329:CJQ655330 CTL655329:CTM655330 DDH655329:DDI655330 DND655329:DNE655330 DWZ655329:DXA655330 EGV655329:EGW655330 EQR655329:EQS655330 FAN655329:FAO655330 FKJ655329:FKK655330 FUF655329:FUG655330 GEB655329:GEC655330 GNX655329:GNY655330 GXT655329:GXU655330 HHP655329:HHQ655330 HRL655329:HRM655330 IBH655329:IBI655330 ILD655329:ILE655330 IUZ655329:IVA655330 JEV655329:JEW655330 JOR655329:JOS655330 JYN655329:JYO655330 KIJ655329:KIK655330 KSF655329:KSG655330 LCB655329:LCC655330 LLX655329:LLY655330 LVT655329:LVU655330 MFP655329:MFQ655330 MPL655329:MPM655330 MZH655329:MZI655330 NJD655329:NJE655330 NSZ655329:NTA655330 OCV655329:OCW655330 OMR655329:OMS655330 OWN655329:OWO655330 PGJ655329:PGK655330 PQF655329:PQG655330 QAB655329:QAC655330 QJX655329:QJY655330 QTT655329:QTU655330 RDP655329:RDQ655330 RNL655329:RNM655330 RXH655329:RXI655330 SHD655329:SHE655330 SQZ655329:SRA655330 TAV655329:TAW655330 TKR655329:TKS655330 TUN655329:TUO655330 UEJ655329:UEK655330 UOF655329:UOG655330 UYB655329:UYC655330 VHX655329:VHY655330 VRT655329:VRU655330 WBP655329:WBQ655330 WLL655329:WLM655330 WVH655329:WVI655330 I720865:J720866 IV720865:IW720866 SR720865:SS720866 ACN720865:ACO720866 AMJ720865:AMK720866 AWF720865:AWG720866 BGB720865:BGC720866 BPX720865:BPY720866 BZT720865:BZU720866 CJP720865:CJQ720866 CTL720865:CTM720866 DDH720865:DDI720866 DND720865:DNE720866 DWZ720865:DXA720866 EGV720865:EGW720866 EQR720865:EQS720866 FAN720865:FAO720866 FKJ720865:FKK720866 FUF720865:FUG720866 GEB720865:GEC720866 GNX720865:GNY720866 GXT720865:GXU720866 HHP720865:HHQ720866 HRL720865:HRM720866 IBH720865:IBI720866 ILD720865:ILE720866 IUZ720865:IVA720866 JEV720865:JEW720866 JOR720865:JOS720866 JYN720865:JYO720866 KIJ720865:KIK720866 KSF720865:KSG720866 LCB720865:LCC720866 LLX720865:LLY720866 LVT720865:LVU720866 MFP720865:MFQ720866 MPL720865:MPM720866 MZH720865:MZI720866 NJD720865:NJE720866 NSZ720865:NTA720866 OCV720865:OCW720866 OMR720865:OMS720866 OWN720865:OWO720866 PGJ720865:PGK720866 PQF720865:PQG720866 QAB720865:QAC720866 QJX720865:QJY720866 QTT720865:QTU720866 RDP720865:RDQ720866 RNL720865:RNM720866 RXH720865:RXI720866 SHD720865:SHE720866 SQZ720865:SRA720866 TAV720865:TAW720866 TKR720865:TKS720866 TUN720865:TUO720866 UEJ720865:UEK720866 UOF720865:UOG720866 UYB720865:UYC720866 VHX720865:VHY720866 VRT720865:VRU720866 WBP720865:WBQ720866 WLL720865:WLM720866 WVH720865:WVI720866 I786401:J786402 IV786401:IW786402 SR786401:SS786402 ACN786401:ACO786402 AMJ786401:AMK786402 AWF786401:AWG786402 BGB786401:BGC786402 BPX786401:BPY786402 BZT786401:BZU786402 CJP786401:CJQ786402 CTL786401:CTM786402 DDH786401:DDI786402 DND786401:DNE786402 DWZ786401:DXA786402 EGV786401:EGW786402 EQR786401:EQS786402 FAN786401:FAO786402 FKJ786401:FKK786402 FUF786401:FUG786402 GEB786401:GEC786402 GNX786401:GNY786402 GXT786401:GXU786402 HHP786401:HHQ786402 HRL786401:HRM786402 IBH786401:IBI786402 ILD786401:ILE786402 IUZ786401:IVA786402 JEV786401:JEW786402 JOR786401:JOS786402 JYN786401:JYO786402 KIJ786401:KIK786402 KSF786401:KSG786402 LCB786401:LCC786402 LLX786401:LLY786402 LVT786401:LVU786402 MFP786401:MFQ786402 MPL786401:MPM786402 MZH786401:MZI786402 NJD786401:NJE786402 NSZ786401:NTA786402 OCV786401:OCW786402 OMR786401:OMS786402 OWN786401:OWO786402 PGJ786401:PGK786402 PQF786401:PQG786402 QAB786401:QAC786402 QJX786401:QJY786402 QTT786401:QTU786402 RDP786401:RDQ786402 RNL786401:RNM786402 RXH786401:RXI786402 SHD786401:SHE786402 SQZ786401:SRA786402 TAV786401:TAW786402 TKR786401:TKS786402 TUN786401:TUO786402 UEJ786401:UEK786402 UOF786401:UOG786402 UYB786401:UYC786402 VHX786401:VHY786402 VRT786401:VRU786402 WBP786401:WBQ786402 WLL786401:WLM786402 WVH786401:WVI786402 I851937:J851938 IV851937:IW851938 SR851937:SS851938 ACN851937:ACO851938 AMJ851937:AMK851938 AWF851937:AWG851938 BGB851937:BGC851938 BPX851937:BPY851938 BZT851937:BZU851938 CJP851937:CJQ851938 CTL851937:CTM851938 DDH851937:DDI851938 DND851937:DNE851938 DWZ851937:DXA851938 EGV851937:EGW851938 EQR851937:EQS851938 FAN851937:FAO851938 FKJ851937:FKK851938 FUF851937:FUG851938 GEB851937:GEC851938 GNX851937:GNY851938 GXT851937:GXU851938 HHP851937:HHQ851938 HRL851937:HRM851938 IBH851937:IBI851938 ILD851937:ILE851938 IUZ851937:IVA851938 JEV851937:JEW851938 JOR851937:JOS851938 JYN851937:JYO851938 KIJ851937:KIK851938 KSF851937:KSG851938 LCB851937:LCC851938 LLX851937:LLY851938 LVT851937:LVU851938 MFP851937:MFQ851938 MPL851937:MPM851938 MZH851937:MZI851938 NJD851937:NJE851938 NSZ851937:NTA851938 OCV851937:OCW851938 OMR851937:OMS851938 OWN851937:OWO851938 PGJ851937:PGK851938 PQF851937:PQG851938 QAB851937:QAC851938 QJX851937:QJY851938 QTT851937:QTU851938 RDP851937:RDQ851938 RNL851937:RNM851938 RXH851937:RXI851938 SHD851937:SHE851938 SQZ851937:SRA851938 TAV851937:TAW851938 TKR851937:TKS851938 TUN851937:TUO851938 UEJ851937:UEK851938 UOF851937:UOG851938 UYB851937:UYC851938 VHX851937:VHY851938 VRT851937:VRU851938 WBP851937:WBQ851938 WLL851937:WLM851938 WVH851937:WVI851938 I917473:J917474 IV917473:IW917474 SR917473:SS917474 ACN917473:ACO917474 AMJ917473:AMK917474 AWF917473:AWG917474 BGB917473:BGC917474 BPX917473:BPY917474 BZT917473:BZU917474 CJP917473:CJQ917474 CTL917473:CTM917474 DDH917473:DDI917474 DND917473:DNE917474 DWZ917473:DXA917474 EGV917473:EGW917474 EQR917473:EQS917474 FAN917473:FAO917474 FKJ917473:FKK917474 FUF917473:FUG917474 GEB917473:GEC917474 GNX917473:GNY917474 GXT917473:GXU917474 HHP917473:HHQ917474 HRL917473:HRM917474 IBH917473:IBI917474 ILD917473:ILE917474 IUZ917473:IVA917474 JEV917473:JEW917474 JOR917473:JOS917474 JYN917473:JYO917474 KIJ917473:KIK917474 KSF917473:KSG917474 LCB917473:LCC917474 LLX917473:LLY917474 LVT917473:LVU917474 MFP917473:MFQ917474 MPL917473:MPM917474 MZH917473:MZI917474 NJD917473:NJE917474 NSZ917473:NTA917474 OCV917473:OCW917474 OMR917473:OMS917474 OWN917473:OWO917474 PGJ917473:PGK917474 PQF917473:PQG917474 QAB917473:QAC917474 QJX917473:QJY917474 QTT917473:QTU917474 RDP917473:RDQ917474 RNL917473:RNM917474 RXH917473:RXI917474 SHD917473:SHE917474 SQZ917473:SRA917474 TAV917473:TAW917474 TKR917473:TKS917474 TUN917473:TUO917474 UEJ917473:UEK917474 UOF917473:UOG917474 UYB917473:UYC917474 VHX917473:VHY917474 VRT917473:VRU917474 WBP917473:WBQ917474 WLL917473:WLM917474 WVH917473:WVI917474 I983009:J983010 IV983009:IW983010 SR983009:SS983010 ACN983009:ACO983010 AMJ983009:AMK983010 AWF983009:AWG983010 BGB983009:BGC983010 BPX983009:BPY983010 BZT983009:BZU983010 CJP983009:CJQ983010 CTL983009:CTM983010 DDH983009:DDI983010 DND983009:DNE983010 DWZ983009:DXA983010 EGV983009:EGW983010 EQR983009:EQS983010 FAN983009:FAO983010 FKJ983009:FKK983010 FUF983009:FUG983010 GEB983009:GEC983010 GNX983009:GNY983010 GXT983009:GXU983010 HHP983009:HHQ983010 HRL983009:HRM983010 IBH983009:IBI983010 ILD983009:ILE983010 IUZ983009:IVA983010 JEV983009:JEW983010 JOR983009:JOS983010 JYN983009:JYO983010 KIJ983009:KIK983010 KSF983009:KSG983010 LCB983009:LCC983010 LLX983009:LLY983010 LVT983009:LVU983010 MFP983009:MFQ983010 MPL983009:MPM983010 MZH983009:MZI983010 NJD983009:NJE983010 NSZ983009:NTA983010 OCV983009:OCW983010 OMR983009:OMS983010 OWN983009:OWO983010 PGJ983009:PGK983010 PQF983009:PQG983010 QAB983009:QAC983010 QJX983009:QJY983010 QTT983009:QTU983010 RDP983009:RDQ983010 RNL983009:RNM983010 RXH983009:RXI983010 SHD983009:SHE983010 SQZ983009:SRA983010 TAV983009:TAW983010 TKR983009:TKS983010 TUN983009:TUO983010 UEJ983009:UEK983010 UOF983009:UOG983010 UYB983009:UYC983010 VHX983009:VHY983010 VRT983009:VRU983010 WBP983009:WBQ983010 WLL983009:WLM983010 WVH983009:WVI983010 L65505:M65506 IY65505:IZ65506 SU65505:SV65506 ACQ65505:ACR65506 AMM65505:AMN65506 AWI65505:AWJ65506 BGE65505:BGF65506 BQA65505:BQB65506 BZW65505:BZX65506 CJS65505:CJT65506 CTO65505:CTP65506 DDK65505:DDL65506 DNG65505:DNH65506 DXC65505:DXD65506 EGY65505:EGZ65506 EQU65505:EQV65506 FAQ65505:FAR65506 FKM65505:FKN65506 FUI65505:FUJ65506 GEE65505:GEF65506 GOA65505:GOB65506 GXW65505:GXX65506 HHS65505:HHT65506 HRO65505:HRP65506 IBK65505:IBL65506 ILG65505:ILH65506 IVC65505:IVD65506 JEY65505:JEZ65506 JOU65505:JOV65506 JYQ65505:JYR65506 KIM65505:KIN65506 KSI65505:KSJ65506 LCE65505:LCF65506 LMA65505:LMB65506 LVW65505:LVX65506 MFS65505:MFT65506 MPO65505:MPP65506 MZK65505:MZL65506 NJG65505:NJH65506 NTC65505:NTD65506 OCY65505:OCZ65506 OMU65505:OMV65506 OWQ65505:OWR65506 PGM65505:PGN65506 PQI65505:PQJ65506 QAE65505:QAF65506 QKA65505:QKB65506 QTW65505:QTX65506 RDS65505:RDT65506 RNO65505:RNP65506 RXK65505:RXL65506 SHG65505:SHH65506 SRC65505:SRD65506 TAY65505:TAZ65506 TKU65505:TKV65506 TUQ65505:TUR65506 UEM65505:UEN65506 UOI65505:UOJ65506 UYE65505:UYF65506 VIA65505:VIB65506 VRW65505:VRX65506 WBS65505:WBT65506 WLO65505:WLP65506 WVK65505:WVL65506 L131041:M131042 IY131041:IZ131042 SU131041:SV131042 ACQ131041:ACR131042 AMM131041:AMN131042 AWI131041:AWJ131042 BGE131041:BGF131042 BQA131041:BQB131042 BZW131041:BZX131042 CJS131041:CJT131042 CTO131041:CTP131042 DDK131041:DDL131042 DNG131041:DNH131042 DXC131041:DXD131042 EGY131041:EGZ131042 EQU131041:EQV131042 FAQ131041:FAR131042 FKM131041:FKN131042 FUI131041:FUJ131042 GEE131041:GEF131042 GOA131041:GOB131042 GXW131041:GXX131042 HHS131041:HHT131042 HRO131041:HRP131042 IBK131041:IBL131042 ILG131041:ILH131042 IVC131041:IVD131042 JEY131041:JEZ131042 JOU131041:JOV131042 JYQ131041:JYR131042 KIM131041:KIN131042 KSI131041:KSJ131042 LCE131041:LCF131042 LMA131041:LMB131042 LVW131041:LVX131042 MFS131041:MFT131042 MPO131041:MPP131042 MZK131041:MZL131042 NJG131041:NJH131042 NTC131041:NTD131042 OCY131041:OCZ131042 OMU131041:OMV131042 OWQ131041:OWR131042 PGM131041:PGN131042 PQI131041:PQJ131042 QAE131041:QAF131042 QKA131041:QKB131042 QTW131041:QTX131042 RDS131041:RDT131042 RNO131041:RNP131042 RXK131041:RXL131042 SHG131041:SHH131042 SRC131041:SRD131042 TAY131041:TAZ131042 TKU131041:TKV131042 TUQ131041:TUR131042 UEM131041:UEN131042 UOI131041:UOJ131042 UYE131041:UYF131042 VIA131041:VIB131042 VRW131041:VRX131042 WBS131041:WBT131042 WLO131041:WLP131042 WVK131041:WVL131042 L196577:M196578 IY196577:IZ196578 SU196577:SV196578 ACQ196577:ACR196578 AMM196577:AMN196578 AWI196577:AWJ196578 BGE196577:BGF196578 BQA196577:BQB196578 BZW196577:BZX196578 CJS196577:CJT196578 CTO196577:CTP196578 DDK196577:DDL196578 DNG196577:DNH196578 DXC196577:DXD196578 EGY196577:EGZ196578 EQU196577:EQV196578 FAQ196577:FAR196578 FKM196577:FKN196578 FUI196577:FUJ196578 GEE196577:GEF196578 GOA196577:GOB196578 GXW196577:GXX196578 HHS196577:HHT196578 HRO196577:HRP196578 IBK196577:IBL196578 ILG196577:ILH196578 IVC196577:IVD196578 JEY196577:JEZ196578 JOU196577:JOV196578 JYQ196577:JYR196578 KIM196577:KIN196578 KSI196577:KSJ196578 LCE196577:LCF196578 LMA196577:LMB196578 LVW196577:LVX196578 MFS196577:MFT196578 MPO196577:MPP196578 MZK196577:MZL196578 NJG196577:NJH196578 NTC196577:NTD196578 OCY196577:OCZ196578 OMU196577:OMV196578 OWQ196577:OWR196578 PGM196577:PGN196578 PQI196577:PQJ196578 QAE196577:QAF196578 QKA196577:QKB196578 QTW196577:QTX196578 RDS196577:RDT196578 RNO196577:RNP196578 RXK196577:RXL196578 SHG196577:SHH196578 SRC196577:SRD196578 TAY196577:TAZ196578 TKU196577:TKV196578 TUQ196577:TUR196578 UEM196577:UEN196578 UOI196577:UOJ196578 UYE196577:UYF196578 VIA196577:VIB196578 VRW196577:VRX196578 WBS196577:WBT196578 WLO196577:WLP196578 WVK196577:WVL196578 L262113:M262114 IY262113:IZ262114 SU262113:SV262114 ACQ262113:ACR262114 AMM262113:AMN262114 AWI262113:AWJ262114 BGE262113:BGF262114 BQA262113:BQB262114 BZW262113:BZX262114 CJS262113:CJT262114 CTO262113:CTP262114 DDK262113:DDL262114 DNG262113:DNH262114 DXC262113:DXD262114 EGY262113:EGZ262114 EQU262113:EQV262114 FAQ262113:FAR262114 FKM262113:FKN262114 FUI262113:FUJ262114 GEE262113:GEF262114 GOA262113:GOB262114 GXW262113:GXX262114 HHS262113:HHT262114 HRO262113:HRP262114 IBK262113:IBL262114 ILG262113:ILH262114 IVC262113:IVD262114 JEY262113:JEZ262114 JOU262113:JOV262114 JYQ262113:JYR262114 KIM262113:KIN262114 KSI262113:KSJ262114 LCE262113:LCF262114 LMA262113:LMB262114 LVW262113:LVX262114 MFS262113:MFT262114 MPO262113:MPP262114 MZK262113:MZL262114 NJG262113:NJH262114 NTC262113:NTD262114 OCY262113:OCZ262114 OMU262113:OMV262114 OWQ262113:OWR262114 PGM262113:PGN262114 PQI262113:PQJ262114 QAE262113:QAF262114 QKA262113:QKB262114 QTW262113:QTX262114 RDS262113:RDT262114 RNO262113:RNP262114 RXK262113:RXL262114 SHG262113:SHH262114 SRC262113:SRD262114 TAY262113:TAZ262114 TKU262113:TKV262114 TUQ262113:TUR262114 UEM262113:UEN262114 UOI262113:UOJ262114 UYE262113:UYF262114 VIA262113:VIB262114 VRW262113:VRX262114 WBS262113:WBT262114 WLO262113:WLP262114 WVK262113:WVL262114 L327649:M327650 IY327649:IZ327650 SU327649:SV327650 ACQ327649:ACR327650 AMM327649:AMN327650 AWI327649:AWJ327650 BGE327649:BGF327650 BQA327649:BQB327650 BZW327649:BZX327650 CJS327649:CJT327650 CTO327649:CTP327650 DDK327649:DDL327650 DNG327649:DNH327650 DXC327649:DXD327650 EGY327649:EGZ327650 EQU327649:EQV327650 FAQ327649:FAR327650 FKM327649:FKN327650 FUI327649:FUJ327650 GEE327649:GEF327650 GOA327649:GOB327650 GXW327649:GXX327650 HHS327649:HHT327650 HRO327649:HRP327650 IBK327649:IBL327650 ILG327649:ILH327650 IVC327649:IVD327650 JEY327649:JEZ327650 JOU327649:JOV327650 JYQ327649:JYR327650 KIM327649:KIN327650 KSI327649:KSJ327650 LCE327649:LCF327650 LMA327649:LMB327650 LVW327649:LVX327650 MFS327649:MFT327650 MPO327649:MPP327650 MZK327649:MZL327650 NJG327649:NJH327650 NTC327649:NTD327650 OCY327649:OCZ327650 OMU327649:OMV327650 OWQ327649:OWR327650 PGM327649:PGN327650 PQI327649:PQJ327650 QAE327649:QAF327650 QKA327649:QKB327650 QTW327649:QTX327650 RDS327649:RDT327650 RNO327649:RNP327650 RXK327649:RXL327650 SHG327649:SHH327650 SRC327649:SRD327650 TAY327649:TAZ327650 TKU327649:TKV327650 TUQ327649:TUR327650 UEM327649:UEN327650 UOI327649:UOJ327650 UYE327649:UYF327650 VIA327649:VIB327650 VRW327649:VRX327650 WBS327649:WBT327650 WLO327649:WLP327650 WVK327649:WVL327650 L393185:M393186 IY393185:IZ393186 SU393185:SV393186 ACQ393185:ACR393186 AMM393185:AMN393186 AWI393185:AWJ393186 BGE393185:BGF393186 BQA393185:BQB393186 BZW393185:BZX393186 CJS393185:CJT393186 CTO393185:CTP393186 DDK393185:DDL393186 DNG393185:DNH393186 DXC393185:DXD393186 EGY393185:EGZ393186 EQU393185:EQV393186 FAQ393185:FAR393186 FKM393185:FKN393186 FUI393185:FUJ393186 GEE393185:GEF393186 GOA393185:GOB393186 GXW393185:GXX393186 HHS393185:HHT393186 HRO393185:HRP393186 IBK393185:IBL393186 ILG393185:ILH393186 IVC393185:IVD393186 JEY393185:JEZ393186 JOU393185:JOV393186 JYQ393185:JYR393186 KIM393185:KIN393186 KSI393185:KSJ393186 LCE393185:LCF393186 LMA393185:LMB393186 LVW393185:LVX393186 MFS393185:MFT393186 MPO393185:MPP393186 MZK393185:MZL393186 NJG393185:NJH393186 NTC393185:NTD393186 OCY393185:OCZ393186 OMU393185:OMV393186 OWQ393185:OWR393186 PGM393185:PGN393186 PQI393185:PQJ393186 QAE393185:QAF393186 QKA393185:QKB393186 QTW393185:QTX393186 RDS393185:RDT393186 RNO393185:RNP393186 RXK393185:RXL393186 SHG393185:SHH393186 SRC393185:SRD393186 TAY393185:TAZ393186 TKU393185:TKV393186 TUQ393185:TUR393186 UEM393185:UEN393186 UOI393185:UOJ393186 UYE393185:UYF393186 VIA393185:VIB393186 VRW393185:VRX393186 WBS393185:WBT393186 WLO393185:WLP393186 WVK393185:WVL393186 L458721:M458722 IY458721:IZ458722 SU458721:SV458722 ACQ458721:ACR458722 AMM458721:AMN458722 AWI458721:AWJ458722 BGE458721:BGF458722 BQA458721:BQB458722 BZW458721:BZX458722 CJS458721:CJT458722 CTO458721:CTP458722 DDK458721:DDL458722 DNG458721:DNH458722 DXC458721:DXD458722 EGY458721:EGZ458722 EQU458721:EQV458722 FAQ458721:FAR458722 FKM458721:FKN458722 FUI458721:FUJ458722 GEE458721:GEF458722 GOA458721:GOB458722 GXW458721:GXX458722 HHS458721:HHT458722 HRO458721:HRP458722 IBK458721:IBL458722 ILG458721:ILH458722 IVC458721:IVD458722 JEY458721:JEZ458722 JOU458721:JOV458722 JYQ458721:JYR458722 KIM458721:KIN458722 KSI458721:KSJ458722 LCE458721:LCF458722 LMA458721:LMB458722 LVW458721:LVX458722 MFS458721:MFT458722 MPO458721:MPP458722 MZK458721:MZL458722 NJG458721:NJH458722 NTC458721:NTD458722 OCY458721:OCZ458722 OMU458721:OMV458722 OWQ458721:OWR458722 PGM458721:PGN458722 PQI458721:PQJ458722 QAE458721:QAF458722 QKA458721:QKB458722 QTW458721:QTX458722 RDS458721:RDT458722 RNO458721:RNP458722 RXK458721:RXL458722 SHG458721:SHH458722 SRC458721:SRD458722 TAY458721:TAZ458722 TKU458721:TKV458722 TUQ458721:TUR458722 UEM458721:UEN458722 UOI458721:UOJ458722 UYE458721:UYF458722 VIA458721:VIB458722 VRW458721:VRX458722 WBS458721:WBT458722 WLO458721:WLP458722 WVK458721:WVL458722 L524257:M524258 IY524257:IZ524258 SU524257:SV524258 ACQ524257:ACR524258 AMM524257:AMN524258 AWI524257:AWJ524258 BGE524257:BGF524258 BQA524257:BQB524258 BZW524257:BZX524258 CJS524257:CJT524258 CTO524257:CTP524258 DDK524257:DDL524258 DNG524257:DNH524258 DXC524257:DXD524258 EGY524257:EGZ524258 EQU524257:EQV524258 FAQ524257:FAR524258 FKM524257:FKN524258 FUI524257:FUJ524258 GEE524257:GEF524258 GOA524257:GOB524258 GXW524257:GXX524258 HHS524257:HHT524258 HRO524257:HRP524258 IBK524257:IBL524258 ILG524257:ILH524258 IVC524257:IVD524258 JEY524257:JEZ524258 JOU524257:JOV524258 JYQ524257:JYR524258 KIM524257:KIN524258 KSI524257:KSJ524258 LCE524257:LCF524258 LMA524257:LMB524258 LVW524257:LVX524258 MFS524257:MFT524258 MPO524257:MPP524258 MZK524257:MZL524258 NJG524257:NJH524258 NTC524257:NTD524258 OCY524257:OCZ524258 OMU524257:OMV524258 OWQ524257:OWR524258 PGM524257:PGN524258 PQI524257:PQJ524258 QAE524257:QAF524258 QKA524257:QKB524258 QTW524257:QTX524258 RDS524257:RDT524258 RNO524257:RNP524258 RXK524257:RXL524258 SHG524257:SHH524258 SRC524257:SRD524258 TAY524257:TAZ524258 TKU524257:TKV524258 TUQ524257:TUR524258 UEM524257:UEN524258 UOI524257:UOJ524258 UYE524257:UYF524258 VIA524257:VIB524258 VRW524257:VRX524258 WBS524257:WBT524258 WLO524257:WLP524258 WVK524257:WVL524258 L589793:M589794 IY589793:IZ589794 SU589793:SV589794 ACQ589793:ACR589794 AMM589793:AMN589794 AWI589793:AWJ589794 BGE589793:BGF589794 BQA589793:BQB589794 BZW589793:BZX589794 CJS589793:CJT589794 CTO589793:CTP589794 DDK589793:DDL589794 DNG589793:DNH589794 DXC589793:DXD589794 EGY589793:EGZ589794 EQU589793:EQV589794 FAQ589793:FAR589794 FKM589793:FKN589794 FUI589793:FUJ589794 GEE589793:GEF589794 GOA589793:GOB589794 GXW589793:GXX589794 HHS589793:HHT589794 HRO589793:HRP589794 IBK589793:IBL589794 ILG589793:ILH589794 IVC589793:IVD589794 JEY589793:JEZ589794 JOU589793:JOV589794 JYQ589793:JYR589794 KIM589793:KIN589794 KSI589793:KSJ589794 LCE589793:LCF589794 LMA589793:LMB589794 LVW589793:LVX589794 MFS589793:MFT589794 MPO589793:MPP589794 MZK589793:MZL589794 NJG589793:NJH589794 NTC589793:NTD589794 OCY589793:OCZ589794 OMU589793:OMV589794 OWQ589793:OWR589794 PGM589793:PGN589794 PQI589793:PQJ589794 QAE589793:QAF589794 QKA589793:QKB589794 QTW589793:QTX589794 RDS589793:RDT589794 RNO589793:RNP589794 RXK589793:RXL589794 SHG589793:SHH589794 SRC589793:SRD589794 TAY589793:TAZ589794 TKU589793:TKV589794 TUQ589793:TUR589794 UEM589793:UEN589794 UOI589793:UOJ589794 UYE589793:UYF589794 VIA589793:VIB589794 VRW589793:VRX589794 WBS589793:WBT589794 WLO589793:WLP589794 WVK589793:WVL589794 L655329:M655330 IY655329:IZ655330 SU655329:SV655330 ACQ655329:ACR655330 AMM655329:AMN655330 AWI655329:AWJ655330 BGE655329:BGF655330 BQA655329:BQB655330 BZW655329:BZX655330 CJS655329:CJT655330 CTO655329:CTP655330 DDK655329:DDL655330 DNG655329:DNH655330 DXC655329:DXD655330 EGY655329:EGZ655330 EQU655329:EQV655330 FAQ655329:FAR655330 FKM655329:FKN655330 FUI655329:FUJ655330 GEE655329:GEF655330 GOA655329:GOB655330 GXW655329:GXX655330 HHS655329:HHT655330 HRO655329:HRP655330 IBK655329:IBL655330 ILG655329:ILH655330 IVC655329:IVD655330 JEY655329:JEZ655330 JOU655329:JOV655330 JYQ655329:JYR655330 KIM655329:KIN655330 KSI655329:KSJ655330 LCE655329:LCF655330 LMA655329:LMB655330 LVW655329:LVX655330 MFS655329:MFT655330 MPO655329:MPP655330 MZK655329:MZL655330 NJG655329:NJH655330 NTC655329:NTD655330 OCY655329:OCZ655330 OMU655329:OMV655330 OWQ655329:OWR655330 PGM655329:PGN655330 PQI655329:PQJ655330 QAE655329:QAF655330 QKA655329:QKB655330 QTW655329:QTX655330 RDS655329:RDT655330 RNO655329:RNP655330 RXK655329:RXL655330 SHG655329:SHH655330 SRC655329:SRD655330 TAY655329:TAZ655330 TKU655329:TKV655330 TUQ655329:TUR655330 UEM655329:UEN655330 UOI655329:UOJ655330 UYE655329:UYF655330 VIA655329:VIB655330 VRW655329:VRX655330 WBS655329:WBT655330 WLO655329:WLP655330 WVK655329:WVL655330 L720865:M720866 IY720865:IZ720866 SU720865:SV720866 ACQ720865:ACR720866 AMM720865:AMN720866 AWI720865:AWJ720866 BGE720865:BGF720866 BQA720865:BQB720866 BZW720865:BZX720866 CJS720865:CJT720866 CTO720865:CTP720866 DDK720865:DDL720866 DNG720865:DNH720866 DXC720865:DXD720866 EGY720865:EGZ720866 EQU720865:EQV720866 FAQ720865:FAR720866 FKM720865:FKN720866 FUI720865:FUJ720866 GEE720865:GEF720866 GOA720865:GOB720866 GXW720865:GXX720866 HHS720865:HHT720866 HRO720865:HRP720866 IBK720865:IBL720866 ILG720865:ILH720866 IVC720865:IVD720866 JEY720865:JEZ720866 JOU720865:JOV720866 JYQ720865:JYR720866 KIM720865:KIN720866 KSI720865:KSJ720866 LCE720865:LCF720866 LMA720865:LMB720866 LVW720865:LVX720866 MFS720865:MFT720866 MPO720865:MPP720866 MZK720865:MZL720866 NJG720865:NJH720866 NTC720865:NTD720866 OCY720865:OCZ720866 OMU720865:OMV720866 OWQ720865:OWR720866 PGM720865:PGN720866 PQI720865:PQJ720866 QAE720865:QAF720866 QKA720865:QKB720866 QTW720865:QTX720866 RDS720865:RDT720866 RNO720865:RNP720866 RXK720865:RXL720866 SHG720865:SHH720866 SRC720865:SRD720866 TAY720865:TAZ720866 TKU720865:TKV720866 TUQ720865:TUR720866 UEM720865:UEN720866 UOI720865:UOJ720866 UYE720865:UYF720866 VIA720865:VIB720866 VRW720865:VRX720866 WBS720865:WBT720866 WLO720865:WLP720866 WVK720865:WVL720866 L786401:M786402 IY786401:IZ786402 SU786401:SV786402 ACQ786401:ACR786402 AMM786401:AMN786402 AWI786401:AWJ786402 BGE786401:BGF786402 BQA786401:BQB786402 BZW786401:BZX786402 CJS786401:CJT786402 CTO786401:CTP786402 DDK786401:DDL786402 DNG786401:DNH786402 DXC786401:DXD786402 EGY786401:EGZ786402 EQU786401:EQV786402 FAQ786401:FAR786402 FKM786401:FKN786402 FUI786401:FUJ786402 GEE786401:GEF786402 GOA786401:GOB786402 GXW786401:GXX786402 HHS786401:HHT786402 HRO786401:HRP786402 IBK786401:IBL786402 ILG786401:ILH786402 IVC786401:IVD786402 JEY786401:JEZ786402 JOU786401:JOV786402 JYQ786401:JYR786402 KIM786401:KIN786402 KSI786401:KSJ786402 LCE786401:LCF786402 LMA786401:LMB786402 LVW786401:LVX786402 MFS786401:MFT786402 MPO786401:MPP786402 MZK786401:MZL786402 NJG786401:NJH786402 NTC786401:NTD786402 OCY786401:OCZ786402 OMU786401:OMV786402 OWQ786401:OWR786402 PGM786401:PGN786402 PQI786401:PQJ786402 QAE786401:QAF786402 QKA786401:QKB786402 QTW786401:QTX786402 RDS786401:RDT786402 RNO786401:RNP786402 RXK786401:RXL786402 SHG786401:SHH786402 SRC786401:SRD786402 TAY786401:TAZ786402 TKU786401:TKV786402 TUQ786401:TUR786402 UEM786401:UEN786402 UOI786401:UOJ786402 UYE786401:UYF786402 VIA786401:VIB786402 VRW786401:VRX786402 WBS786401:WBT786402 WLO786401:WLP786402 WVK786401:WVL786402 L851937:M851938 IY851937:IZ851938 SU851937:SV851938 ACQ851937:ACR851938 AMM851937:AMN851938 AWI851937:AWJ851938 BGE851937:BGF851938 BQA851937:BQB851938 BZW851937:BZX851938 CJS851937:CJT851938 CTO851937:CTP851938 DDK851937:DDL851938 DNG851937:DNH851938 DXC851937:DXD851938 EGY851937:EGZ851938 EQU851937:EQV851938 FAQ851937:FAR851938 FKM851937:FKN851938 FUI851937:FUJ851938 GEE851937:GEF851938 GOA851937:GOB851938 GXW851937:GXX851938 HHS851937:HHT851938 HRO851937:HRP851938 IBK851937:IBL851938 ILG851937:ILH851938 IVC851937:IVD851938 JEY851937:JEZ851938 JOU851937:JOV851938 JYQ851937:JYR851938 KIM851937:KIN851938 KSI851937:KSJ851938 LCE851937:LCF851938 LMA851937:LMB851938 LVW851937:LVX851938 MFS851937:MFT851938 MPO851937:MPP851938 MZK851937:MZL851938 NJG851937:NJH851938 NTC851937:NTD851938 OCY851937:OCZ851938 OMU851937:OMV851938 OWQ851937:OWR851938 PGM851937:PGN851938 PQI851937:PQJ851938 QAE851937:QAF851938 QKA851937:QKB851938 QTW851937:QTX851938 RDS851937:RDT851938 RNO851937:RNP851938 RXK851937:RXL851938 SHG851937:SHH851938 SRC851937:SRD851938 TAY851937:TAZ851938 TKU851937:TKV851938 TUQ851937:TUR851938 UEM851937:UEN851938 UOI851937:UOJ851938 UYE851937:UYF851938 VIA851937:VIB851938 VRW851937:VRX851938 WBS851937:WBT851938 WLO851937:WLP851938 WVK851937:WVL851938 L917473:M917474 IY917473:IZ917474 SU917473:SV917474 ACQ917473:ACR917474 AMM917473:AMN917474 AWI917473:AWJ917474 BGE917473:BGF917474 BQA917473:BQB917474 BZW917473:BZX917474 CJS917473:CJT917474 CTO917473:CTP917474 DDK917473:DDL917474 DNG917473:DNH917474 DXC917473:DXD917474 EGY917473:EGZ917474 EQU917473:EQV917474 FAQ917473:FAR917474 FKM917473:FKN917474 FUI917473:FUJ917474 GEE917473:GEF917474 GOA917473:GOB917474 GXW917473:GXX917474 HHS917473:HHT917474 HRO917473:HRP917474 IBK917473:IBL917474 ILG917473:ILH917474 IVC917473:IVD917474 JEY917473:JEZ917474 JOU917473:JOV917474 JYQ917473:JYR917474 KIM917473:KIN917474 KSI917473:KSJ917474 LCE917473:LCF917474 LMA917473:LMB917474 LVW917473:LVX917474 MFS917473:MFT917474 MPO917473:MPP917474 MZK917473:MZL917474 NJG917473:NJH917474 NTC917473:NTD917474 OCY917473:OCZ917474 OMU917473:OMV917474 OWQ917473:OWR917474 PGM917473:PGN917474 PQI917473:PQJ917474 QAE917473:QAF917474 QKA917473:QKB917474 QTW917473:QTX917474 RDS917473:RDT917474 RNO917473:RNP917474 RXK917473:RXL917474 SHG917473:SHH917474 SRC917473:SRD917474 TAY917473:TAZ917474 TKU917473:TKV917474 TUQ917473:TUR917474 UEM917473:UEN917474 UOI917473:UOJ917474 UYE917473:UYF917474 VIA917473:VIB917474 VRW917473:VRX917474 WBS917473:WBT917474 WLO917473:WLP917474 WVK917473:WVL917474 L983009:M983010 IY983009:IZ983010 SU983009:SV983010 ACQ983009:ACR983010 AMM983009:AMN983010 AWI983009:AWJ983010 BGE983009:BGF983010 BQA983009:BQB983010 BZW983009:BZX983010 CJS983009:CJT983010 CTO983009:CTP983010 DDK983009:DDL983010 DNG983009:DNH983010 DXC983009:DXD983010 EGY983009:EGZ983010 EQU983009:EQV983010 FAQ983009:FAR983010 FKM983009:FKN983010 FUI983009:FUJ983010 GEE983009:GEF983010 GOA983009:GOB983010 GXW983009:GXX983010 HHS983009:HHT983010 HRO983009:HRP983010 IBK983009:IBL983010 ILG983009:ILH983010 IVC983009:IVD983010 JEY983009:JEZ983010 JOU983009:JOV983010 JYQ983009:JYR983010 KIM983009:KIN983010 KSI983009:KSJ983010 LCE983009:LCF983010 LMA983009:LMB983010 LVW983009:LVX983010 MFS983009:MFT983010 MPO983009:MPP983010 MZK983009:MZL983010 NJG983009:NJH983010 NTC983009:NTD983010 OCY983009:OCZ983010 OMU983009:OMV983010 OWQ983009:OWR983010 PGM983009:PGN983010 PQI983009:PQJ983010 QAE983009:QAF983010 QKA983009:QKB983010 QTW983009:QTX983010 RDS983009:RDT983010 RNO983009:RNP983010 RXK983009:RXL983010 SHG983009:SHH983010 SRC983009:SRD983010 TAY983009:TAZ983010 TKU983009:TKV983010 TUQ983009:TUR983010 UEM983009:UEN983010 UOI983009:UOJ983010 UYE983009:UYF983010 VIA983009:VIB983010 VRW983009:VRX983010 WBS983009:WBT983010 WLO983009:WLP983010 WVK983009:WVL983010 WLL983015:WLM983016 F65511:G65512 IS65511:IT65512 SO65511:SP65512 ACK65511:ACL65512 AMG65511:AMH65512 AWC65511:AWD65512 BFY65511:BFZ65512 BPU65511:BPV65512 BZQ65511:BZR65512 CJM65511:CJN65512 CTI65511:CTJ65512 DDE65511:DDF65512 DNA65511:DNB65512 DWW65511:DWX65512 EGS65511:EGT65512 EQO65511:EQP65512 FAK65511:FAL65512 FKG65511:FKH65512 FUC65511:FUD65512 GDY65511:GDZ65512 GNU65511:GNV65512 GXQ65511:GXR65512 HHM65511:HHN65512 HRI65511:HRJ65512 IBE65511:IBF65512 ILA65511:ILB65512 IUW65511:IUX65512 JES65511:JET65512 JOO65511:JOP65512 JYK65511:JYL65512 KIG65511:KIH65512 KSC65511:KSD65512 LBY65511:LBZ65512 LLU65511:LLV65512 LVQ65511:LVR65512 MFM65511:MFN65512 MPI65511:MPJ65512 MZE65511:MZF65512 NJA65511:NJB65512 NSW65511:NSX65512 OCS65511:OCT65512 OMO65511:OMP65512 OWK65511:OWL65512 PGG65511:PGH65512 PQC65511:PQD65512 PZY65511:PZZ65512 QJU65511:QJV65512 QTQ65511:QTR65512 RDM65511:RDN65512 RNI65511:RNJ65512 RXE65511:RXF65512 SHA65511:SHB65512 SQW65511:SQX65512 TAS65511:TAT65512 TKO65511:TKP65512 TUK65511:TUL65512 UEG65511:UEH65512 UOC65511:UOD65512 UXY65511:UXZ65512 VHU65511:VHV65512 VRQ65511:VRR65512 WBM65511:WBN65512 WLI65511:WLJ65512 WVE65511:WVF65512 F131047:G131048 IS131047:IT131048 SO131047:SP131048 ACK131047:ACL131048 AMG131047:AMH131048 AWC131047:AWD131048 BFY131047:BFZ131048 BPU131047:BPV131048 BZQ131047:BZR131048 CJM131047:CJN131048 CTI131047:CTJ131048 DDE131047:DDF131048 DNA131047:DNB131048 DWW131047:DWX131048 EGS131047:EGT131048 EQO131047:EQP131048 FAK131047:FAL131048 FKG131047:FKH131048 FUC131047:FUD131048 GDY131047:GDZ131048 GNU131047:GNV131048 GXQ131047:GXR131048 HHM131047:HHN131048 HRI131047:HRJ131048 IBE131047:IBF131048 ILA131047:ILB131048 IUW131047:IUX131048 JES131047:JET131048 JOO131047:JOP131048 JYK131047:JYL131048 KIG131047:KIH131048 KSC131047:KSD131048 LBY131047:LBZ131048 LLU131047:LLV131048 LVQ131047:LVR131048 MFM131047:MFN131048 MPI131047:MPJ131048 MZE131047:MZF131048 NJA131047:NJB131048 NSW131047:NSX131048 OCS131047:OCT131048 OMO131047:OMP131048 OWK131047:OWL131048 PGG131047:PGH131048 PQC131047:PQD131048 PZY131047:PZZ131048 QJU131047:QJV131048 QTQ131047:QTR131048 RDM131047:RDN131048 RNI131047:RNJ131048 RXE131047:RXF131048 SHA131047:SHB131048 SQW131047:SQX131048 TAS131047:TAT131048 TKO131047:TKP131048 TUK131047:TUL131048 UEG131047:UEH131048 UOC131047:UOD131048 UXY131047:UXZ131048 VHU131047:VHV131048 VRQ131047:VRR131048 WBM131047:WBN131048 WLI131047:WLJ131048 WVE131047:WVF131048 F196583:G196584 IS196583:IT196584 SO196583:SP196584 ACK196583:ACL196584 AMG196583:AMH196584 AWC196583:AWD196584 BFY196583:BFZ196584 BPU196583:BPV196584 BZQ196583:BZR196584 CJM196583:CJN196584 CTI196583:CTJ196584 DDE196583:DDF196584 DNA196583:DNB196584 DWW196583:DWX196584 EGS196583:EGT196584 EQO196583:EQP196584 FAK196583:FAL196584 FKG196583:FKH196584 FUC196583:FUD196584 GDY196583:GDZ196584 GNU196583:GNV196584 GXQ196583:GXR196584 HHM196583:HHN196584 HRI196583:HRJ196584 IBE196583:IBF196584 ILA196583:ILB196584 IUW196583:IUX196584 JES196583:JET196584 JOO196583:JOP196584 JYK196583:JYL196584 KIG196583:KIH196584 KSC196583:KSD196584 LBY196583:LBZ196584 LLU196583:LLV196584 LVQ196583:LVR196584 MFM196583:MFN196584 MPI196583:MPJ196584 MZE196583:MZF196584 NJA196583:NJB196584 NSW196583:NSX196584 OCS196583:OCT196584 OMO196583:OMP196584 OWK196583:OWL196584 PGG196583:PGH196584 PQC196583:PQD196584 PZY196583:PZZ196584 QJU196583:QJV196584 QTQ196583:QTR196584 RDM196583:RDN196584 RNI196583:RNJ196584 RXE196583:RXF196584 SHA196583:SHB196584 SQW196583:SQX196584 TAS196583:TAT196584 TKO196583:TKP196584 TUK196583:TUL196584 UEG196583:UEH196584 UOC196583:UOD196584 UXY196583:UXZ196584 VHU196583:VHV196584 VRQ196583:VRR196584 WBM196583:WBN196584 WLI196583:WLJ196584 WVE196583:WVF196584 F262119:G262120 IS262119:IT262120 SO262119:SP262120 ACK262119:ACL262120 AMG262119:AMH262120 AWC262119:AWD262120 BFY262119:BFZ262120 BPU262119:BPV262120 BZQ262119:BZR262120 CJM262119:CJN262120 CTI262119:CTJ262120 DDE262119:DDF262120 DNA262119:DNB262120 DWW262119:DWX262120 EGS262119:EGT262120 EQO262119:EQP262120 FAK262119:FAL262120 FKG262119:FKH262120 FUC262119:FUD262120 GDY262119:GDZ262120 GNU262119:GNV262120 GXQ262119:GXR262120 HHM262119:HHN262120 HRI262119:HRJ262120 IBE262119:IBF262120 ILA262119:ILB262120 IUW262119:IUX262120 JES262119:JET262120 JOO262119:JOP262120 JYK262119:JYL262120 KIG262119:KIH262120 KSC262119:KSD262120 LBY262119:LBZ262120 LLU262119:LLV262120 LVQ262119:LVR262120 MFM262119:MFN262120 MPI262119:MPJ262120 MZE262119:MZF262120 NJA262119:NJB262120 NSW262119:NSX262120 OCS262119:OCT262120 OMO262119:OMP262120 OWK262119:OWL262120 PGG262119:PGH262120 PQC262119:PQD262120 PZY262119:PZZ262120 QJU262119:QJV262120 QTQ262119:QTR262120 RDM262119:RDN262120 RNI262119:RNJ262120 RXE262119:RXF262120 SHA262119:SHB262120 SQW262119:SQX262120 TAS262119:TAT262120 TKO262119:TKP262120 TUK262119:TUL262120 UEG262119:UEH262120 UOC262119:UOD262120 UXY262119:UXZ262120 VHU262119:VHV262120 VRQ262119:VRR262120 WBM262119:WBN262120 WLI262119:WLJ262120 WVE262119:WVF262120 F327655:G327656 IS327655:IT327656 SO327655:SP327656 ACK327655:ACL327656 AMG327655:AMH327656 AWC327655:AWD327656 BFY327655:BFZ327656 BPU327655:BPV327656 BZQ327655:BZR327656 CJM327655:CJN327656 CTI327655:CTJ327656 DDE327655:DDF327656 DNA327655:DNB327656 DWW327655:DWX327656 EGS327655:EGT327656 EQO327655:EQP327656 FAK327655:FAL327656 FKG327655:FKH327656 FUC327655:FUD327656 GDY327655:GDZ327656 GNU327655:GNV327656 GXQ327655:GXR327656 HHM327655:HHN327656 HRI327655:HRJ327656 IBE327655:IBF327656 ILA327655:ILB327656 IUW327655:IUX327656 JES327655:JET327656 JOO327655:JOP327656 JYK327655:JYL327656 KIG327655:KIH327656 KSC327655:KSD327656 LBY327655:LBZ327656 LLU327655:LLV327656 LVQ327655:LVR327656 MFM327655:MFN327656 MPI327655:MPJ327656 MZE327655:MZF327656 NJA327655:NJB327656 NSW327655:NSX327656 OCS327655:OCT327656 OMO327655:OMP327656 OWK327655:OWL327656 PGG327655:PGH327656 PQC327655:PQD327656 PZY327655:PZZ327656 QJU327655:QJV327656 QTQ327655:QTR327656 RDM327655:RDN327656 RNI327655:RNJ327656 RXE327655:RXF327656 SHA327655:SHB327656 SQW327655:SQX327656 TAS327655:TAT327656 TKO327655:TKP327656 TUK327655:TUL327656 UEG327655:UEH327656 UOC327655:UOD327656 UXY327655:UXZ327656 VHU327655:VHV327656 VRQ327655:VRR327656 WBM327655:WBN327656 WLI327655:WLJ327656 WVE327655:WVF327656 F393191:G393192 IS393191:IT393192 SO393191:SP393192 ACK393191:ACL393192 AMG393191:AMH393192 AWC393191:AWD393192 BFY393191:BFZ393192 BPU393191:BPV393192 BZQ393191:BZR393192 CJM393191:CJN393192 CTI393191:CTJ393192 DDE393191:DDF393192 DNA393191:DNB393192 DWW393191:DWX393192 EGS393191:EGT393192 EQO393191:EQP393192 FAK393191:FAL393192 FKG393191:FKH393192 FUC393191:FUD393192 GDY393191:GDZ393192 GNU393191:GNV393192 GXQ393191:GXR393192 HHM393191:HHN393192 HRI393191:HRJ393192 IBE393191:IBF393192 ILA393191:ILB393192 IUW393191:IUX393192 JES393191:JET393192 JOO393191:JOP393192 JYK393191:JYL393192 KIG393191:KIH393192 KSC393191:KSD393192 LBY393191:LBZ393192 LLU393191:LLV393192 LVQ393191:LVR393192 MFM393191:MFN393192 MPI393191:MPJ393192 MZE393191:MZF393192 NJA393191:NJB393192 NSW393191:NSX393192 OCS393191:OCT393192 OMO393191:OMP393192 OWK393191:OWL393192 PGG393191:PGH393192 PQC393191:PQD393192 PZY393191:PZZ393192 QJU393191:QJV393192 QTQ393191:QTR393192 RDM393191:RDN393192 RNI393191:RNJ393192 RXE393191:RXF393192 SHA393191:SHB393192 SQW393191:SQX393192 TAS393191:TAT393192 TKO393191:TKP393192 TUK393191:TUL393192 UEG393191:UEH393192 UOC393191:UOD393192 UXY393191:UXZ393192 VHU393191:VHV393192 VRQ393191:VRR393192 WBM393191:WBN393192 WLI393191:WLJ393192 WVE393191:WVF393192 F458727:G458728 IS458727:IT458728 SO458727:SP458728 ACK458727:ACL458728 AMG458727:AMH458728 AWC458727:AWD458728 BFY458727:BFZ458728 BPU458727:BPV458728 BZQ458727:BZR458728 CJM458727:CJN458728 CTI458727:CTJ458728 DDE458727:DDF458728 DNA458727:DNB458728 DWW458727:DWX458728 EGS458727:EGT458728 EQO458727:EQP458728 FAK458727:FAL458728 FKG458727:FKH458728 FUC458727:FUD458728 GDY458727:GDZ458728 GNU458727:GNV458728 GXQ458727:GXR458728 HHM458727:HHN458728 HRI458727:HRJ458728 IBE458727:IBF458728 ILA458727:ILB458728 IUW458727:IUX458728 JES458727:JET458728 JOO458727:JOP458728 JYK458727:JYL458728 KIG458727:KIH458728 KSC458727:KSD458728 LBY458727:LBZ458728 LLU458727:LLV458728 LVQ458727:LVR458728 MFM458727:MFN458728 MPI458727:MPJ458728 MZE458727:MZF458728 NJA458727:NJB458728 NSW458727:NSX458728 OCS458727:OCT458728 OMO458727:OMP458728 OWK458727:OWL458728 PGG458727:PGH458728 PQC458727:PQD458728 PZY458727:PZZ458728 QJU458727:QJV458728 QTQ458727:QTR458728 RDM458727:RDN458728 RNI458727:RNJ458728 RXE458727:RXF458728 SHA458727:SHB458728 SQW458727:SQX458728 TAS458727:TAT458728 TKO458727:TKP458728 TUK458727:TUL458728 UEG458727:UEH458728 UOC458727:UOD458728 UXY458727:UXZ458728 VHU458727:VHV458728 VRQ458727:VRR458728 WBM458727:WBN458728 WLI458727:WLJ458728 WVE458727:WVF458728 F524263:G524264 IS524263:IT524264 SO524263:SP524264 ACK524263:ACL524264 AMG524263:AMH524264 AWC524263:AWD524264 BFY524263:BFZ524264 BPU524263:BPV524264 BZQ524263:BZR524264 CJM524263:CJN524264 CTI524263:CTJ524264 DDE524263:DDF524264 DNA524263:DNB524264 DWW524263:DWX524264 EGS524263:EGT524264 EQO524263:EQP524264 FAK524263:FAL524264 FKG524263:FKH524264 FUC524263:FUD524264 GDY524263:GDZ524264 GNU524263:GNV524264 GXQ524263:GXR524264 HHM524263:HHN524264 HRI524263:HRJ524264 IBE524263:IBF524264 ILA524263:ILB524264 IUW524263:IUX524264 JES524263:JET524264 JOO524263:JOP524264 JYK524263:JYL524264 KIG524263:KIH524264 KSC524263:KSD524264 LBY524263:LBZ524264 LLU524263:LLV524264 LVQ524263:LVR524264 MFM524263:MFN524264 MPI524263:MPJ524264 MZE524263:MZF524264 NJA524263:NJB524264 NSW524263:NSX524264 OCS524263:OCT524264 OMO524263:OMP524264 OWK524263:OWL524264 PGG524263:PGH524264 PQC524263:PQD524264 PZY524263:PZZ524264 QJU524263:QJV524264 QTQ524263:QTR524264 RDM524263:RDN524264 RNI524263:RNJ524264 RXE524263:RXF524264 SHA524263:SHB524264 SQW524263:SQX524264 TAS524263:TAT524264 TKO524263:TKP524264 TUK524263:TUL524264 UEG524263:UEH524264 UOC524263:UOD524264 UXY524263:UXZ524264 VHU524263:VHV524264 VRQ524263:VRR524264 WBM524263:WBN524264 WLI524263:WLJ524264 WVE524263:WVF524264 F589799:G589800 IS589799:IT589800 SO589799:SP589800 ACK589799:ACL589800 AMG589799:AMH589800 AWC589799:AWD589800 BFY589799:BFZ589800 BPU589799:BPV589800 BZQ589799:BZR589800 CJM589799:CJN589800 CTI589799:CTJ589800 DDE589799:DDF589800 DNA589799:DNB589800 DWW589799:DWX589800 EGS589799:EGT589800 EQO589799:EQP589800 FAK589799:FAL589800 FKG589799:FKH589800 FUC589799:FUD589800 GDY589799:GDZ589800 GNU589799:GNV589800 GXQ589799:GXR589800 HHM589799:HHN589800 HRI589799:HRJ589800 IBE589799:IBF589800 ILA589799:ILB589800 IUW589799:IUX589800 JES589799:JET589800 JOO589799:JOP589800 JYK589799:JYL589800 KIG589799:KIH589800 KSC589799:KSD589800 LBY589799:LBZ589800 LLU589799:LLV589800 LVQ589799:LVR589800 MFM589799:MFN589800 MPI589799:MPJ589800 MZE589799:MZF589800 NJA589799:NJB589800 NSW589799:NSX589800 OCS589799:OCT589800 OMO589799:OMP589800 OWK589799:OWL589800 PGG589799:PGH589800 PQC589799:PQD589800 PZY589799:PZZ589800 QJU589799:QJV589800 QTQ589799:QTR589800 RDM589799:RDN589800 RNI589799:RNJ589800 RXE589799:RXF589800 SHA589799:SHB589800 SQW589799:SQX589800 TAS589799:TAT589800 TKO589799:TKP589800 TUK589799:TUL589800 UEG589799:UEH589800 UOC589799:UOD589800 UXY589799:UXZ589800 VHU589799:VHV589800 VRQ589799:VRR589800 WBM589799:WBN589800 WLI589799:WLJ589800 WVE589799:WVF589800 F655335:G655336 IS655335:IT655336 SO655335:SP655336 ACK655335:ACL655336 AMG655335:AMH655336 AWC655335:AWD655336 BFY655335:BFZ655336 BPU655335:BPV655336 BZQ655335:BZR655336 CJM655335:CJN655336 CTI655335:CTJ655336 DDE655335:DDF655336 DNA655335:DNB655336 DWW655335:DWX655336 EGS655335:EGT655336 EQO655335:EQP655336 FAK655335:FAL655336 FKG655335:FKH655336 FUC655335:FUD655336 GDY655335:GDZ655336 GNU655335:GNV655336 GXQ655335:GXR655336 HHM655335:HHN655336 HRI655335:HRJ655336 IBE655335:IBF655336 ILA655335:ILB655336 IUW655335:IUX655336 JES655335:JET655336 JOO655335:JOP655336 JYK655335:JYL655336 KIG655335:KIH655336 KSC655335:KSD655336 LBY655335:LBZ655336 LLU655335:LLV655336 LVQ655335:LVR655336 MFM655335:MFN655336 MPI655335:MPJ655336 MZE655335:MZF655336 NJA655335:NJB655336 NSW655335:NSX655336 OCS655335:OCT655336 OMO655335:OMP655336 OWK655335:OWL655336 PGG655335:PGH655336 PQC655335:PQD655336 PZY655335:PZZ655336 QJU655335:QJV655336 QTQ655335:QTR655336 RDM655335:RDN655336 RNI655335:RNJ655336 RXE655335:RXF655336 SHA655335:SHB655336 SQW655335:SQX655336 TAS655335:TAT655336 TKO655335:TKP655336 TUK655335:TUL655336 UEG655335:UEH655336 UOC655335:UOD655336 UXY655335:UXZ655336 VHU655335:VHV655336 VRQ655335:VRR655336 WBM655335:WBN655336 WLI655335:WLJ655336 WVE655335:WVF655336 F720871:G720872 IS720871:IT720872 SO720871:SP720872 ACK720871:ACL720872 AMG720871:AMH720872 AWC720871:AWD720872 BFY720871:BFZ720872 BPU720871:BPV720872 BZQ720871:BZR720872 CJM720871:CJN720872 CTI720871:CTJ720872 DDE720871:DDF720872 DNA720871:DNB720872 DWW720871:DWX720872 EGS720871:EGT720872 EQO720871:EQP720872 FAK720871:FAL720872 FKG720871:FKH720872 FUC720871:FUD720872 GDY720871:GDZ720872 GNU720871:GNV720872 GXQ720871:GXR720872 HHM720871:HHN720872 HRI720871:HRJ720872 IBE720871:IBF720872 ILA720871:ILB720872 IUW720871:IUX720872 JES720871:JET720872 JOO720871:JOP720872 JYK720871:JYL720872 KIG720871:KIH720872 KSC720871:KSD720872 LBY720871:LBZ720872 LLU720871:LLV720872 LVQ720871:LVR720872 MFM720871:MFN720872 MPI720871:MPJ720872 MZE720871:MZF720872 NJA720871:NJB720872 NSW720871:NSX720872 OCS720871:OCT720872 OMO720871:OMP720872 OWK720871:OWL720872 PGG720871:PGH720872 PQC720871:PQD720872 PZY720871:PZZ720872 QJU720871:QJV720872 QTQ720871:QTR720872 RDM720871:RDN720872 RNI720871:RNJ720872 RXE720871:RXF720872 SHA720871:SHB720872 SQW720871:SQX720872 TAS720871:TAT720872 TKO720871:TKP720872 TUK720871:TUL720872 UEG720871:UEH720872 UOC720871:UOD720872 UXY720871:UXZ720872 VHU720871:VHV720872 VRQ720871:VRR720872 WBM720871:WBN720872 WLI720871:WLJ720872 WVE720871:WVF720872 F786407:G786408 IS786407:IT786408 SO786407:SP786408 ACK786407:ACL786408 AMG786407:AMH786408 AWC786407:AWD786408 BFY786407:BFZ786408 BPU786407:BPV786408 BZQ786407:BZR786408 CJM786407:CJN786408 CTI786407:CTJ786408 DDE786407:DDF786408 DNA786407:DNB786408 DWW786407:DWX786408 EGS786407:EGT786408 EQO786407:EQP786408 FAK786407:FAL786408 FKG786407:FKH786408 FUC786407:FUD786408 GDY786407:GDZ786408 GNU786407:GNV786408 GXQ786407:GXR786408 HHM786407:HHN786408 HRI786407:HRJ786408 IBE786407:IBF786408 ILA786407:ILB786408 IUW786407:IUX786408 JES786407:JET786408 JOO786407:JOP786408 JYK786407:JYL786408 KIG786407:KIH786408 KSC786407:KSD786408 LBY786407:LBZ786408 LLU786407:LLV786408 LVQ786407:LVR786408 MFM786407:MFN786408 MPI786407:MPJ786408 MZE786407:MZF786408 NJA786407:NJB786408 NSW786407:NSX786408 OCS786407:OCT786408 OMO786407:OMP786408 OWK786407:OWL786408 PGG786407:PGH786408 PQC786407:PQD786408 PZY786407:PZZ786408 QJU786407:QJV786408 QTQ786407:QTR786408 RDM786407:RDN786408 RNI786407:RNJ786408 RXE786407:RXF786408 SHA786407:SHB786408 SQW786407:SQX786408 TAS786407:TAT786408 TKO786407:TKP786408 TUK786407:TUL786408 UEG786407:UEH786408 UOC786407:UOD786408 UXY786407:UXZ786408 VHU786407:VHV786408 VRQ786407:VRR786408 WBM786407:WBN786408 WLI786407:WLJ786408 WVE786407:WVF786408 F851943:G851944 IS851943:IT851944 SO851943:SP851944 ACK851943:ACL851944 AMG851943:AMH851944 AWC851943:AWD851944 BFY851943:BFZ851944 BPU851943:BPV851944 BZQ851943:BZR851944 CJM851943:CJN851944 CTI851943:CTJ851944 DDE851943:DDF851944 DNA851943:DNB851944 DWW851943:DWX851944 EGS851943:EGT851944 EQO851943:EQP851944 FAK851943:FAL851944 FKG851943:FKH851944 FUC851943:FUD851944 GDY851943:GDZ851944 GNU851943:GNV851944 GXQ851943:GXR851944 HHM851943:HHN851944 HRI851943:HRJ851944 IBE851943:IBF851944 ILA851943:ILB851944 IUW851943:IUX851944 JES851943:JET851944 JOO851943:JOP851944 JYK851943:JYL851944 KIG851943:KIH851944 KSC851943:KSD851944 LBY851943:LBZ851944 LLU851943:LLV851944 LVQ851943:LVR851944 MFM851943:MFN851944 MPI851943:MPJ851944 MZE851943:MZF851944 NJA851943:NJB851944 NSW851943:NSX851944 OCS851943:OCT851944 OMO851943:OMP851944 OWK851943:OWL851944 PGG851943:PGH851944 PQC851943:PQD851944 PZY851943:PZZ851944 QJU851943:QJV851944 QTQ851943:QTR851944 RDM851943:RDN851944 RNI851943:RNJ851944 RXE851943:RXF851944 SHA851943:SHB851944 SQW851943:SQX851944 TAS851943:TAT851944 TKO851943:TKP851944 TUK851943:TUL851944 UEG851943:UEH851944 UOC851943:UOD851944 UXY851943:UXZ851944 VHU851943:VHV851944 VRQ851943:VRR851944 WBM851943:WBN851944 WLI851943:WLJ851944 WVE851943:WVF851944 F917479:G917480 IS917479:IT917480 SO917479:SP917480 ACK917479:ACL917480 AMG917479:AMH917480 AWC917479:AWD917480 BFY917479:BFZ917480 BPU917479:BPV917480 BZQ917479:BZR917480 CJM917479:CJN917480 CTI917479:CTJ917480 DDE917479:DDF917480 DNA917479:DNB917480 DWW917479:DWX917480 EGS917479:EGT917480 EQO917479:EQP917480 FAK917479:FAL917480 FKG917479:FKH917480 FUC917479:FUD917480 GDY917479:GDZ917480 GNU917479:GNV917480 GXQ917479:GXR917480 HHM917479:HHN917480 HRI917479:HRJ917480 IBE917479:IBF917480 ILA917479:ILB917480 IUW917479:IUX917480 JES917479:JET917480 JOO917479:JOP917480 JYK917479:JYL917480 KIG917479:KIH917480 KSC917479:KSD917480 LBY917479:LBZ917480 LLU917479:LLV917480 LVQ917479:LVR917480 MFM917479:MFN917480 MPI917479:MPJ917480 MZE917479:MZF917480 NJA917479:NJB917480 NSW917479:NSX917480 OCS917479:OCT917480 OMO917479:OMP917480 OWK917479:OWL917480 PGG917479:PGH917480 PQC917479:PQD917480 PZY917479:PZZ917480 QJU917479:QJV917480 QTQ917479:QTR917480 RDM917479:RDN917480 RNI917479:RNJ917480 RXE917479:RXF917480 SHA917479:SHB917480 SQW917479:SQX917480 TAS917479:TAT917480 TKO917479:TKP917480 TUK917479:TUL917480 UEG917479:UEH917480 UOC917479:UOD917480 UXY917479:UXZ917480 VHU917479:VHV917480 VRQ917479:VRR917480 WBM917479:WBN917480 WLI917479:WLJ917480 WVE917479:WVF917480 F983015:G983016 IS983015:IT983016 SO983015:SP983016 ACK983015:ACL983016 AMG983015:AMH983016 AWC983015:AWD983016 BFY983015:BFZ983016 BPU983015:BPV983016 BZQ983015:BZR983016 CJM983015:CJN983016 CTI983015:CTJ983016 DDE983015:DDF983016 DNA983015:DNB983016 DWW983015:DWX983016 EGS983015:EGT983016 EQO983015:EQP983016 FAK983015:FAL983016 FKG983015:FKH983016 FUC983015:FUD983016 GDY983015:GDZ983016 GNU983015:GNV983016 GXQ983015:GXR983016 HHM983015:HHN983016 HRI983015:HRJ983016 IBE983015:IBF983016 ILA983015:ILB983016 IUW983015:IUX983016 JES983015:JET983016 JOO983015:JOP983016 JYK983015:JYL983016 KIG983015:KIH983016 KSC983015:KSD983016 LBY983015:LBZ983016 LLU983015:LLV983016 LVQ983015:LVR983016 MFM983015:MFN983016 MPI983015:MPJ983016 MZE983015:MZF983016 NJA983015:NJB983016 NSW983015:NSX983016 OCS983015:OCT983016 OMO983015:OMP983016 OWK983015:OWL983016 PGG983015:PGH983016 PQC983015:PQD983016 PZY983015:PZZ983016 QJU983015:QJV983016 QTQ983015:QTR983016 RDM983015:RDN983016 RNI983015:RNJ983016 RXE983015:RXF983016 SHA983015:SHB983016 SQW983015:SQX983016 TAS983015:TAT983016 TKO983015:TKP983016 TUK983015:TUL983016 UEG983015:UEH983016 UOC983015:UOD983016 UXY983015:UXZ983016 VHU983015:VHV983016 VRQ983015:VRR983016 WBM983015:WBN983016 WLI983015:WLJ983016 WVE983015:WVF983016 I65511:J65512 IV65511:IW65512 SR65511:SS65512 ACN65511:ACO65512 AMJ65511:AMK65512 AWF65511:AWG65512 BGB65511:BGC65512 BPX65511:BPY65512 BZT65511:BZU65512 CJP65511:CJQ65512 CTL65511:CTM65512 DDH65511:DDI65512 DND65511:DNE65512 DWZ65511:DXA65512 EGV65511:EGW65512 EQR65511:EQS65512 FAN65511:FAO65512 FKJ65511:FKK65512 FUF65511:FUG65512 GEB65511:GEC65512 GNX65511:GNY65512 GXT65511:GXU65512 HHP65511:HHQ65512 HRL65511:HRM65512 IBH65511:IBI65512 ILD65511:ILE65512 IUZ65511:IVA65512 JEV65511:JEW65512 JOR65511:JOS65512 JYN65511:JYO65512 KIJ65511:KIK65512 KSF65511:KSG65512 LCB65511:LCC65512 LLX65511:LLY65512 LVT65511:LVU65512 MFP65511:MFQ65512 MPL65511:MPM65512 MZH65511:MZI65512 NJD65511:NJE65512 NSZ65511:NTA65512 OCV65511:OCW65512 OMR65511:OMS65512 OWN65511:OWO65512 PGJ65511:PGK65512 PQF65511:PQG65512 QAB65511:QAC65512 QJX65511:QJY65512 QTT65511:QTU65512 RDP65511:RDQ65512 RNL65511:RNM65512 RXH65511:RXI65512 SHD65511:SHE65512 SQZ65511:SRA65512 TAV65511:TAW65512 TKR65511:TKS65512 TUN65511:TUO65512 UEJ65511:UEK65512 UOF65511:UOG65512 UYB65511:UYC65512 VHX65511:VHY65512 VRT65511:VRU65512 WBP65511:WBQ65512 WLL65511:WLM65512 WVH65511:WVI65512 I131047:J131048 IV131047:IW131048 SR131047:SS131048 ACN131047:ACO131048 AMJ131047:AMK131048 AWF131047:AWG131048 BGB131047:BGC131048 BPX131047:BPY131048 BZT131047:BZU131048 CJP131047:CJQ131048 CTL131047:CTM131048 DDH131047:DDI131048 DND131047:DNE131048 DWZ131047:DXA131048 EGV131047:EGW131048 EQR131047:EQS131048 FAN131047:FAO131048 FKJ131047:FKK131048 FUF131047:FUG131048 GEB131047:GEC131048 GNX131047:GNY131048 GXT131047:GXU131048 HHP131047:HHQ131048 HRL131047:HRM131048 IBH131047:IBI131048 ILD131047:ILE131048 IUZ131047:IVA131048 JEV131047:JEW131048 JOR131047:JOS131048 JYN131047:JYO131048 KIJ131047:KIK131048 KSF131047:KSG131048 LCB131047:LCC131048 LLX131047:LLY131048 LVT131047:LVU131048 MFP131047:MFQ131048 MPL131047:MPM131048 MZH131047:MZI131048 NJD131047:NJE131048 NSZ131047:NTA131048 OCV131047:OCW131048 OMR131047:OMS131048 OWN131047:OWO131048 PGJ131047:PGK131048 PQF131047:PQG131048 QAB131047:QAC131048 QJX131047:QJY131048 QTT131047:QTU131048 RDP131047:RDQ131048 RNL131047:RNM131048 RXH131047:RXI131048 SHD131047:SHE131048 SQZ131047:SRA131048 TAV131047:TAW131048 TKR131047:TKS131048 TUN131047:TUO131048 UEJ131047:UEK131048 UOF131047:UOG131048 UYB131047:UYC131048 VHX131047:VHY131048 VRT131047:VRU131048 WBP131047:WBQ131048 WLL131047:WLM131048 WVH131047:WVI131048 I196583:J196584 IV196583:IW196584 SR196583:SS196584 ACN196583:ACO196584 AMJ196583:AMK196584 AWF196583:AWG196584 BGB196583:BGC196584 BPX196583:BPY196584 BZT196583:BZU196584 CJP196583:CJQ196584 CTL196583:CTM196584 DDH196583:DDI196584 DND196583:DNE196584 DWZ196583:DXA196584 EGV196583:EGW196584 EQR196583:EQS196584 FAN196583:FAO196584 FKJ196583:FKK196584 FUF196583:FUG196584 GEB196583:GEC196584 GNX196583:GNY196584 GXT196583:GXU196584 HHP196583:HHQ196584 HRL196583:HRM196584 IBH196583:IBI196584 ILD196583:ILE196584 IUZ196583:IVA196584 JEV196583:JEW196584 JOR196583:JOS196584 JYN196583:JYO196584 KIJ196583:KIK196584 KSF196583:KSG196584 LCB196583:LCC196584 LLX196583:LLY196584 LVT196583:LVU196584 MFP196583:MFQ196584 MPL196583:MPM196584 MZH196583:MZI196584 NJD196583:NJE196584 NSZ196583:NTA196584 OCV196583:OCW196584 OMR196583:OMS196584 OWN196583:OWO196584 PGJ196583:PGK196584 PQF196583:PQG196584 QAB196583:QAC196584 QJX196583:QJY196584 QTT196583:QTU196584 RDP196583:RDQ196584 RNL196583:RNM196584 RXH196583:RXI196584 SHD196583:SHE196584 SQZ196583:SRA196584 TAV196583:TAW196584 TKR196583:TKS196584 TUN196583:TUO196584 UEJ196583:UEK196584 UOF196583:UOG196584 UYB196583:UYC196584 VHX196583:VHY196584 VRT196583:VRU196584 WBP196583:WBQ196584 WLL196583:WLM196584 WVH196583:WVI196584 I262119:J262120 IV262119:IW262120 SR262119:SS262120 ACN262119:ACO262120 AMJ262119:AMK262120 AWF262119:AWG262120 BGB262119:BGC262120 BPX262119:BPY262120 BZT262119:BZU262120 CJP262119:CJQ262120 CTL262119:CTM262120 DDH262119:DDI262120 DND262119:DNE262120 DWZ262119:DXA262120 EGV262119:EGW262120 EQR262119:EQS262120 FAN262119:FAO262120 FKJ262119:FKK262120 FUF262119:FUG262120 GEB262119:GEC262120 GNX262119:GNY262120 GXT262119:GXU262120 HHP262119:HHQ262120 HRL262119:HRM262120 IBH262119:IBI262120 ILD262119:ILE262120 IUZ262119:IVA262120 JEV262119:JEW262120 JOR262119:JOS262120 JYN262119:JYO262120 KIJ262119:KIK262120 KSF262119:KSG262120 LCB262119:LCC262120 LLX262119:LLY262120 LVT262119:LVU262120 MFP262119:MFQ262120 MPL262119:MPM262120 MZH262119:MZI262120 NJD262119:NJE262120 NSZ262119:NTA262120 OCV262119:OCW262120 OMR262119:OMS262120 OWN262119:OWO262120 PGJ262119:PGK262120 PQF262119:PQG262120 QAB262119:QAC262120 QJX262119:QJY262120 QTT262119:QTU262120 RDP262119:RDQ262120 RNL262119:RNM262120 RXH262119:RXI262120 SHD262119:SHE262120 SQZ262119:SRA262120 TAV262119:TAW262120 TKR262119:TKS262120 TUN262119:TUO262120 UEJ262119:UEK262120 UOF262119:UOG262120 UYB262119:UYC262120 VHX262119:VHY262120 VRT262119:VRU262120 WBP262119:WBQ262120 WLL262119:WLM262120 WVH262119:WVI262120 I327655:J327656 IV327655:IW327656 SR327655:SS327656 ACN327655:ACO327656 AMJ327655:AMK327656 AWF327655:AWG327656 BGB327655:BGC327656 BPX327655:BPY327656 BZT327655:BZU327656 CJP327655:CJQ327656 CTL327655:CTM327656 DDH327655:DDI327656 DND327655:DNE327656 DWZ327655:DXA327656 EGV327655:EGW327656 EQR327655:EQS327656 FAN327655:FAO327656 FKJ327655:FKK327656 FUF327655:FUG327656 GEB327655:GEC327656 GNX327655:GNY327656 GXT327655:GXU327656 HHP327655:HHQ327656 HRL327655:HRM327656 IBH327655:IBI327656 ILD327655:ILE327656 IUZ327655:IVA327656 JEV327655:JEW327656 JOR327655:JOS327656 JYN327655:JYO327656 KIJ327655:KIK327656 KSF327655:KSG327656 LCB327655:LCC327656 LLX327655:LLY327656 LVT327655:LVU327656 MFP327655:MFQ327656 MPL327655:MPM327656 MZH327655:MZI327656 NJD327655:NJE327656 NSZ327655:NTA327656 OCV327655:OCW327656 OMR327655:OMS327656 OWN327655:OWO327656 PGJ327655:PGK327656 PQF327655:PQG327656 QAB327655:QAC327656 QJX327655:QJY327656 QTT327655:QTU327656 RDP327655:RDQ327656 RNL327655:RNM327656 RXH327655:RXI327656 SHD327655:SHE327656 SQZ327655:SRA327656 TAV327655:TAW327656 TKR327655:TKS327656 TUN327655:TUO327656 UEJ327655:UEK327656 UOF327655:UOG327656 UYB327655:UYC327656 VHX327655:VHY327656 VRT327655:VRU327656 WBP327655:WBQ327656 WLL327655:WLM327656 WVH327655:WVI327656 I393191:J393192 IV393191:IW393192 SR393191:SS393192 ACN393191:ACO393192 AMJ393191:AMK393192 AWF393191:AWG393192 BGB393191:BGC393192 BPX393191:BPY393192 BZT393191:BZU393192 CJP393191:CJQ393192 CTL393191:CTM393192 DDH393191:DDI393192 DND393191:DNE393192 DWZ393191:DXA393192 EGV393191:EGW393192 EQR393191:EQS393192 FAN393191:FAO393192 FKJ393191:FKK393192 FUF393191:FUG393192 GEB393191:GEC393192 GNX393191:GNY393192 GXT393191:GXU393192 HHP393191:HHQ393192 HRL393191:HRM393192 IBH393191:IBI393192 ILD393191:ILE393192 IUZ393191:IVA393192 JEV393191:JEW393192 JOR393191:JOS393192 JYN393191:JYO393192 KIJ393191:KIK393192 KSF393191:KSG393192 LCB393191:LCC393192 LLX393191:LLY393192 LVT393191:LVU393192 MFP393191:MFQ393192 MPL393191:MPM393192 MZH393191:MZI393192 NJD393191:NJE393192 NSZ393191:NTA393192 OCV393191:OCW393192 OMR393191:OMS393192 OWN393191:OWO393192 PGJ393191:PGK393192 PQF393191:PQG393192 QAB393191:QAC393192 QJX393191:QJY393192 QTT393191:QTU393192 RDP393191:RDQ393192 RNL393191:RNM393192 RXH393191:RXI393192 SHD393191:SHE393192 SQZ393191:SRA393192 TAV393191:TAW393192 TKR393191:TKS393192 TUN393191:TUO393192 UEJ393191:UEK393192 UOF393191:UOG393192 UYB393191:UYC393192 VHX393191:VHY393192 VRT393191:VRU393192 WBP393191:WBQ393192 WLL393191:WLM393192 WVH393191:WVI393192 I458727:J458728 IV458727:IW458728 SR458727:SS458728 ACN458727:ACO458728 AMJ458727:AMK458728 AWF458727:AWG458728 BGB458727:BGC458728 BPX458727:BPY458728 BZT458727:BZU458728 CJP458727:CJQ458728 CTL458727:CTM458728 DDH458727:DDI458728 DND458727:DNE458728 DWZ458727:DXA458728 EGV458727:EGW458728 EQR458727:EQS458728 FAN458727:FAO458728 FKJ458727:FKK458728 FUF458727:FUG458728 GEB458727:GEC458728 GNX458727:GNY458728 GXT458727:GXU458728 HHP458727:HHQ458728 HRL458727:HRM458728 IBH458727:IBI458728 ILD458727:ILE458728 IUZ458727:IVA458728 JEV458727:JEW458728 JOR458727:JOS458728 JYN458727:JYO458728 KIJ458727:KIK458728 KSF458727:KSG458728 LCB458727:LCC458728 LLX458727:LLY458728 LVT458727:LVU458728 MFP458727:MFQ458728 MPL458727:MPM458728 MZH458727:MZI458728 NJD458727:NJE458728 NSZ458727:NTA458728 OCV458727:OCW458728 OMR458727:OMS458728 OWN458727:OWO458728 PGJ458727:PGK458728 PQF458727:PQG458728 QAB458727:QAC458728 QJX458727:QJY458728 QTT458727:QTU458728 RDP458727:RDQ458728 RNL458727:RNM458728 RXH458727:RXI458728 SHD458727:SHE458728 SQZ458727:SRA458728 TAV458727:TAW458728 TKR458727:TKS458728 TUN458727:TUO458728 UEJ458727:UEK458728 UOF458727:UOG458728 UYB458727:UYC458728 VHX458727:VHY458728 VRT458727:VRU458728 WBP458727:WBQ458728 WLL458727:WLM458728 WVH458727:WVI458728 I524263:J524264 IV524263:IW524264 SR524263:SS524264 ACN524263:ACO524264 AMJ524263:AMK524264 AWF524263:AWG524264 BGB524263:BGC524264 BPX524263:BPY524264 BZT524263:BZU524264 CJP524263:CJQ524264 CTL524263:CTM524264 DDH524263:DDI524264 DND524263:DNE524264 DWZ524263:DXA524264 EGV524263:EGW524264 EQR524263:EQS524264 FAN524263:FAO524264 FKJ524263:FKK524264 FUF524263:FUG524264 GEB524263:GEC524264 GNX524263:GNY524264 GXT524263:GXU524264 HHP524263:HHQ524264 HRL524263:HRM524264 IBH524263:IBI524264 ILD524263:ILE524264 IUZ524263:IVA524264 JEV524263:JEW524264 JOR524263:JOS524264 JYN524263:JYO524264 KIJ524263:KIK524264 KSF524263:KSG524264 LCB524263:LCC524264 LLX524263:LLY524264 LVT524263:LVU524264 MFP524263:MFQ524264 MPL524263:MPM524264 MZH524263:MZI524264 NJD524263:NJE524264 NSZ524263:NTA524264 OCV524263:OCW524264 OMR524263:OMS524264 OWN524263:OWO524264 PGJ524263:PGK524264 PQF524263:PQG524264 QAB524263:QAC524264 QJX524263:QJY524264 QTT524263:QTU524264 RDP524263:RDQ524264 RNL524263:RNM524264 RXH524263:RXI524264 SHD524263:SHE524264 SQZ524263:SRA524264 TAV524263:TAW524264 TKR524263:TKS524264 TUN524263:TUO524264 UEJ524263:UEK524264 UOF524263:UOG524264 UYB524263:UYC524264 VHX524263:VHY524264 VRT524263:VRU524264 WBP524263:WBQ524264 WLL524263:WLM524264 WVH524263:WVI524264 I589799:J589800 IV589799:IW589800 SR589799:SS589800 ACN589799:ACO589800 AMJ589799:AMK589800 AWF589799:AWG589800 BGB589799:BGC589800 BPX589799:BPY589800 BZT589799:BZU589800 CJP589799:CJQ589800 CTL589799:CTM589800 DDH589799:DDI589800 DND589799:DNE589800 DWZ589799:DXA589800 EGV589799:EGW589800 EQR589799:EQS589800 FAN589799:FAO589800 FKJ589799:FKK589800 FUF589799:FUG589800 GEB589799:GEC589800 GNX589799:GNY589800 GXT589799:GXU589800 HHP589799:HHQ589800 HRL589799:HRM589800 IBH589799:IBI589800 ILD589799:ILE589800 IUZ589799:IVA589800 JEV589799:JEW589800 JOR589799:JOS589800 JYN589799:JYO589800 KIJ589799:KIK589800 KSF589799:KSG589800 LCB589799:LCC589800 LLX589799:LLY589800 LVT589799:LVU589800 MFP589799:MFQ589800 MPL589799:MPM589800 MZH589799:MZI589800 NJD589799:NJE589800 NSZ589799:NTA589800 OCV589799:OCW589800 OMR589799:OMS589800 OWN589799:OWO589800 PGJ589799:PGK589800 PQF589799:PQG589800 QAB589799:QAC589800 QJX589799:QJY589800 QTT589799:QTU589800 RDP589799:RDQ589800 RNL589799:RNM589800 RXH589799:RXI589800 SHD589799:SHE589800 SQZ589799:SRA589800 TAV589799:TAW589800 TKR589799:TKS589800 TUN589799:TUO589800 UEJ589799:UEK589800 UOF589799:UOG589800 UYB589799:UYC589800 VHX589799:VHY589800 VRT589799:VRU589800 WBP589799:WBQ589800 WLL589799:WLM589800 WVH589799:WVI589800 I655335:J655336 IV655335:IW655336 SR655335:SS655336 ACN655335:ACO655336 AMJ655335:AMK655336 AWF655335:AWG655336 BGB655335:BGC655336 BPX655335:BPY655336 BZT655335:BZU655336 CJP655335:CJQ655336 CTL655335:CTM655336 DDH655335:DDI655336 DND655335:DNE655336 DWZ655335:DXA655336 EGV655335:EGW655336 EQR655335:EQS655336 FAN655335:FAO655336 FKJ655335:FKK655336 FUF655335:FUG655336 GEB655335:GEC655336 GNX655335:GNY655336 GXT655335:GXU655336 HHP655335:HHQ655336 HRL655335:HRM655336 IBH655335:IBI655336 ILD655335:ILE655336 IUZ655335:IVA655336 JEV655335:JEW655336 JOR655335:JOS655336 JYN655335:JYO655336 KIJ655335:KIK655336 KSF655335:KSG655336 LCB655335:LCC655336 LLX655335:LLY655336 LVT655335:LVU655336 MFP655335:MFQ655336 MPL655335:MPM655336 MZH655335:MZI655336 NJD655335:NJE655336 NSZ655335:NTA655336 OCV655335:OCW655336 OMR655335:OMS655336 OWN655335:OWO655336 PGJ655335:PGK655336 PQF655335:PQG655336 QAB655335:QAC655336 QJX655335:QJY655336 QTT655335:QTU655336 RDP655335:RDQ655336 RNL655335:RNM655336 RXH655335:RXI655336 SHD655335:SHE655336 SQZ655335:SRA655336 TAV655335:TAW655336 TKR655335:TKS655336 TUN655335:TUO655336 UEJ655335:UEK655336 UOF655335:UOG655336 UYB655335:UYC655336 VHX655335:VHY655336 VRT655335:VRU655336 WBP655335:WBQ655336 WLL655335:WLM655336 WVH655335:WVI655336 I720871:J720872 IV720871:IW720872 SR720871:SS720872 ACN720871:ACO720872 AMJ720871:AMK720872 AWF720871:AWG720872 BGB720871:BGC720872 BPX720871:BPY720872 BZT720871:BZU720872 CJP720871:CJQ720872 CTL720871:CTM720872 DDH720871:DDI720872 DND720871:DNE720872 DWZ720871:DXA720872 EGV720871:EGW720872 EQR720871:EQS720872 FAN720871:FAO720872 FKJ720871:FKK720872 FUF720871:FUG720872 GEB720871:GEC720872 GNX720871:GNY720872 GXT720871:GXU720872 HHP720871:HHQ720872 HRL720871:HRM720872 IBH720871:IBI720872 ILD720871:ILE720872 IUZ720871:IVA720872 JEV720871:JEW720872 JOR720871:JOS720872 JYN720871:JYO720872 KIJ720871:KIK720872 KSF720871:KSG720872 LCB720871:LCC720872 LLX720871:LLY720872 LVT720871:LVU720872 MFP720871:MFQ720872 MPL720871:MPM720872 MZH720871:MZI720872 NJD720871:NJE720872 NSZ720871:NTA720872 OCV720871:OCW720872 OMR720871:OMS720872 OWN720871:OWO720872 PGJ720871:PGK720872 PQF720871:PQG720872 QAB720871:QAC720872 QJX720871:QJY720872 QTT720871:QTU720872 RDP720871:RDQ720872 RNL720871:RNM720872 RXH720871:RXI720872 SHD720871:SHE720872 SQZ720871:SRA720872 TAV720871:TAW720872 TKR720871:TKS720872 TUN720871:TUO720872 UEJ720871:UEK720872 UOF720871:UOG720872 UYB720871:UYC720872 VHX720871:VHY720872 VRT720871:VRU720872 WBP720871:WBQ720872 WLL720871:WLM720872 WVH720871:WVI720872 I786407:J786408 IV786407:IW786408 SR786407:SS786408 ACN786407:ACO786408 AMJ786407:AMK786408 AWF786407:AWG786408 BGB786407:BGC786408 BPX786407:BPY786408 BZT786407:BZU786408 CJP786407:CJQ786408 CTL786407:CTM786408 DDH786407:DDI786408 DND786407:DNE786408 DWZ786407:DXA786408 EGV786407:EGW786408 EQR786407:EQS786408 FAN786407:FAO786408 FKJ786407:FKK786408 FUF786407:FUG786408 GEB786407:GEC786408 GNX786407:GNY786408 GXT786407:GXU786408 HHP786407:HHQ786408 HRL786407:HRM786408 IBH786407:IBI786408 ILD786407:ILE786408 IUZ786407:IVA786408 JEV786407:JEW786408 JOR786407:JOS786408 JYN786407:JYO786408 KIJ786407:KIK786408 KSF786407:KSG786408 LCB786407:LCC786408 LLX786407:LLY786408 LVT786407:LVU786408 MFP786407:MFQ786408 MPL786407:MPM786408 MZH786407:MZI786408 NJD786407:NJE786408 NSZ786407:NTA786408 OCV786407:OCW786408 OMR786407:OMS786408 OWN786407:OWO786408 PGJ786407:PGK786408 PQF786407:PQG786408 QAB786407:QAC786408 QJX786407:QJY786408 QTT786407:QTU786408 RDP786407:RDQ786408 RNL786407:RNM786408 RXH786407:RXI786408 SHD786407:SHE786408 SQZ786407:SRA786408 TAV786407:TAW786408 TKR786407:TKS786408 TUN786407:TUO786408 UEJ786407:UEK786408 UOF786407:UOG786408 UYB786407:UYC786408 VHX786407:VHY786408 VRT786407:VRU786408 WBP786407:WBQ786408 WLL786407:WLM786408 WVH786407:WVI786408 I851943:J851944 IV851943:IW851944 SR851943:SS851944 ACN851943:ACO851944 AMJ851943:AMK851944 AWF851943:AWG851944 BGB851943:BGC851944 BPX851943:BPY851944 BZT851943:BZU851944 CJP851943:CJQ851944 CTL851943:CTM851944 DDH851943:DDI851944 DND851943:DNE851944 DWZ851943:DXA851944 EGV851943:EGW851944 EQR851943:EQS851944 FAN851943:FAO851944 FKJ851943:FKK851944 FUF851943:FUG851944 GEB851943:GEC851944 GNX851943:GNY851944 GXT851943:GXU851944 HHP851943:HHQ851944 HRL851943:HRM851944 IBH851943:IBI851944 ILD851943:ILE851944 IUZ851943:IVA851944 JEV851943:JEW851944 JOR851943:JOS851944 JYN851943:JYO851944 KIJ851943:KIK851944 KSF851943:KSG851944 LCB851943:LCC851944 LLX851943:LLY851944 LVT851943:LVU851944 MFP851943:MFQ851944 MPL851943:MPM851944 MZH851943:MZI851944 NJD851943:NJE851944 NSZ851943:NTA851944 OCV851943:OCW851944 OMR851943:OMS851944 OWN851943:OWO851944 PGJ851943:PGK851944 PQF851943:PQG851944 QAB851943:QAC851944 QJX851943:QJY851944 QTT851943:QTU851944 RDP851943:RDQ851944 RNL851943:RNM851944 RXH851943:RXI851944 SHD851943:SHE851944 SQZ851943:SRA851944 TAV851943:TAW851944 TKR851943:TKS851944 TUN851943:TUO851944 UEJ851943:UEK851944 UOF851943:UOG851944 UYB851943:UYC851944 VHX851943:VHY851944 VRT851943:VRU851944 WBP851943:WBQ851944 WLL851943:WLM851944 WVH851943:WVI851944 I917479:J917480 IV917479:IW917480 SR917479:SS917480 ACN917479:ACO917480 AMJ917479:AMK917480 AWF917479:AWG917480 BGB917479:BGC917480 BPX917479:BPY917480 BZT917479:BZU917480 CJP917479:CJQ917480 CTL917479:CTM917480 DDH917479:DDI917480 DND917479:DNE917480 DWZ917479:DXA917480 EGV917479:EGW917480 EQR917479:EQS917480 FAN917479:FAO917480 FKJ917479:FKK917480 FUF917479:FUG917480 GEB917479:GEC917480 GNX917479:GNY917480 GXT917479:GXU917480 HHP917479:HHQ917480 HRL917479:HRM917480 IBH917479:IBI917480 ILD917479:ILE917480 IUZ917479:IVA917480 JEV917479:JEW917480 JOR917479:JOS917480 JYN917479:JYO917480 KIJ917479:KIK917480 KSF917479:KSG917480 LCB917479:LCC917480 LLX917479:LLY917480 LVT917479:LVU917480 MFP917479:MFQ917480 MPL917479:MPM917480 MZH917479:MZI917480 NJD917479:NJE917480 NSZ917479:NTA917480 OCV917479:OCW917480 OMR917479:OMS917480 OWN917479:OWO917480 PGJ917479:PGK917480 PQF917479:PQG917480 QAB917479:QAC917480 QJX917479:QJY917480 QTT917479:QTU917480 RDP917479:RDQ917480 RNL917479:RNM917480 RXH917479:RXI917480 SHD917479:SHE917480 SQZ917479:SRA917480 TAV917479:TAW917480 TKR917479:TKS917480 TUN917479:TUO917480 UEJ917479:UEK917480 UOF917479:UOG917480 UYB917479:UYC917480 VHX917479:VHY917480 VRT917479:VRU917480 WBP917479:WBQ917480 WLL917479:WLM917480 WVH917479:WVI917480 I983015:J983016 IV983015:IW983016 SR983015:SS983016 ACN983015:ACO983016 AMJ983015:AMK983016 AWF983015:AWG983016 BGB983015:BGC983016 BPX983015:BPY983016 BZT983015:BZU983016 CJP983015:CJQ983016 CTL983015:CTM983016 DDH983015:DDI983016 DND983015:DNE983016 DWZ983015:DXA983016 EGV983015:EGW983016 EQR983015:EQS983016 FAN983015:FAO983016 FKJ983015:FKK983016 FUF983015:FUG983016 GEB983015:GEC983016 GNX983015:GNY983016 GXT983015:GXU983016 HHP983015:HHQ983016 HRL983015:HRM983016 IBH983015:IBI983016 ILD983015:ILE983016 IUZ983015:IVA983016 JEV983015:JEW983016 JOR983015:JOS983016 JYN983015:JYO983016 KIJ983015:KIK983016 KSF983015:KSG983016 LCB983015:LCC983016 LLX983015:LLY983016 LVT983015:LVU983016 MFP983015:MFQ983016 MPL983015:MPM983016 MZH983015:MZI983016 NJD983015:NJE983016 NSZ983015:NTA983016 OCV983015:OCW983016 OMR983015:OMS983016 OWN983015:OWO983016 PGJ983015:PGK983016 PQF983015:PQG983016 QAB983015:QAC983016 QJX983015:QJY983016 QTT983015:QTU983016 RDP983015:RDQ983016 RNL983015:RNM983016 RXH983015:RXI983016 SHD983015:SHE983016 SQZ983015:SRA983016 TAV983015:TAW983016 TKR983015:TKS983016 TUN983015:TUO983016 UEJ983015:UEK983016 UOF983015:UOG983016 UYB983015:UYC983016 VHX983015:VHY983016 VRT983015:VRU983016 IY7:IZ9 ACQ7:ACR9 WVH7:WVI9 WLL7:WLM9 WBP7:WBQ9 VRT7:VRU9 VHX7:VHY9 UYB7:UYC9 UOF7:UOG9 UEJ7:UEK9 TUN7:TUO9 TKR7:TKS9 TAV7:TAW9 SQZ7:SRA9 SHD7:SHE9 RXH7:RXI9 RNL7:RNM9 RDP7:RDQ9 QTT7:QTU9 QJX7:QJY9 QAB7:QAC9 PQF7:PQG9 PGJ7:PGK9 OWN7:OWO9 OMR7:OMS9 OCV7:OCW9 NSZ7:NTA9 NJD7:NJE9 MZH7:MZI9 MPL7:MPM9 MFP7:MFQ9 LVT7:LVU9 LLX7:LLY9 LCB7:LCC9 KSF7:KSG9 KIJ7:KIK9 JYN7:JYO9 JOR7:JOS9 JEV7:JEW9 IUZ7:IVA9 ILD7:ILE9 IBH7:IBI9 HRL7:HRM9 HHP7:HHQ9 GXT7:GXU9 GNX7:GNY9 GEB7:GEC9 FUF7:FUG9 FKJ7:FKK9 FAN7:FAO9 EQR7:EQS9 EGV7:EGW9 DWZ7:DXA9 DND7:DNE9 DDH7:DDI9 CTL7:CTM9 CJP7:CJQ9 BZT7:BZU9 BPX7:BPY9 BGB7:BGC9 AWF7:AWG9 AMJ7:AMK9 ACN7:ACO9 SR7:SS9 IV7:IW9 SU7:SV9 WVE7:WVF9 WLI7:WLJ9 WBM7:WBN9 VRQ7:VRR9 VHU7:VHV9 UXY7:UXZ9 UOC7:UOD9 UEG7:UEH9 TUK7:TUL9 TKO7:TKP9 TAS7:TAT9 SQW7:SQX9 SHA7:SHB9 RXE7:RXF9 RNI7:RNJ9 RDM7:RDN9 QTQ7:QTR9 QJU7:QJV9 PZY7:PZZ9 PQC7:PQD9 PGG7:PGH9 OWK7:OWL9 OMO7:OMP9 OCS7:OCT9 NSW7:NSX9 NJA7:NJB9 MZE7:MZF9 MPI7:MPJ9 MFM7:MFN9 LVQ7:LVR9 LLU7:LLV9 LBY7:LBZ9 KSC7:KSD9 KIG7:KIH9 JYK7:JYL9 JOO7:JOP9 JES7:JET9 IUW7:IUX9 ILA7:ILB9 IBE7:IBF9 HRI7:HRJ9 HHM7:HHN9 GXQ7:GXR9 GNU7:GNV9 GDY7:GDZ9 FUC7:FUD9 FKG7:FKH9 FAK7:FAL9 EQO7:EQP9 EGS7:EGT9 DWW7:DWX9 DNA7:DNB9 DDE7:DDF9 CTI7:CTJ9 CJM7:CJN9 BZQ7:BZR9 BPU7:BPV9 BFY7:BFZ9 AWC7:AWD9 AMG7:AMH9 ACK7:ACL9 SO7:SP9 IS7:IT9 WVK7:WVL9 WLO7:WLP9 WBS7:WBT9 VRW7:VRX9 VIA7:VIB9 UYE7:UYF9 UOI7:UOJ9 UEM7:UEN9 TUQ7:TUR9 TKU7:TKV9 TAY7:TAZ9 SRC7:SRD9 SHG7:SHH9 RXK7:RXL9 RNO7:RNP9 RDS7:RDT9 QTW7:QTX9 QKA7:QKB9 QAE7:QAF9 PQI7:PQJ9 PGM7:PGN9 OWQ7:OWR9 OMU7:OMV9 OCY7:OCZ9 NTC7:NTD9 NJG7:NJH9 MZK7:MZL9 MPO7:MPP9 MFS7:MFT9 LVW7:LVX9 LMA7:LMB9 LCE7:LCF9 KSI7:KSJ9 KIM7:KIN9 JYQ7:JYR9 JOU7:JOV9 JEY7:JEZ9 IVC7:IVD9 ILG7:ILH9 IBK7:IBL9 HRO7:HRP9 HHS7:HHT9 GXW7:GXX9 GOA7:GOB9 GEE7:GEF9 FUI7:FUJ9 FKM7:FKN9 FAQ7:FAR9 EQU7:EQV9 EGY7:EGZ9 DXC7:DXD9 DNG7:DNH9 DDK7:DDL9 CTO7:CTP9 CJS7:CJT9 BZW7:BZX9 BQA7:BQB9 BGE7:BGF9 AWI7:AWJ9 AMM7:AMN9 O196583:P196584 O262119:P262120 O327655:P327656 O393191:P393192 O458727:P458728 O524263:P524264 O589799:P589800 O655335:P655336 O720871:P720872 O786407:P786408 O851943:P851944 O917479:P917480 O983015:P983016 O65505:P65506 O131041:P131042 O196577:P196578 O262113:P262114 O327649:P327650 O393185:P393186 O458721:P458722 O524257:P524258 O589793:P589794 O655329:P655330 O720865:P720866 O786401:P786402 O851937:P851938 O917473:P917474 O983009:P983010 O65511:P65512 R65511:S65512 U131047:V131048 U196583:V196584 U262119:V262120 U327655:V327656 U393191:V393192 U458727:V458728 U524263:V524264 U589799:V589800 U655335:V655336 U720871:V720872 U786407:V786408 U851943:V851944 U917479:V917480 U983015:V983016 U65505:V65506 U131041:V131042 U196577:V196578 U262113:V262114 U327649:V327650 U393185:V393186 U458721:V458722 U524257:V524258 U589793:V589794 U655329:V655330 U720865:V720866 U786401:V786402 U851937:V851938 U917473:V917474 U983009:V983010 U65511:V65512 R131047:S131048 O131047:P131048 R196583:S196584 R262119:S262120 R327655:S327656 R393191:S393192 R458727:S458728 R524263:S524264 R589799:S589800 R655335:S655336 R720871:S720872 R786407:S786408 R851943:S851944 R917479:S917480 R983015:S983016 R65505:S65506 R131041:S131042 R196577:S196578 R262113:S262114 R327649:S327650 R393185:S393186 R458721:S458722 R524257:S524258 R589793:S589794 R655329:S655330 R720865:S720866 R786401:S786402 R851937:S851938 R917473:S917474 R983009:S983010"/>
    <dataValidation allowBlank="1" showErrorMessage="1" prompt="Sólo para Instituciones PRIVADAS." sqref="F7:V10"/>
  </dataValidations>
  <printOptions horizontalCentered="1" verticalCentered="1"/>
  <pageMargins left="0.15748031496062992" right="0.15748031496062992" top="0.6692913385826772" bottom="1.07" header="0.15748031496062992" footer="0.23622047244094491"/>
  <pageSetup scale="77" orientation="landscape" r:id="rId1"/>
  <headerFooter>
    <oddFooter>&amp;R&amp;"Malgun Gothic,Negrita Cursiva"&amp;9I y II Ciclos&amp;"Malgun Gothic,Cursiva", página 3 de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20"/>
  <sheetViews>
    <sheetView showGridLines="0" zoomScale="90" zoomScaleNormal="90" workbookViewId="0"/>
  </sheetViews>
  <sheetFormatPr baseColWidth="10" defaultRowHeight="14.25" x14ac:dyDescent="0.25"/>
  <cols>
    <col min="1" max="1" width="31" style="43" customWidth="1"/>
    <col min="2" max="22" width="7" style="43" customWidth="1"/>
    <col min="23" max="247" width="11.42578125" style="43"/>
    <col min="248" max="248" width="32.28515625" style="43" customWidth="1"/>
    <col min="249" max="260" width="8.5703125" style="43" customWidth="1"/>
    <col min="261" max="503" width="11.42578125" style="43"/>
    <col min="504" max="504" width="32.28515625" style="43" customWidth="1"/>
    <col min="505" max="516" width="8.5703125" style="43" customWidth="1"/>
    <col min="517" max="759" width="11.42578125" style="43"/>
    <col min="760" max="760" width="32.28515625" style="43" customWidth="1"/>
    <col min="761" max="772" width="8.5703125" style="43" customWidth="1"/>
    <col min="773" max="1015" width="11.42578125" style="43"/>
    <col min="1016" max="1016" width="32.28515625" style="43" customWidth="1"/>
    <col min="1017" max="1028" width="8.5703125" style="43" customWidth="1"/>
    <col min="1029" max="1271" width="11.42578125" style="43"/>
    <col min="1272" max="1272" width="32.28515625" style="43" customWidth="1"/>
    <col min="1273" max="1284" width="8.5703125" style="43" customWidth="1"/>
    <col min="1285" max="1527" width="11.42578125" style="43"/>
    <col min="1528" max="1528" width="32.28515625" style="43" customWidth="1"/>
    <col min="1529" max="1540" width="8.5703125" style="43" customWidth="1"/>
    <col min="1541" max="1783" width="11.42578125" style="43"/>
    <col min="1784" max="1784" width="32.28515625" style="43" customWidth="1"/>
    <col min="1785" max="1796" width="8.5703125" style="43" customWidth="1"/>
    <col min="1797" max="2039" width="11.42578125" style="43"/>
    <col min="2040" max="2040" width="32.28515625" style="43" customWidth="1"/>
    <col min="2041" max="2052" width="8.5703125" style="43" customWidth="1"/>
    <col min="2053" max="2295" width="11.42578125" style="43"/>
    <col min="2296" max="2296" width="32.28515625" style="43" customWidth="1"/>
    <col min="2297" max="2308" width="8.5703125" style="43" customWidth="1"/>
    <col min="2309" max="2551" width="11.42578125" style="43"/>
    <col min="2552" max="2552" width="32.28515625" style="43" customWidth="1"/>
    <col min="2553" max="2564" width="8.5703125" style="43" customWidth="1"/>
    <col min="2565" max="2807" width="11.42578125" style="43"/>
    <col min="2808" max="2808" width="32.28515625" style="43" customWidth="1"/>
    <col min="2809" max="2820" width="8.5703125" style="43" customWidth="1"/>
    <col min="2821" max="3063" width="11.42578125" style="43"/>
    <col min="3064" max="3064" width="32.28515625" style="43" customWidth="1"/>
    <col min="3065" max="3076" width="8.5703125" style="43" customWidth="1"/>
    <col min="3077" max="3319" width="11.42578125" style="43"/>
    <col min="3320" max="3320" width="32.28515625" style="43" customWidth="1"/>
    <col min="3321" max="3332" width="8.5703125" style="43" customWidth="1"/>
    <col min="3333" max="3575" width="11.42578125" style="43"/>
    <col min="3576" max="3576" width="32.28515625" style="43" customWidth="1"/>
    <col min="3577" max="3588" width="8.5703125" style="43" customWidth="1"/>
    <col min="3589" max="3831" width="11.42578125" style="43"/>
    <col min="3832" max="3832" width="32.28515625" style="43" customWidth="1"/>
    <col min="3833" max="3844" width="8.5703125" style="43" customWidth="1"/>
    <col min="3845" max="4087" width="11.42578125" style="43"/>
    <col min="4088" max="4088" width="32.28515625" style="43" customWidth="1"/>
    <col min="4089" max="4100" width="8.5703125" style="43" customWidth="1"/>
    <col min="4101" max="4343" width="11.42578125" style="43"/>
    <col min="4344" max="4344" width="32.28515625" style="43" customWidth="1"/>
    <col min="4345" max="4356" width="8.5703125" style="43" customWidth="1"/>
    <col min="4357" max="4599" width="11.42578125" style="43"/>
    <col min="4600" max="4600" width="32.28515625" style="43" customWidth="1"/>
    <col min="4601" max="4612" width="8.5703125" style="43" customWidth="1"/>
    <col min="4613" max="4855" width="11.42578125" style="43"/>
    <col min="4856" max="4856" width="32.28515625" style="43" customWidth="1"/>
    <col min="4857" max="4868" width="8.5703125" style="43" customWidth="1"/>
    <col min="4869" max="5111" width="11.42578125" style="43"/>
    <col min="5112" max="5112" width="32.28515625" style="43" customWidth="1"/>
    <col min="5113" max="5124" width="8.5703125" style="43" customWidth="1"/>
    <col min="5125" max="5367" width="11.42578125" style="43"/>
    <col min="5368" max="5368" width="32.28515625" style="43" customWidth="1"/>
    <col min="5369" max="5380" width="8.5703125" style="43" customWidth="1"/>
    <col min="5381" max="5623" width="11.42578125" style="43"/>
    <col min="5624" max="5624" width="32.28515625" style="43" customWidth="1"/>
    <col min="5625" max="5636" width="8.5703125" style="43" customWidth="1"/>
    <col min="5637" max="5879" width="11.42578125" style="43"/>
    <col min="5880" max="5880" width="32.28515625" style="43" customWidth="1"/>
    <col min="5881" max="5892" width="8.5703125" style="43" customWidth="1"/>
    <col min="5893" max="6135" width="11.42578125" style="43"/>
    <col min="6136" max="6136" width="32.28515625" style="43" customWidth="1"/>
    <col min="6137" max="6148" width="8.5703125" style="43" customWidth="1"/>
    <col min="6149" max="6391" width="11.42578125" style="43"/>
    <col min="6392" max="6392" width="32.28515625" style="43" customWidth="1"/>
    <col min="6393" max="6404" width="8.5703125" style="43" customWidth="1"/>
    <col min="6405" max="6647" width="11.42578125" style="43"/>
    <col min="6648" max="6648" width="32.28515625" style="43" customWidth="1"/>
    <col min="6649" max="6660" width="8.5703125" style="43" customWidth="1"/>
    <col min="6661" max="6903" width="11.42578125" style="43"/>
    <col min="6904" max="6904" width="32.28515625" style="43" customWidth="1"/>
    <col min="6905" max="6916" width="8.5703125" style="43" customWidth="1"/>
    <col min="6917" max="7159" width="11.42578125" style="43"/>
    <col min="7160" max="7160" width="32.28515625" style="43" customWidth="1"/>
    <col min="7161" max="7172" width="8.5703125" style="43" customWidth="1"/>
    <col min="7173" max="7415" width="11.42578125" style="43"/>
    <col min="7416" max="7416" width="32.28515625" style="43" customWidth="1"/>
    <col min="7417" max="7428" width="8.5703125" style="43" customWidth="1"/>
    <col min="7429" max="7671" width="11.42578125" style="43"/>
    <col min="7672" max="7672" width="32.28515625" style="43" customWidth="1"/>
    <col min="7673" max="7684" width="8.5703125" style="43" customWidth="1"/>
    <col min="7685" max="7927" width="11.42578125" style="43"/>
    <col min="7928" max="7928" width="32.28515625" style="43" customWidth="1"/>
    <col min="7929" max="7940" width="8.5703125" style="43" customWidth="1"/>
    <col min="7941" max="8183" width="11.42578125" style="43"/>
    <col min="8184" max="8184" width="32.28515625" style="43" customWidth="1"/>
    <col min="8185" max="8196" width="8.5703125" style="43" customWidth="1"/>
    <col min="8197" max="8439" width="11.42578125" style="43"/>
    <col min="8440" max="8440" width="32.28515625" style="43" customWidth="1"/>
    <col min="8441" max="8452" width="8.5703125" style="43" customWidth="1"/>
    <col min="8453" max="8695" width="11.42578125" style="43"/>
    <col min="8696" max="8696" width="32.28515625" style="43" customWidth="1"/>
    <col min="8697" max="8708" width="8.5703125" style="43" customWidth="1"/>
    <col min="8709" max="8951" width="11.42578125" style="43"/>
    <col min="8952" max="8952" width="32.28515625" style="43" customWidth="1"/>
    <col min="8953" max="8964" width="8.5703125" style="43" customWidth="1"/>
    <col min="8965" max="9207" width="11.42578125" style="43"/>
    <col min="9208" max="9208" width="32.28515625" style="43" customWidth="1"/>
    <col min="9209" max="9220" width="8.5703125" style="43" customWidth="1"/>
    <col min="9221" max="9463" width="11.42578125" style="43"/>
    <col min="9464" max="9464" width="32.28515625" style="43" customWidth="1"/>
    <col min="9465" max="9476" width="8.5703125" style="43" customWidth="1"/>
    <col min="9477" max="9719" width="11.42578125" style="43"/>
    <col min="9720" max="9720" width="32.28515625" style="43" customWidth="1"/>
    <col min="9721" max="9732" width="8.5703125" style="43" customWidth="1"/>
    <col min="9733" max="9975" width="11.42578125" style="43"/>
    <col min="9976" max="9976" width="32.28515625" style="43" customWidth="1"/>
    <col min="9977" max="9988" width="8.5703125" style="43" customWidth="1"/>
    <col min="9989" max="10231" width="11.42578125" style="43"/>
    <col min="10232" max="10232" width="32.28515625" style="43" customWidth="1"/>
    <col min="10233" max="10244" width="8.5703125" style="43" customWidth="1"/>
    <col min="10245" max="10487" width="11.42578125" style="43"/>
    <col min="10488" max="10488" width="32.28515625" style="43" customWidth="1"/>
    <col min="10489" max="10500" width="8.5703125" style="43" customWidth="1"/>
    <col min="10501" max="10743" width="11.42578125" style="43"/>
    <col min="10744" max="10744" width="32.28515625" style="43" customWidth="1"/>
    <col min="10745" max="10756" width="8.5703125" style="43" customWidth="1"/>
    <col min="10757" max="10999" width="11.42578125" style="43"/>
    <col min="11000" max="11000" width="32.28515625" style="43" customWidth="1"/>
    <col min="11001" max="11012" width="8.5703125" style="43" customWidth="1"/>
    <col min="11013" max="11255" width="11.42578125" style="43"/>
    <col min="11256" max="11256" width="32.28515625" style="43" customWidth="1"/>
    <col min="11257" max="11268" width="8.5703125" style="43" customWidth="1"/>
    <col min="11269" max="11511" width="11.42578125" style="43"/>
    <col min="11512" max="11512" width="32.28515625" style="43" customWidth="1"/>
    <col min="11513" max="11524" width="8.5703125" style="43" customWidth="1"/>
    <col min="11525" max="11767" width="11.42578125" style="43"/>
    <col min="11768" max="11768" width="32.28515625" style="43" customWidth="1"/>
    <col min="11769" max="11780" width="8.5703125" style="43" customWidth="1"/>
    <col min="11781" max="12023" width="11.42578125" style="43"/>
    <col min="12024" max="12024" width="32.28515625" style="43" customWidth="1"/>
    <col min="12025" max="12036" width="8.5703125" style="43" customWidth="1"/>
    <col min="12037" max="12279" width="11.42578125" style="43"/>
    <col min="12280" max="12280" width="32.28515625" style="43" customWidth="1"/>
    <col min="12281" max="12292" width="8.5703125" style="43" customWidth="1"/>
    <col min="12293" max="12535" width="11.42578125" style="43"/>
    <col min="12536" max="12536" width="32.28515625" style="43" customWidth="1"/>
    <col min="12537" max="12548" width="8.5703125" style="43" customWidth="1"/>
    <col min="12549" max="12791" width="11.42578125" style="43"/>
    <col min="12792" max="12792" width="32.28515625" style="43" customWidth="1"/>
    <col min="12793" max="12804" width="8.5703125" style="43" customWidth="1"/>
    <col min="12805" max="13047" width="11.42578125" style="43"/>
    <col min="13048" max="13048" width="32.28515625" style="43" customWidth="1"/>
    <col min="13049" max="13060" width="8.5703125" style="43" customWidth="1"/>
    <col min="13061" max="13303" width="11.42578125" style="43"/>
    <col min="13304" max="13304" width="32.28515625" style="43" customWidth="1"/>
    <col min="13305" max="13316" width="8.5703125" style="43" customWidth="1"/>
    <col min="13317" max="13559" width="11.42578125" style="43"/>
    <col min="13560" max="13560" width="32.28515625" style="43" customWidth="1"/>
    <col min="13561" max="13572" width="8.5703125" style="43" customWidth="1"/>
    <col min="13573" max="13815" width="11.42578125" style="43"/>
    <col min="13816" max="13816" width="32.28515625" style="43" customWidth="1"/>
    <col min="13817" max="13828" width="8.5703125" style="43" customWidth="1"/>
    <col min="13829" max="14071" width="11.42578125" style="43"/>
    <col min="14072" max="14072" width="32.28515625" style="43" customWidth="1"/>
    <col min="14073" max="14084" width="8.5703125" style="43" customWidth="1"/>
    <col min="14085" max="14327" width="11.42578125" style="43"/>
    <col min="14328" max="14328" width="32.28515625" style="43" customWidth="1"/>
    <col min="14329" max="14340" width="8.5703125" style="43" customWidth="1"/>
    <col min="14341" max="14583" width="11.42578125" style="43"/>
    <col min="14584" max="14584" width="32.28515625" style="43" customWidth="1"/>
    <col min="14585" max="14596" width="8.5703125" style="43" customWidth="1"/>
    <col min="14597" max="14839" width="11.42578125" style="43"/>
    <col min="14840" max="14840" width="32.28515625" style="43" customWidth="1"/>
    <col min="14841" max="14852" width="8.5703125" style="43" customWidth="1"/>
    <col min="14853" max="15095" width="11.42578125" style="43"/>
    <col min="15096" max="15096" width="32.28515625" style="43" customWidth="1"/>
    <col min="15097" max="15108" width="8.5703125" style="43" customWidth="1"/>
    <col min="15109" max="15351" width="11.42578125" style="43"/>
    <col min="15352" max="15352" width="32.28515625" style="43" customWidth="1"/>
    <col min="15353" max="15364" width="8.5703125" style="43" customWidth="1"/>
    <col min="15365" max="15607" width="11.42578125" style="43"/>
    <col min="15608" max="15608" width="32.28515625" style="43" customWidth="1"/>
    <col min="15609" max="15620" width="8.5703125" style="43" customWidth="1"/>
    <col min="15621" max="15863" width="11.42578125" style="43"/>
    <col min="15864" max="15864" width="32.28515625" style="43" customWidth="1"/>
    <col min="15865" max="15876" width="8.5703125" style="43" customWidth="1"/>
    <col min="15877" max="16119" width="11.42578125" style="43"/>
    <col min="16120" max="16120" width="32.28515625" style="43" customWidth="1"/>
    <col min="16121" max="16132" width="8.5703125" style="43" customWidth="1"/>
    <col min="16133" max="16384" width="11.42578125" style="43"/>
  </cols>
  <sheetData>
    <row r="1" spans="1:26" ht="18" x14ac:dyDescent="0.25">
      <c r="A1" s="41" t="s">
        <v>8821</v>
      </c>
      <c r="B1" s="41"/>
      <c r="C1" s="41"/>
      <c r="D1" s="41"/>
      <c r="E1" s="41"/>
      <c r="F1" s="41"/>
      <c r="G1" s="41"/>
      <c r="H1" s="41"/>
      <c r="I1" s="41"/>
      <c r="J1" s="41"/>
      <c r="K1" s="41"/>
      <c r="L1" s="41"/>
      <c r="M1" s="41"/>
      <c r="N1" s="41"/>
      <c r="O1" s="41"/>
      <c r="P1" s="41"/>
      <c r="Q1" s="41"/>
      <c r="R1" s="42"/>
      <c r="S1" s="42"/>
      <c r="T1" s="42"/>
      <c r="U1" s="42"/>
      <c r="V1" s="42"/>
    </row>
    <row r="2" spans="1:26" ht="20.25" customHeight="1" x14ac:dyDescent="0.25">
      <c r="A2" s="41" t="s">
        <v>14709</v>
      </c>
      <c r="B2" s="41"/>
      <c r="C2" s="41"/>
      <c r="D2" s="41"/>
      <c r="E2" s="41"/>
      <c r="F2" s="41"/>
      <c r="G2" s="41"/>
      <c r="H2" s="41"/>
      <c r="I2" s="41"/>
      <c r="J2" s="41"/>
      <c r="K2" s="41"/>
      <c r="L2" s="41"/>
      <c r="M2" s="41"/>
      <c r="N2" s="41"/>
      <c r="O2" s="41"/>
      <c r="P2" s="41"/>
      <c r="Q2" s="41"/>
      <c r="R2" s="44"/>
      <c r="S2" s="44"/>
      <c r="T2" s="44"/>
      <c r="U2" s="44"/>
      <c r="V2" s="44"/>
    </row>
    <row r="3" spans="1:26" ht="20.25" customHeight="1" thickBot="1" x14ac:dyDescent="0.3">
      <c r="A3" s="45" t="s">
        <v>14815</v>
      </c>
      <c r="B3" s="45"/>
      <c r="C3" s="46"/>
      <c r="D3" s="46"/>
      <c r="E3" s="46"/>
      <c r="F3" s="46"/>
      <c r="G3" s="46"/>
      <c r="H3" s="46"/>
      <c r="I3" s="46"/>
      <c r="J3" s="46"/>
      <c r="K3" s="46"/>
      <c r="L3" s="46"/>
      <c r="M3" s="46"/>
      <c r="N3" s="46"/>
      <c r="O3" s="46"/>
      <c r="P3" s="46"/>
      <c r="Q3" s="46"/>
      <c r="R3" s="47"/>
      <c r="S3" s="47"/>
      <c r="T3" s="47"/>
      <c r="U3" s="47"/>
      <c r="V3" s="47"/>
    </row>
    <row r="4" spans="1:26" ht="26.25" customHeight="1" thickTop="1" x14ac:dyDescent="0.25">
      <c r="A4" s="265" t="s">
        <v>12984</v>
      </c>
      <c r="B4" s="267" t="s">
        <v>0</v>
      </c>
      <c r="C4" s="267"/>
      <c r="D4" s="267"/>
      <c r="E4" s="231" t="s">
        <v>14710</v>
      </c>
      <c r="F4" s="232"/>
      <c r="G4" s="233"/>
      <c r="H4" s="231" t="s">
        <v>14711</v>
      </c>
      <c r="I4" s="232"/>
      <c r="J4" s="233"/>
      <c r="K4" s="231" t="s">
        <v>14712</v>
      </c>
      <c r="L4" s="232"/>
      <c r="M4" s="233"/>
      <c r="N4" s="226" t="s">
        <v>14713</v>
      </c>
      <c r="O4" s="226"/>
      <c r="P4" s="226"/>
      <c r="Q4" s="231" t="s">
        <v>14714</v>
      </c>
      <c r="R4" s="232"/>
      <c r="S4" s="233"/>
      <c r="T4" s="225" t="s">
        <v>14715</v>
      </c>
      <c r="U4" s="226"/>
      <c r="V4" s="226"/>
    </row>
    <row r="5" spans="1:26" ht="30.75" customHeight="1" thickBot="1" x14ac:dyDescent="0.25">
      <c r="A5" s="266"/>
      <c r="B5" s="48" t="s">
        <v>0</v>
      </c>
      <c r="C5" s="49" t="s">
        <v>11968</v>
      </c>
      <c r="D5" s="48" t="s">
        <v>12980</v>
      </c>
      <c r="E5" s="50" t="s">
        <v>0</v>
      </c>
      <c r="F5" s="49" t="s">
        <v>11968</v>
      </c>
      <c r="G5" s="51" t="s">
        <v>12980</v>
      </c>
      <c r="H5" s="50" t="s">
        <v>0</v>
      </c>
      <c r="I5" s="49" t="s">
        <v>11968</v>
      </c>
      <c r="J5" s="51" t="s">
        <v>12980</v>
      </c>
      <c r="K5" s="48" t="s">
        <v>0</v>
      </c>
      <c r="L5" s="49" t="s">
        <v>11968</v>
      </c>
      <c r="M5" s="48" t="s">
        <v>12980</v>
      </c>
      <c r="N5" s="50" t="s">
        <v>0</v>
      </c>
      <c r="O5" s="49" t="s">
        <v>11968</v>
      </c>
      <c r="P5" s="51" t="s">
        <v>12980</v>
      </c>
      <c r="Q5" s="50" t="s">
        <v>0</v>
      </c>
      <c r="R5" s="49" t="s">
        <v>11968</v>
      </c>
      <c r="S5" s="51" t="s">
        <v>12980</v>
      </c>
      <c r="T5" s="48" t="s">
        <v>0</v>
      </c>
      <c r="U5" s="49" t="s">
        <v>11968</v>
      </c>
      <c r="V5" s="48" t="s">
        <v>12980</v>
      </c>
    </row>
    <row r="6" spans="1:26" ht="28.5" customHeight="1" thickTop="1" thickBot="1" x14ac:dyDescent="0.3">
      <c r="A6" s="52" t="s">
        <v>7536</v>
      </c>
      <c r="B6" s="53">
        <f>+C6+D6</f>
        <v>0</v>
      </c>
      <c r="C6" s="54">
        <f>SUM(C7:C10)</f>
        <v>0</v>
      </c>
      <c r="D6" s="55">
        <f>SUM(D7:D10)</f>
        <v>0</v>
      </c>
      <c r="E6" s="56">
        <f>+F6+G6</f>
        <v>0</v>
      </c>
      <c r="F6" s="54">
        <f>SUM(F7:F10)</f>
        <v>0</v>
      </c>
      <c r="G6" s="57">
        <f>SUM(G7:G10)</f>
        <v>0</v>
      </c>
      <c r="H6" s="56">
        <f>+I6+J6</f>
        <v>0</v>
      </c>
      <c r="I6" s="54">
        <f>SUM(I7:I10)</f>
        <v>0</v>
      </c>
      <c r="J6" s="57">
        <f>SUM(J7:J10)</f>
        <v>0</v>
      </c>
      <c r="K6" s="56">
        <f>+L6+M6</f>
        <v>0</v>
      </c>
      <c r="L6" s="54">
        <f>SUM(L7:L10)</f>
        <v>0</v>
      </c>
      <c r="M6" s="57">
        <f>SUM(M7:M10)</f>
        <v>0</v>
      </c>
      <c r="N6" s="56">
        <f>+O6+P6</f>
        <v>0</v>
      </c>
      <c r="O6" s="54">
        <f>SUM(O7:O10)</f>
        <v>0</v>
      </c>
      <c r="P6" s="57">
        <f>SUM(P7:P10)</f>
        <v>0</v>
      </c>
      <c r="Q6" s="56">
        <f>+R6+S6</f>
        <v>0</v>
      </c>
      <c r="R6" s="54">
        <f>SUM(R7:R10)</f>
        <v>0</v>
      </c>
      <c r="S6" s="57">
        <f>SUM(S7:S10)</f>
        <v>0</v>
      </c>
      <c r="T6" s="55">
        <f>+U6+V6</f>
        <v>0</v>
      </c>
      <c r="U6" s="54">
        <f>SUM(U7:U10)</f>
        <v>0</v>
      </c>
      <c r="V6" s="55">
        <f>SUM(V7:V10)</f>
        <v>0</v>
      </c>
    </row>
    <row r="7" spans="1:26" ht="28.5" customHeight="1" x14ac:dyDescent="0.25">
      <c r="A7" s="58" t="s">
        <v>9173</v>
      </c>
      <c r="B7" s="59">
        <f>+C7+D7</f>
        <v>0</v>
      </c>
      <c r="C7" s="60">
        <f>+F7+I7+L7+O7+R7+U7</f>
        <v>0</v>
      </c>
      <c r="D7" s="61">
        <f>+G7+J7+M7+P7+S7+V7</f>
        <v>0</v>
      </c>
      <c r="E7" s="62">
        <f>+F7+G7</f>
        <v>0</v>
      </c>
      <c r="F7" s="63"/>
      <c r="G7" s="64"/>
      <c r="H7" s="62">
        <f>+I7+J7</f>
        <v>0</v>
      </c>
      <c r="I7" s="63"/>
      <c r="J7" s="64"/>
      <c r="K7" s="262"/>
      <c r="L7" s="263"/>
      <c r="M7" s="264"/>
      <c r="N7" s="262"/>
      <c r="O7" s="263"/>
      <c r="P7" s="264"/>
      <c r="Q7" s="262"/>
      <c r="R7" s="263"/>
      <c r="S7" s="264"/>
      <c r="T7" s="262"/>
      <c r="U7" s="263"/>
      <c r="V7" s="263"/>
    </row>
    <row r="8" spans="1:26" ht="28.5" customHeight="1" x14ac:dyDescent="0.25">
      <c r="A8" s="58" t="s">
        <v>12981</v>
      </c>
      <c r="B8" s="65">
        <f t="shared" ref="B8:B10" si="0">+C8+D8</f>
        <v>0</v>
      </c>
      <c r="C8" s="66">
        <f t="shared" ref="C8:D10" si="1">+F8+I8+L8+O8+R8+U8</f>
        <v>0</v>
      </c>
      <c r="D8" s="67">
        <f t="shared" si="1"/>
        <v>0</v>
      </c>
      <c r="E8" s="68">
        <f>+F8+G8</f>
        <v>0</v>
      </c>
      <c r="F8" s="69"/>
      <c r="G8" s="70"/>
      <c r="H8" s="68">
        <f>+I8+J8</f>
        <v>0</v>
      </c>
      <c r="I8" s="69"/>
      <c r="J8" s="70"/>
      <c r="K8" s="68">
        <f>+L8+M8</f>
        <v>0</v>
      </c>
      <c r="L8" s="69"/>
      <c r="M8" s="70"/>
      <c r="N8" s="68">
        <f>+O8+P8</f>
        <v>0</v>
      </c>
      <c r="O8" s="69"/>
      <c r="P8" s="70"/>
      <c r="Q8" s="68">
        <f>+R8+S8</f>
        <v>0</v>
      </c>
      <c r="R8" s="69"/>
      <c r="S8" s="70"/>
      <c r="T8" s="68">
        <f>+U8+V8</f>
        <v>0</v>
      </c>
      <c r="U8" s="69"/>
      <c r="V8" s="71"/>
    </row>
    <row r="9" spans="1:26" ht="28.5" customHeight="1" x14ac:dyDescent="0.25">
      <c r="A9" s="58" t="s">
        <v>12982</v>
      </c>
      <c r="B9" s="65">
        <f t="shared" si="0"/>
        <v>0</v>
      </c>
      <c r="C9" s="66">
        <f t="shared" si="1"/>
        <v>0</v>
      </c>
      <c r="D9" s="67">
        <f t="shared" si="1"/>
        <v>0</v>
      </c>
      <c r="E9" s="68">
        <f t="shared" ref="E9:E10" si="2">+F9+G9</f>
        <v>0</v>
      </c>
      <c r="F9" s="69"/>
      <c r="G9" s="70"/>
      <c r="H9" s="68">
        <f t="shared" ref="H9:H10" si="3">+I9+J9</f>
        <v>0</v>
      </c>
      <c r="I9" s="69"/>
      <c r="J9" s="70"/>
      <c r="K9" s="68">
        <f t="shared" ref="K9:K10" si="4">+L9+M9</f>
        <v>0</v>
      </c>
      <c r="L9" s="69"/>
      <c r="M9" s="70"/>
      <c r="N9" s="68">
        <f t="shared" ref="N9:N10" si="5">+O9+P9</f>
        <v>0</v>
      </c>
      <c r="O9" s="69"/>
      <c r="P9" s="70"/>
      <c r="Q9" s="68">
        <f t="shared" ref="Q9:Q10" si="6">+R9+S9</f>
        <v>0</v>
      </c>
      <c r="R9" s="69"/>
      <c r="S9" s="70"/>
      <c r="T9" s="68">
        <f t="shared" ref="T9:T10" si="7">+U9+V9</f>
        <v>0</v>
      </c>
      <c r="U9" s="69"/>
      <c r="V9" s="71"/>
    </row>
    <row r="10" spans="1:26" ht="28.5" customHeight="1" thickBot="1" x14ac:dyDescent="0.3">
      <c r="A10" s="72" t="s">
        <v>12983</v>
      </c>
      <c r="B10" s="73">
        <f t="shared" si="0"/>
        <v>0</v>
      </c>
      <c r="C10" s="74">
        <f t="shared" si="1"/>
        <v>0</v>
      </c>
      <c r="D10" s="75">
        <f t="shared" si="1"/>
        <v>0</v>
      </c>
      <c r="E10" s="76">
        <f t="shared" si="2"/>
        <v>0</v>
      </c>
      <c r="F10" s="77"/>
      <c r="G10" s="78"/>
      <c r="H10" s="76">
        <f t="shared" si="3"/>
        <v>0</v>
      </c>
      <c r="I10" s="77"/>
      <c r="J10" s="78"/>
      <c r="K10" s="76">
        <f t="shared" si="4"/>
        <v>0</v>
      </c>
      <c r="L10" s="77"/>
      <c r="M10" s="78"/>
      <c r="N10" s="76">
        <f t="shared" si="5"/>
        <v>0</v>
      </c>
      <c r="O10" s="77"/>
      <c r="P10" s="78"/>
      <c r="Q10" s="76">
        <f t="shared" si="6"/>
        <v>0</v>
      </c>
      <c r="R10" s="77"/>
      <c r="S10" s="78"/>
      <c r="T10" s="76">
        <f t="shared" si="7"/>
        <v>0</v>
      </c>
      <c r="U10" s="77"/>
      <c r="V10" s="79"/>
    </row>
    <row r="11" spans="1:26" ht="15" thickTop="1" x14ac:dyDescent="0.25">
      <c r="A11" s="80" t="s">
        <v>11970</v>
      </c>
      <c r="B11" s="81"/>
      <c r="C11" s="61"/>
      <c r="D11" s="61"/>
      <c r="F11" s="82" t="str">
        <f>IF(F6&gt;'CUADRO 1'!F17,"**","")</f>
        <v/>
      </c>
      <c r="G11" s="82" t="str">
        <f>IF(G6&gt;'CUADRO 1'!G17,"**","")</f>
        <v/>
      </c>
      <c r="H11" s="83"/>
      <c r="I11" s="82" t="str">
        <f>IF(I6&gt;'CUADRO 1'!I17,"**","")</f>
        <v/>
      </c>
      <c r="J11" s="82" t="str">
        <f>IF(J6&gt;'CUADRO 1'!J17,"**","")</f>
        <v/>
      </c>
      <c r="K11" s="83"/>
      <c r="L11" s="82" t="str">
        <f>IF(L6&gt;'CUADRO 1'!L17,"**","")</f>
        <v/>
      </c>
      <c r="M11" s="82" t="str">
        <f>IF(M6&gt;'CUADRO 1'!M17,"**","")</f>
        <v/>
      </c>
      <c r="N11" s="83"/>
      <c r="O11" s="82" t="str">
        <f>IF(O6&gt;'CUADRO 1'!O17,"**","")</f>
        <v/>
      </c>
      <c r="P11" s="82" t="str">
        <f>IF(P6&gt;'CUADRO 1'!P17,"**","")</f>
        <v/>
      </c>
      <c r="Q11" s="83"/>
      <c r="R11" s="82" t="str">
        <f>IF(R6&gt;'CUADRO 1'!R17,"**","")</f>
        <v/>
      </c>
      <c r="S11" s="82" t="str">
        <f>IF(S6&gt;'CUADRO 1'!S17,"**","")</f>
        <v/>
      </c>
      <c r="T11" s="83"/>
      <c r="U11" s="82" t="str">
        <f>IF(U6&gt;'CUADRO 1'!U17,"**","")</f>
        <v/>
      </c>
      <c r="V11" s="82" t="str">
        <f>IF(V6&gt;'CUADRO 1'!V17,"**","")</f>
        <v/>
      </c>
    </row>
    <row r="12" spans="1:26" ht="15.75" customHeight="1" x14ac:dyDescent="0.2">
      <c r="A12" s="269" t="s">
        <v>14816</v>
      </c>
      <c r="B12" s="269"/>
      <c r="C12" s="269"/>
      <c r="D12" s="269"/>
      <c r="E12" s="2"/>
      <c r="F12" s="2"/>
      <c r="G12" s="2"/>
      <c r="H12" s="268" t="str">
        <f>IF(OR(F11="**",G11="**",I11="**",J11="**",L11="**",M11="**",O11="**",P11="**",R11="**",S11="**",U11="**",V11="**"),"** = El total de estudiantes indicado, no puede ser mayor al total de la línea de Matrícula Actual del Cuadro 1.","")</f>
        <v/>
      </c>
      <c r="I12" s="268"/>
      <c r="J12" s="268"/>
      <c r="K12" s="268"/>
      <c r="L12" s="268"/>
      <c r="M12" s="268"/>
      <c r="N12" s="268"/>
      <c r="O12" s="268"/>
      <c r="P12" s="268"/>
      <c r="Q12" s="268"/>
      <c r="R12" s="268"/>
      <c r="S12" s="268"/>
      <c r="T12" s="268"/>
      <c r="U12" s="268"/>
      <c r="V12" s="268"/>
    </row>
    <row r="13" spans="1:26" ht="15.75" customHeight="1" x14ac:dyDescent="0.25">
      <c r="A13" s="269"/>
      <c r="B13" s="269"/>
      <c r="C13" s="269"/>
      <c r="D13" s="269"/>
      <c r="H13" s="268"/>
      <c r="I13" s="268"/>
      <c r="J13" s="268"/>
      <c r="K13" s="268"/>
      <c r="L13" s="268"/>
      <c r="M13" s="268"/>
      <c r="N13" s="268"/>
      <c r="O13" s="268"/>
      <c r="P13" s="268"/>
      <c r="Q13" s="268"/>
      <c r="R13" s="268"/>
      <c r="S13" s="268"/>
      <c r="T13" s="268"/>
      <c r="U13" s="268"/>
      <c r="V13" s="268"/>
    </row>
    <row r="14" spans="1:26" ht="15.75" customHeight="1" x14ac:dyDescent="0.25">
      <c r="A14" s="269"/>
      <c r="B14" s="269"/>
      <c r="C14" s="269"/>
      <c r="D14" s="269"/>
      <c r="T14" s="84"/>
      <c r="U14" s="84"/>
      <c r="V14" s="84"/>
      <c r="W14" s="84"/>
      <c r="X14" s="84"/>
      <c r="Y14" s="84"/>
      <c r="Z14" s="84"/>
    </row>
    <row r="15" spans="1:26" x14ac:dyDescent="0.2">
      <c r="A15" s="85"/>
      <c r="B15" s="85"/>
      <c r="C15" s="85"/>
      <c r="D15" s="85"/>
      <c r="E15" s="85"/>
      <c r="F15" s="85"/>
      <c r="G15" s="85"/>
      <c r="H15" s="85"/>
      <c r="I15" s="85"/>
      <c r="J15" s="85"/>
      <c r="K15" s="85"/>
      <c r="L15" s="85"/>
      <c r="M15" s="85"/>
      <c r="N15" s="85"/>
      <c r="O15" s="85"/>
      <c r="P15" s="85"/>
      <c r="Q15" s="85"/>
      <c r="R15" s="85"/>
      <c r="S15" s="85"/>
      <c r="T15" s="85"/>
      <c r="U15" s="85"/>
      <c r="V15" s="85"/>
    </row>
    <row r="16" spans="1:26" s="2" customFormat="1" ht="15.75" x14ac:dyDescent="0.25">
      <c r="A16" s="36" t="s">
        <v>11972</v>
      </c>
      <c r="B16" s="37"/>
      <c r="C16" s="38"/>
      <c r="D16" s="38"/>
    </row>
    <row r="17" spans="1:22" s="2" customFormat="1" ht="21" customHeight="1" x14ac:dyDescent="0.2">
      <c r="A17" s="216"/>
      <c r="B17" s="217"/>
      <c r="C17" s="217"/>
      <c r="D17" s="217"/>
      <c r="E17" s="217"/>
      <c r="F17" s="217"/>
      <c r="G17" s="217"/>
      <c r="H17" s="217"/>
      <c r="I17" s="217"/>
      <c r="J17" s="217"/>
      <c r="K17" s="217"/>
      <c r="L17" s="217"/>
      <c r="M17" s="217"/>
      <c r="N17" s="217"/>
      <c r="O17" s="217"/>
      <c r="P17" s="217"/>
      <c r="Q17" s="217"/>
      <c r="R17" s="217"/>
      <c r="S17" s="217"/>
      <c r="T17" s="217"/>
      <c r="U17" s="217"/>
      <c r="V17" s="218"/>
    </row>
    <row r="18" spans="1:22" s="2" customFormat="1" ht="21" customHeight="1" x14ac:dyDescent="0.2">
      <c r="A18" s="219"/>
      <c r="B18" s="220"/>
      <c r="C18" s="220"/>
      <c r="D18" s="220"/>
      <c r="E18" s="220"/>
      <c r="F18" s="220"/>
      <c r="G18" s="220"/>
      <c r="H18" s="220"/>
      <c r="I18" s="220"/>
      <c r="J18" s="220"/>
      <c r="K18" s="220"/>
      <c r="L18" s="220"/>
      <c r="M18" s="220"/>
      <c r="N18" s="220"/>
      <c r="O18" s="220"/>
      <c r="P18" s="220"/>
      <c r="Q18" s="220"/>
      <c r="R18" s="220"/>
      <c r="S18" s="220"/>
      <c r="T18" s="220"/>
      <c r="U18" s="220"/>
      <c r="V18" s="221"/>
    </row>
    <row r="19" spans="1:22" s="2" customFormat="1" ht="21" customHeight="1" x14ac:dyDescent="0.2">
      <c r="A19" s="219"/>
      <c r="B19" s="220"/>
      <c r="C19" s="220"/>
      <c r="D19" s="220"/>
      <c r="E19" s="220"/>
      <c r="F19" s="220"/>
      <c r="G19" s="220"/>
      <c r="H19" s="220"/>
      <c r="I19" s="220"/>
      <c r="J19" s="220"/>
      <c r="K19" s="220"/>
      <c r="L19" s="220"/>
      <c r="M19" s="220"/>
      <c r="N19" s="220"/>
      <c r="O19" s="220"/>
      <c r="P19" s="220"/>
      <c r="Q19" s="220"/>
      <c r="R19" s="220"/>
      <c r="S19" s="220"/>
      <c r="T19" s="220"/>
      <c r="U19" s="220"/>
      <c r="V19" s="221"/>
    </row>
    <row r="20" spans="1:22" s="2" customFormat="1" ht="21" customHeight="1" x14ac:dyDescent="0.2">
      <c r="A20" s="222"/>
      <c r="B20" s="223"/>
      <c r="C20" s="223"/>
      <c r="D20" s="223"/>
      <c r="E20" s="223"/>
      <c r="F20" s="223"/>
      <c r="G20" s="223"/>
      <c r="H20" s="223"/>
      <c r="I20" s="223"/>
      <c r="J20" s="223"/>
      <c r="K20" s="223"/>
      <c r="L20" s="223"/>
      <c r="M20" s="223"/>
      <c r="N20" s="223"/>
      <c r="O20" s="223"/>
      <c r="P20" s="223"/>
      <c r="Q20" s="223"/>
      <c r="R20" s="223"/>
      <c r="S20" s="223"/>
      <c r="T20" s="223"/>
      <c r="U20" s="223"/>
      <c r="V20" s="224"/>
    </row>
  </sheetData>
  <sheetProtection password="C70F" sheet="1" objects="1" scenarios="1"/>
  <protectedRanges>
    <protectedRange sqref="O7:P10 U7:V10 R7:S10 I7:J10 L7:M10 F7:G10" name="Rango1_3"/>
  </protectedRanges>
  <mergeCells count="15">
    <mergeCell ref="A17:V20"/>
    <mergeCell ref="K7:M7"/>
    <mergeCell ref="N7:P7"/>
    <mergeCell ref="Q7:S7"/>
    <mergeCell ref="T7:V7"/>
    <mergeCell ref="H12:V13"/>
    <mergeCell ref="A12:D14"/>
    <mergeCell ref="Q4:S4"/>
    <mergeCell ref="T4:V4"/>
    <mergeCell ref="A4:A5"/>
    <mergeCell ref="B4:D4"/>
    <mergeCell ref="E4:G4"/>
    <mergeCell ref="H4:J4"/>
    <mergeCell ref="K4:M4"/>
    <mergeCell ref="N4:P4"/>
  </mergeCells>
  <conditionalFormatting sqref="B10:D11 B6:D7 C8:D8">
    <cfRule type="cellIs" dxfId="29" priority="26" operator="equal">
      <formula>0</formula>
    </cfRule>
  </conditionalFormatting>
  <conditionalFormatting sqref="B9:D9 B8">
    <cfRule type="cellIs" dxfId="28" priority="25" operator="equal">
      <formula>0</formula>
    </cfRule>
  </conditionalFormatting>
  <conditionalFormatting sqref="H12 V13">
    <cfRule type="notContainsBlanks" dxfId="27" priority="24">
      <formula>LEN(TRIM(H12))&gt;0</formula>
    </cfRule>
  </conditionalFormatting>
  <conditionalFormatting sqref="N6:P6">
    <cfRule type="cellIs" dxfId="26" priority="23" operator="equal">
      <formula>0</formula>
    </cfRule>
  </conditionalFormatting>
  <conditionalFormatting sqref="N15:P15">
    <cfRule type="notContainsBlanks" dxfId="25" priority="22">
      <formula>LEN(TRIM(N15))&gt;0</formula>
    </cfRule>
  </conditionalFormatting>
  <conditionalFormatting sqref="T6:V6">
    <cfRule type="cellIs" dxfId="24" priority="21" operator="equal">
      <formula>0</formula>
    </cfRule>
  </conditionalFormatting>
  <conditionalFormatting sqref="T15:V15">
    <cfRule type="notContainsBlanks" dxfId="23" priority="20">
      <formula>LEN(TRIM(T15))&gt;0</formula>
    </cfRule>
  </conditionalFormatting>
  <conditionalFormatting sqref="N10 N7:N8">
    <cfRule type="cellIs" dxfId="22" priority="19" operator="equal">
      <formula>0</formula>
    </cfRule>
  </conditionalFormatting>
  <conditionalFormatting sqref="N9">
    <cfRule type="cellIs" dxfId="21" priority="18" operator="equal">
      <formula>0</formula>
    </cfRule>
  </conditionalFormatting>
  <conditionalFormatting sqref="T10 T7:T8">
    <cfRule type="cellIs" dxfId="20" priority="17" operator="equal">
      <formula>0</formula>
    </cfRule>
  </conditionalFormatting>
  <conditionalFormatting sqref="T9">
    <cfRule type="cellIs" dxfId="19" priority="16" operator="equal">
      <formula>0</formula>
    </cfRule>
  </conditionalFormatting>
  <conditionalFormatting sqref="U14:W14">
    <cfRule type="notContainsBlanks" dxfId="18" priority="15">
      <formula>LEN(TRIM(U14))&gt;0</formula>
    </cfRule>
  </conditionalFormatting>
  <conditionalFormatting sqref="Q6:S6">
    <cfRule type="cellIs" dxfId="17" priority="14" operator="equal">
      <formula>0</formula>
    </cfRule>
  </conditionalFormatting>
  <conditionalFormatting sqref="Q15:S15">
    <cfRule type="notContainsBlanks" dxfId="16" priority="13">
      <formula>LEN(TRIM(Q15))&gt;0</formula>
    </cfRule>
  </conditionalFormatting>
  <conditionalFormatting sqref="Q10 Q7:Q8">
    <cfRule type="cellIs" dxfId="15" priority="12" operator="equal">
      <formula>0</formula>
    </cfRule>
  </conditionalFormatting>
  <conditionalFormatting sqref="Q9">
    <cfRule type="cellIs" dxfId="14" priority="11" operator="equal">
      <formula>0</formula>
    </cfRule>
  </conditionalFormatting>
  <conditionalFormatting sqref="H6:J6">
    <cfRule type="cellIs" dxfId="13" priority="10" operator="equal">
      <formula>0</formula>
    </cfRule>
  </conditionalFormatting>
  <conditionalFormatting sqref="H10 H7:H8">
    <cfRule type="cellIs" dxfId="12" priority="9" operator="equal">
      <formula>0</formula>
    </cfRule>
  </conditionalFormatting>
  <conditionalFormatting sqref="H9">
    <cfRule type="cellIs" dxfId="11" priority="8" operator="equal">
      <formula>0</formula>
    </cfRule>
  </conditionalFormatting>
  <conditionalFormatting sqref="K6:M6">
    <cfRule type="cellIs" dxfId="10" priority="7" operator="equal">
      <formula>0</formula>
    </cfRule>
  </conditionalFormatting>
  <conditionalFormatting sqref="K10 K7:K8">
    <cfRule type="cellIs" dxfId="9" priority="6" operator="equal">
      <formula>0</formula>
    </cfRule>
  </conditionalFormatting>
  <conditionalFormatting sqref="K9">
    <cfRule type="cellIs" dxfId="8" priority="5" operator="equal">
      <formula>0</formula>
    </cfRule>
  </conditionalFormatting>
  <conditionalFormatting sqref="E6:G6">
    <cfRule type="cellIs" dxfId="7" priority="4" operator="equal">
      <formula>0</formula>
    </cfRule>
  </conditionalFormatting>
  <conditionalFormatting sqref="E10 E7:E8">
    <cfRule type="cellIs" dxfId="6" priority="3" operator="equal">
      <formula>0</formula>
    </cfRule>
  </conditionalFormatting>
  <conditionalFormatting sqref="E9">
    <cfRule type="cellIs" dxfId="5" priority="2" operator="equal">
      <formula>0</formula>
    </cfRule>
  </conditionalFormatting>
  <conditionalFormatting sqref="H12:V13">
    <cfRule type="notContainsBlanks" dxfId="4" priority="1">
      <formula>LEN(TRIM(H12))&gt;0</formula>
    </cfRule>
  </conditionalFormatting>
  <dataValidations count="2">
    <dataValidation allowBlank="1" showInputMessage="1" showErrorMessage="1" prompt="Sólo para Instituciones PRIVADAS." sqref="F65505:G65506 IS65505:IT65506 SO65505:SP65506 ACK65505:ACL65506 AMG65505:AMH65506 AWC65505:AWD65506 BFY65505:BFZ65506 BPU65505:BPV65506 BZQ65505:BZR65506 CJM65505:CJN65506 CTI65505:CTJ65506 DDE65505:DDF65506 DNA65505:DNB65506 DWW65505:DWX65506 EGS65505:EGT65506 EQO65505:EQP65506 FAK65505:FAL65506 FKG65505:FKH65506 FUC65505:FUD65506 GDY65505:GDZ65506 GNU65505:GNV65506 GXQ65505:GXR65506 HHM65505:HHN65506 HRI65505:HRJ65506 IBE65505:IBF65506 ILA65505:ILB65506 IUW65505:IUX65506 JES65505:JET65506 JOO65505:JOP65506 JYK65505:JYL65506 KIG65505:KIH65506 KSC65505:KSD65506 LBY65505:LBZ65506 LLU65505:LLV65506 LVQ65505:LVR65506 MFM65505:MFN65506 MPI65505:MPJ65506 MZE65505:MZF65506 NJA65505:NJB65506 NSW65505:NSX65506 OCS65505:OCT65506 OMO65505:OMP65506 OWK65505:OWL65506 PGG65505:PGH65506 PQC65505:PQD65506 PZY65505:PZZ65506 QJU65505:QJV65506 QTQ65505:QTR65506 RDM65505:RDN65506 RNI65505:RNJ65506 RXE65505:RXF65506 SHA65505:SHB65506 SQW65505:SQX65506 TAS65505:TAT65506 TKO65505:TKP65506 TUK65505:TUL65506 UEG65505:UEH65506 UOC65505:UOD65506 UXY65505:UXZ65506 VHU65505:VHV65506 VRQ65505:VRR65506 WBM65505:WBN65506 WLI65505:WLJ65506 WVE65505:WVF65506 F131041:G131042 IS131041:IT131042 SO131041:SP131042 ACK131041:ACL131042 AMG131041:AMH131042 AWC131041:AWD131042 BFY131041:BFZ131042 BPU131041:BPV131042 BZQ131041:BZR131042 CJM131041:CJN131042 CTI131041:CTJ131042 DDE131041:DDF131042 DNA131041:DNB131042 DWW131041:DWX131042 EGS131041:EGT131042 EQO131041:EQP131042 FAK131041:FAL131042 FKG131041:FKH131042 FUC131041:FUD131042 GDY131041:GDZ131042 GNU131041:GNV131042 GXQ131041:GXR131042 HHM131041:HHN131042 HRI131041:HRJ131042 IBE131041:IBF131042 ILA131041:ILB131042 IUW131041:IUX131042 JES131041:JET131042 JOO131041:JOP131042 JYK131041:JYL131042 KIG131041:KIH131042 KSC131041:KSD131042 LBY131041:LBZ131042 LLU131041:LLV131042 LVQ131041:LVR131042 MFM131041:MFN131042 MPI131041:MPJ131042 MZE131041:MZF131042 NJA131041:NJB131042 NSW131041:NSX131042 OCS131041:OCT131042 OMO131041:OMP131042 OWK131041:OWL131042 PGG131041:PGH131042 PQC131041:PQD131042 PZY131041:PZZ131042 QJU131041:QJV131042 QTQ131041:QTR131042 RDM131041:RDN131042 RNI131041:RNJ131042 RXE131041:RXF131042 SHA131041:SHB131042 SQW131041:SQX131042 TAS131041:TAT131042 TKO131041:TKP131042 TUK131041:TUL131042 UEG131041:UEH131042 UOC131041:UOD131042 UXY131041:UXZ131042 VHU131041:VHV131042 VRQ131041:VRR131042 WBM131041:WBN131042 WLI131041:WLJ131042 WVE131041:WVF131042 F196577:G196578 IS196577:IT196578 SO196577:SP196578 ACK196577:ACL196578 AMG196577:AMH196578 AWC196577:AWD196578 BFY196577:BFZ196578 BPU196577:BPV196578 BZQ196577:BZR196578 CJM196577:CJN196578 CTI196577:CTJ196578 DDE196577:DDF196578 DNA196577:DNB196578 DWW196577:DWX196578 EGS196577:EGT196578 EQO196577:EQP196578 FAK196577:FAL196578 FKG196577:FKH196578 FUC196577:FUD196578 GDY196577:GDZ196578 GNU196577:GNV196578 GXQ196577:GXR196578 HHM196577:HHN196578 HRI196577:HRJ196578 IBE196577:IBF196578 ILA196577:ILB196578 IUW196577:IUX196578 JES196577:JET196578 JOO196577:JOP196578 JYK196577:JYL196578 KIG196577:KIH196578 KSC196577:KSD196578 LBY196577:LBZ196578 LLU196577:LLV196578 LVQ196577:LVR196578 MFM196577:MFN196578 MPI196577:MPJ196578 MZE196577:MZF196578 NJA196577:NJB196578 NSW196577:NSX196578 OCS196577:OCT196578 OMO196577:OMP196578 OWK196577:OWL196578 PGG196577:PGH196578 PQC196577:PQD196578 PZY196577:PZZ196578 QJU196577:QJV196578 QTQ196577:QTR196578 RDM196577:RDN196578 RNI196577:RNJ196578 RXE196577:RXF196578 SHA196577:SHB196578 SQW196577:SQX196578 TAS196577:TAT196578 TKO196577:TKP196578 TUK196577:TUL196578 UEG196577:UEH196578 UOC196577:UOD196578 UXY196577:UXZ196578 VHU196577:VHV196578 VRQ196577:VRR196578 WBM196577:WBN196578 WLI196577:WLJ196578 WVE196577:WVF196578 F262113:G262114 IS262113:IT262114 SO262113:SP262114 ACK262113:ACL262114 AMG262113:AMH262114 AWC262113:AWD262114 BFY262113:BFZ262114 BPU262113:BPV262114 BZQ262113:BZR262114 CJM262113:CJN262114 CTI262113:CTJ262114 DDE262113:DDF262114 DNA262113:DNB262114 DWW262113:DWX262114 EGS262113:EGT262114 EQO262113:EQP262114 FAK262113:FAL262114 FKG262113:FKH262114 FUC262113:FUD262114 GDY262113:GDZ262114 GNU262113:GNV262114 GXQ262113:GXR262114 HHM262113:HHN262114 HRI262113:HRJ262114 IBE262113:IBF262114 ILA262113:ILB262114 IUW262113:IUX262114 JES262113:JET262114 JOO262113:JOP262114 JYK262113:JYL262114 KIG262113:KIH262114 KSC262113:KSD262114 LBY262113:LBZ262114 LLU262113:LLV262114 LVQ262113:LVR262114 MFM262113:MFN262114 MPI262113:MPJ262114 MZE262113:MZF262114 NJA262113:NJB262114 NSW262113:NSX262114 OCS262113:OCT262114 OMO262113:OMP262114 OWK262113:OWL262114 PGG262113:PGH262114 PQC262113:PQD262114 PZY262113:PZZ262114 QJU262113:QJV262114 QTQ262113:QTR262114 RDM262113:RDN262114 RNI262113:RNJ262114 RXE262113:RXF262114 SHA262113:SHB262114 SQW262113:SQX262114 TAS262113:TAT262114 TKO262113:TKP262114 TUK262113:TUL262114 UEG262113:UEH262114 UOC262113:UOD262114 UXY262113:UXZ262114 VHU262113:VHV262114 VRQ262113:VRR262114 WBM262113:WBN262114 WLI262113:WLJ262114 WVE262113:WVF262114 F327649:G327650 IS327649:IT327650 SO327649:SP327650 ACK327649:ACL327650 AMG327649:AMH327650 AWC327649:AWD327650 BFY327649:BFZ327650 BPU327649:BPV327650 BZQ327649:BZR327650 CJM327649:CJN327650 CTI327649:CTJ327650 DDE327649:DDF327650 DNA327649:DNB327650 DWW327649:DWX327650 EGS327649:EGT327650 EQO327649:EQP327650 FAK327649:FAL327650 FKG327649:FKH327650 FUC327649:FUD327650 GDY327649:GDZ327650 GNU327649:GNV327650 GXQ327649:GXR327650 HHM327649:HHN327650 HRI327649:HRJ327650 IBE327649:IBF327650 ILA327649:ILB327650 IUW327649:IUX327650 JES327649:JET327650 JOO327649:JOP327650 JYK327649:JYL327650 KIG327649:KIH327650 KSC327649:KSD327650 LBY327649:LBZ327650 LLU327649:LLV327650 LVQ327649:LVR327650 MFM327649:MFN327650 MPI327649:MPJ327650 MZE327649:MZF327650 NJA327649:NJB327650 NSW327649:NSX327650 OCS327649:OCT327650 OMO327649:OMP327650 OWK327649:OWL327650 PGG327649:PGH327650 PQC327649:PQD327650 PZY327649:PZZ327650 QJU327649:QJV327650 QTQ327649:QTR327650 RDM327649:RDN327650 RNI327649:RNJ327650 RXE327649:RXF327650 SHA327649:SHB327650 SQW327649:SQX327650 TAS327649:TAT327650 TKO327649:TKP327650 TUK327649:TUL327650 UEG327649:UEH327650 UOC327649:UOD327650 UXY327649:UXZ327650 VHU327649:VHV327650 VRQ327649:VRR327650 WBM327649:WBN327650 WLI327649:WLJ327650 WVE327649:WVF327650 F393185:G393186 IS393185:IT393186 SO393185:SP393186 ACK393185:ACL393186 AMG393185:AMH393186 AWC393185:AWD393186 BFY393185:BFZ393186 BPU393185:BPV393186 BZQ393185:BZR393186 CJM393185:CJN393186 CTI393185:CTJ393186 DDE393185:DDF393186 DNA393185:DNB393186 DWW393185:DWX393186 EGS393185:EGT393186 EQO393185:EQP393186 FAK393185:FAL393186 FKG393185:FKH393186 FUC393185:FUD393186 GDY393185:GDZ393186 GNU393185:GNV393186 GXQ393185:GXR393186 HHM393185:HHN393186 HRI393185:HRJ393186 IBE393185:IBF393186 ILA393185:ILB393186 IUW393185:IUX393186 JES393185:JET393186 JOO393185:JOP393186 JYK393185:JYL393186 KIG393185:KIH393186 KSC393185:KSD393186 LBY393185:LBZ393186 LLU393185:LLV393186 LVQ393185:LVR393186 MFM393185:MFN393186 MPI393185:MPJ393186 MZE393185:MZF393186 NJA393185:NJB393186 NSW393185:NSX393186 OCS393185:OCT393186 OMO393185:OMP393186 OWK393185:OWL393186 PGG393185:PGH393186 PQC393185:PQD393186 PZY393185:PZZ393186 QJU393185:QJV393186 QTQ393185:QTR393186 RDM393185:RDN393186 RNI393185:RNJ393186 RXE393185:RXF393186 SHA393185:SHB393186 SQW393185:SQX393186 TAS393185:TAT393186 TKO393185:TKP393186 TUK393185:TUL393186 UEG393185:UEH393186 UOC393185:UOD393186 UXY393185:UXZ393186 VHU393185:VHV393186 VRQ393185:VRR393186 WBM393185:WBN393186 WLI393185:WLJ393186 WVE393185:WVF393186 F458721:G458722 IS458721:IT458722 SO458721:SP458722 ACK458721:ACL458722 AMG458721:AMH458722 AWC458721:AWD458722 BFY458721:BFZ458722 BPU458721:BPV458722 BZQ458721:BZR458722 CJM458721:CJN458722 CTI458721:CTJ458722 DDE458721:DDF458722 DNA458721:DNB458722 DWW458721:DWX458722 EGS458721:EGT458722 EQO458721:EQP458722 FAK458721:FAL458722 FKG458721:FKH458722 FUC458721:FUD458722 GDY458721:GDZ458722 GNU458721:GNV458722 GXQ458721:GXR458722 HHM458721:HHN458722 HRI458721:HRJ458722 IBE458721:IBF458722 ILA458721:ILB458722 IUW458721:IUX458722 JES458721:JET458722 JOO458721:JOP458722 JYK458721:JYL458722 KIG458721:KIH458722 KSC458721:KSD458722 LBY458721:LBZ458722 LLU458721:LLV458722 LVQ458721:LVR458722 MFM458721:MFN458722 MPI458721:MPJ458722 MZE458721:MZF458722 NJA458721:NJB458722 NSW458721:NSX458722 OCS458721:OCT458722 OMO458721:OMP458722 OWK458721:OWL458722 PGG458721:PGH458722 PQC458721:PQD458722 PZY458721:PZZ458722 QJU458721:QJV458722 QTQ458721:QTR458722 RDM458721:RDN458722 RNI458721:RNJ458722 RXE458721:RXF458722 SHA458721:SHB458722 SQW458721:SQX458722 TAS458721:TAT458722 TKO458721:TKP458722 TUK458721:TUL458722 UEG458721:UEH458722 UOC458721:UOD458722 UXY458721:UXZ458722 VHU458721:VHV458722 VRQ458721:VRR458722 WBM458721:WBN458722 WLI458721:WLJ458722 WVE458721:WVF458722 F524257:G524258 IS524257:IT524258 SO524257:SP524258 ACK524257:ACL524258 AMG524257:AMH524258 AWC524257:AWD524258 BFY524257:BFZ524258 BPU524257:BPV524258 BZQ524257:BZR524258 CJM524257:CJN524258 CTI524257:CTJ524258 DDE524257:DDF524258 DNA524257:DNB524258 DWW524257:DWX524258 EGS524257:EGT524258 EQO524257:EQP524258 FAK524257:FAL524258 FKG524257:FKH524258 FUC524257:FUD524258 GDY524257:GDZ524258 GNU524257:GNV524258 GXQ524257:GXR524258 HHM524257:HHN524258 HRI524257:HRJ524258 IBE524257:IBF524258 ILA524257:ILB524258 IUW524257:IUX524258 JES524257:JET524258 JOO524257:JOP524258 JYK524257:JYL524258 KIG524257:KIH524258 KSC524257:KSD524258 LBY524257:LBZ524258 LLU524257:LLV524258 LVQ524257:LVR524258 MFM524257:MFN524258 MPI524257:MPJ524258 MZE524257:MZF524258 NJA524257:NJB524258 NSW524257:NSX524258 OCS524257:OCT524258 OMO524257:OMP524258 OWK524257:OWL524258 PGG524257:PGH524258 PQC524257:PQD524258 PZY524257:PZZ524258 QJU524257:QJV524258 QTQ524257:QTR524258 RDM524257:RDN524258 RNI524257:RNJ524258 RXE524257:RXF524258 SHA524257:SHB524258 SQW524257:SQX524258 TAS524257:TAT524258 TKO524257:TKP524258 TUK524257:TUL524258 UEG524257:UEH524258 UOC524257:UOD524258 UXY524257:UXZ524258 VHU524257:VHV524258 VRQ524257:VRR524258 WBM524257:WBN524258 WLI524257:WLJ524258 WVE524257:WVF524258 F589793:G589794 IS589793:IT589794 SO589793:SP589794 ACK589793:ACL589794 AMG589793:AMH589794 AWC589793:AWD589794 BFY589793:BFZ589794 BPU589793:BPV589794 BZQ589793:BZR589794 CJM589793:CJN589794 CTI589793:CTJ589794 DDE589793:DDF589794 DNA589793:DNB589794 DWW589793:DWX589794 EGS589793:EGT589794 EQO589793:EQP589794 FAK589793:FAL589794 FKG589793:FKH589794 FUC589793:FUD589794 GDY589793:GDZ589794 GNU589793:GNV589794 GXQ589793:GXR589794 HHM589793:HHN589794 HRI589793:HRJ589794 IBE589793:IBF589794 ILA589793:ILB589794 IUW589793:IUX589794 JES589793:JET589794 JOO589793:JOP589794 JYK589793:JYL589794 KIG589793:KIH589794 KSC589793:KSD589794 LBY589793:LBZ589794 LLU589793:LLV589794 LVQ589793:LVR589794 MFM589793:MFN589794 MPI589793:MPJ589794 MZE589793:MZF589794 NJA589793:NJB589794 NSW589793:NSX589794 OCS589793:OCT589794 OMO589793:OMP589794 OWK589793:OWL589794 PGG589793:PGH589794 PQC589793:PQD589794 PZY589793:PZZ589794 QJU589793:QJV589794 QTQ589793:QTR589794 RDM589793:RDN589794 RNI589793:RNJ589794 RXE589793:RXF589794 SHA589793:SHB589794 SQW589793:SQX589794 TAS589793:TAT589794 TKO589793:TKP589794 TUK589793:TUL589794 UEG589793:UEH589794 UOC589793:UOD589794 UXY589793:UXZ589794 VHU589793:VHV589794 VRQ589793:VRR589794 WBM589793:WBN589794 WLI589793:WLJ589794 WVE589793:WVF589794 F655329:G655330 IS655329:IT655330 SO655329:SP655330 ACK655329:ACL655330 AMG655329:AMH655330 AWC655329:AWD655330 BFY655329:BFZ655330 BPU655329:BPV655330 BZQ655329:BZR655330 CJM655329:CJN655330 CTI655329:CTJ655330 DDE655329:DDF655330 DNA655329:DNB655330 DWW655329:DWX655330 EGS655329:EGT655330 EQO655329:EQP655330 FAK655329:FAL655330 FKG655329:FKH655330 FUC655329:FUD655330 GDY655329:GDZ655330 GNU655329:GNV655330 GXQ655329:GXR655330 HHM655329:HHN655330 HRI655329:HRJ655330 IBE655329:IBF655330 ILA655329:ILB655330 IUW655329:IUX655330 JES655329:JET655330 JOO655329:JOP655330 JYK655329:JYL655330 KIG655329:KIH655330 KSC655329:KSD655330 LBY655329:LBZ655330 LLU655329:LLV655330 LVQ655329:LVR655330 MFM655329:MFN655330 MPI655329:MPJ655330 MZE655329:MZF655330 NJA655329:NJB655330 NSW655329:NSX655330 OCS655329:OCT655330 OMO655329:OMP655330 OWK655329:OWL655330 PGG655329:PGH655330 PQC655329:PQD655330 PZY655329:PZZ655330 QJU655329:QJV655330 QTQ655329:QTR655330 RDM655329:RDN655330 RNI655329:RNJ655330 RXE655329:RXF655330 SHA655329:SHB655330 SQW655329:SQX655330 TAS655329:TAT655330 TKO655329:TKP655330 TUK655329:TUL655330 UEG655329:UEH655330 UOC655329:UOD655330 UXY655329:UXZ655330 VHU655329:VHV655330 VRQ655329:VRR655330 WBM655329:WBN655330 WLI655329:WLJ655330 WVE655329:WVF655330 F720865:G720866 IS720865:IT720866 SO720865:SP720866 ACK720865:ACL720866 AMG720865:AMH720866 AWC720865:AWD720866 BFY720865:BFZ720866 BPU720865:BPV720866 BZQ720865:BZR720866 CJM720865:CJN720866 CTI720865:CTJ720866 DDE720865:DDF720866 DNA720865:DNB720866 DWW720865:DWX720866 EGS720865:EGT720866 EQO720865:EQP720866 FAK720865:FAL720866 FKG720865:FKH720866 FUC720865:FUD720866 GDY720865:GDZ720866 GNU720865:GNV720866 GXQ720865:GXR720866 HHM720865:HHN720866 HRI720865:HRJ720866 IBE720865:IBF720866 ILA720865:ILB720866 IUW720865:IUX720866 JES720865:JET720866 JOO720865:JOP720866 JYK720865:JYL720866 KIG720865:KIH720866 KSC720865:KSD720866 LBY720865:LBZ720866 LLU720865:LLV720866 LVQ720865:LVR720866 MFM720865:MFN720866 MPI720865:MPJ720866 MZE720865:MZF720866 NJA720865:NJB720866 NSW720865:NSX720866 OCS720865:OCT720866 OMO720865:OMP720866 OWK720865:OWL720866 PGG720865:PGH720866 PQC720865:PQD720866 PZY720865:PZZ720866 QJU720865:QJV720866 QTQ720865:QTR720866 RDM720865:RDN720866 RNI720865:RNJ720866 RXE720865:RXF720866 SHA720865:SHB720866 SQW720865:SQX720866 TAS720865:TAT720866 TKO720865:TKP720866 TUK720865:TUL720866 UEG720865:UEH720866 UOC720865:UOD720866 UXY720865:UXZ720866 VHU720865:VHV720866 VRQ720865:VRR720866 WBM720865:WBN720866 WLI720865:WLJ720866 WVE720865:WVF720866 F786401:G786402 IS786401:IT786402 SO786401:SP786402 ACK786401:ACL786402 AMG786401:AMH786402 AWC786401:AWD786402 BFY786401:BFZ786402 BPU786401:BPV786402 BZQ786401:BZR786402 CJM786401:CJN786402 CTI786401:CTJ786402 DDE786401:DDF786402 DNA786401:DNB786402 DWW786401:DWX786402 EGS786401:EGT786402 EQO786401:EQP786402 FAK786401:FAL786402 FKG786401:FKH786402 FUC786401:FUD786402 GDY786401:GDZ786402 GNU786401:GNV786402 GXQ786401:GXR786402 HHM786401:HHN786402 HRI786401:HRJ786402 IBE786401:IBF786402 ILA786401:ILB786402 IUW786401:IUX786402 JES786401:JET786402 JOO786401:JOP786402 JYK786401:JYL786402 KIG786401:KIH786402 KSC786401:KSD786402 LBY786401:LBZ786402 LLU786401:LLV786402 LVQ786401:LVR786402 MFM786401:MFN786402 MPI786401:MPJ786402 MZE786401:MZF786402 NJA786401:NJB786402 NSW786401:NSX786402 OCS786401:OCT786402 OMO786401:OMP786402 OWK786401:OWL786402 PGG786401:PGH786402 PQC786401:PQD786402 PZY786401:PZZ786402 QJU786401:QJV786402 QTQ786401:QTR786402 RDM786401:RDN786402 RNI786401:RNJ786402 RXE786401:RXF786402 SHA786401:SHB786402 SQW786401:SQX786402 TAS786401:TAT786402 TKO786401:TKP786402 TUK786401:TUL786402 UEG786401:UEH786402 UOC786401:UOD786402 UXY786401:UXZ786402 VHU786401:VHV786402 VRQ786401:VRR786402 WBM786401:WBN786402 WLI786401:WLJ786402 WVE786401:WVF786402 F851937:G851938 IS851937:IT851938 SO851937:SP851938 ACK851937:ACL851938 AMG851937:AMH851938 AWC851937:AWD851938 BFY851937:BFZ851938 BPU851937:BPV851938 BZQ851937:BZR851938 CJM851937:CJN851938 CTI851937:CTJ851938 DDE851937:DDF851938 DNA851937:DNB851938 DWW851937:DWX851938 EGS851937:EGT851938 EQO851937:EQP851938 FAK851937:FAL851938 FKG851937:FKH851938 FUC851937:FUD851938 GDY851937:GDZ851938 GNU851937:GNV851938 GXQ851937:GXR851938 HHM851937:HHN851938 HRI851937:HRJ851938 IBE851937:IBF851938 ILA851937:ILB851938 IUW851937:IUX851938 JES851937:JET851938 JOO851937:JOP851938 JYK851937:JYL851938 KIG851937:KIH851938 KSC851937:KSD851938 LBY851937:LBZ851938 LLU851937:LLV851938 LVQ851937:LVR851938 MFM851937:MFN851938 MPI851937:MPJ851938 MZE851937:MZF851938 NJA851937:NJB851938 NSW851937:NSX851938 OCS851937:OCT851938 OMO851937:OMP851938 OWK851937:OWL851938 PGG851937:PGH851938 PQC851937:PQD851938 PZY851937:PZZ851938 QJU851937:QJV851938 QTQ851937:QTR851938 RDM851937:RDN851938 RNI851937:RNJ851938 RXE851937:RXF851938 SHA851937:SHB851938 SQW851937:SQX851938 TAS851937:TAT851938 TKO851937:TKP851938 TUK851937:TUL851938 UEG851937:UEH851938 UOC851937:UOD851938 UXY851937:UXZ851938 VHU851937:VHV851938 VRQ851937:VRR851938 WBM851937:WBN851938 WLI851937:WLJ851938 WVE851937:WVF851938 F917473:G917474 IS917473:IT917474 SO917473:SP917474 ACK917473:ACL917474 AMG917473:AMH917474 AWC917473:AWD917474 BFY917473:BFZ917474 BPU917473:BPV917474 BZQ917473:BZR917474 CJM917473:CJN917474 CTI917473:CTJ917474 DDE917473:DDF917474 DNA917473:DNB917474 DWW917473:DWX917474 EGS917473:EGT917474 EQO917473:EQP917474 FAK917473:FAL917474 FKG917473:FKH917474 FUC917473:FUD917474 GDY917473:GDZ917474 GNU917473:GNV917474 GXQ917473:GXR917474 HHM917473:HHN917474 HRI917473:HRJ917474 IBE917473:IBF917474 ILA917473:ILB917474 IUW917473:IUX917474 JES917473:JET917474 JOO917473:JOP917474 JYK917473:JYL917474 KIG917473:KIH917474 KSC917473:KSD917474 LBY917473:LBZ917474 LLU917473:LLV917474 LVQ917473:LVR917474 MFM917473:MFN917474 MPI917473:MPJ917474 MZE917473:MZF917474 NJA917473:NJB917474 NSW917473:NSX917474 OCS917473:OCT917474 OMO917473:OMP917474 OWK917473:OWL917474 PGG917473:PGH917474 PQC917473:PQD917474 PZY917473:PZZ917474 QJU917473:QJV917474 QTQ917473:QTR917474 RDM917473:RDN917474 RNI917473:RNJ917474 RXE917473:RXF917474 SHA917473:SHB917474 SQW917473:SQX917474 TAS917473:TAT917474 TKO917473:TKP917474 TUK917473:TUL917474 UEG917473:UEH917474 UOC917473:UOD917474 UXY917473:UXZ917474 VHU917473:VHV917474 VRQ917473:VRR917474 WBM917473:WBN917474 WLI917473:WLJ917474 WVE917473:WVF917474 F983009:G983010 IS983009:IT983010 SO983009:SP983010 ACK983009:ACL983010 AMG983009:AMH983010 AWC983009:AWD983010 BFY983009:BFZ983010 BPU983009:BPV983010 BZQ983009:BZR983010 CJM983009:CJN983010 CTI983009:CTJ983010 DDE983009:DDF983010 DNA983009:DNB983010 DWW983009:DWX983010 EGS983009:EGT983010 EQO983009:EQP983010 FAK983009:FAL983010 FKG983009:FKH983010 FUC983009:FUD983010 GDY983009:GDZ983010 GNU983009:GNV983010 GXQ983009:GXR983010 HHM983009:HHN983010 HRI983009:HRJ983010 IBE983009:IBF983010 ILA983009:ILB983010 IUW983009:IUX983010 JES983009:JET983010 JOO983009:JOP983010 JYK983009:JYL983010 KIG983009:KIH983010 KSC983009:KSD983010 LBY983009:LBZ983010 LLU983009:LLV983010 LVQ983009:LVR983010 MFM983009:MFN983010 MPI983009:MPJ983010 MZE983009:MZF983010 NJA983009:NJB983010 NSW983009:NSX983010 OCS983009:OCT983010 OMO983009:OMP983010 OWK983009:OWL983010 PGG983009:PGH983010 PQC983009:PQD983010 PZY983009:PZZ983010 QJU983009:QJV983010 QTQ983009:QTR983010 RDM983009:RDN983010 RNI983009:RNJ983010 RXE983009:RXF983010 SHA983009:SHB983010 SQW983009:SQX983010 TAS983009:TAT983010 TKO983009:TKP983010 TUK983009:TUL983010 UEG983009:UEH983010 UOC983009:UOD983010 UXY983009:UXZ983010 VHU983009:VHV983010 VRQ983009:VRR983010 WBM983009:WBN983010 WLI983009:WLJ983010 WVE983009:WVF983010 WBP983015:WBQ983016 L65511:M65512 IY65511:IZ65512 SU65511:SV65512 ACQ65511:ACR65512 AMM65511:AMN65512 AWI65511:AWJ65512 BGE65511:BGF65512 BQA65511:BQB65512 BZW65511:BZX65512 CJS65511:CJT65512 CTO65511:CTP65512 DDK65511:DDL65512 DNG65511:DNH65512 DXC65511:DXD65512 EGY65511:EGZ65512 EQU65511:EQV65512 FAQ65511:FAR65512 FKM65511:FKN65512 FUI65511:FUJ65512 GEE65511:GEF65512 GOA65511:GOB65512 GXW65511:GXX65512 HHS65511:HHT65512 HRO65511:HRP65512 IBK65511:IBL65512 ILG65511:ILH65512 IVC65511:IVD65512 JEY65511:JEZ65512 JOU65511:JOV65512 JYQ65511:JYR65512 KIM65511:KIN65512 KSI65511:KSJ65512 LCE65511:LCF65512 LMA65511:LMB65512 LVW65511:LVX65512 MFS65511:MFT65512 MPO65511:MPP65512 MZK65511:MZL65512 NJG65511:NJH65512 NTC65511:NTD65512 OCY65511:OCZ65512 OMU65511:OMV65512 OWQ65511:OWR65512 PGM65511:PGN65512 PQI65511:PQJ65512 QAE65511:QAF65512 QKA65511:QKB65512 QTW65511:QTX65512 RDS65511:RDT65512 RNO65511:RNP65512 RXK65511:RXL65512 SHG65511:SHH65512 SRC65511:SRD65512 TAY65511:TAZ65512 TKU65511:TKV65512 TUQ65511:TUR65512 UEM65511:UEN65512 UOI65511:UOJ65512 UYE65511:UYF65512 VIA65511:VIB65512 VRW65511:VRX65512 WBS65511:WBT65512 WLO65511:WLP65512 WVK65511:WVL65512 L131047:M131048 IY131047:IZ131048 SU131047:SV131048 ACQ131047:ACR131048 AMM131047:AMN131048 AWI131047:AWJ131048 BGE131047:BGF131048 BQA131047:BQB131048 BZW131047:BZX131048 CJS131047:CJT131048 CTO131047:CTP131048 DDK131047:DDL131048 DNG131047:DNH131048 DXC131047:DXD131048 EGY131047:EGZ131048 EQU131047:EQV131048 FAQ131047:FAR131048 FKM131047:FKN131048 FUI131047:FUJ131048 GEE131047:GEF131048 GOA131047:GOB131048 GXW131047:GXX131048 HHS131047:HHT131048 HRO131047:HRP131048 IBK131047:IBL131048 ILG131047:ILH131048 IVC131047:IVD131048 JEY131047:JEZ131048 JOU131047:JOV131048 JYQ131047:JYR131048 KIM131047:KIN131048 KSI131047:KSJ131048 LCE131047:LCF131048 LMA131047:LMB131048 LVW131047:LVX131048 MFS131047:MFT131048 MPO131047:MPP131048 MZK131047:MZL131048 NJG131047:NJH131048 NTC131047:NTD131048 OCY131047:OCZ131048 OMU131047:OMV131048 OWQ131047:OWR131048 PGM131047:PGN131048 PQI131047:PQJ131048 QAE131047:QAF131048 QKA131047:QKB131048 QTW131047:QTX131048 RDS131047:RDT131048 RNO131047:RNP131048 RXK131047:RXL131048 SHG131047:SHH131048 SRC131047:SRD131048 TAY131047:TAZ131048 TKU131047:TKV131048 TUQ131047:TUR131048 UEM131047:UEN131048 UOI131047:UOJ131048 UYE131047:UYF131048 VIA131047:VIB131048 VRW131047:VRX131048 WBS131047:WBT131048 WLO131047:WLP131048 WVK131047:WVL131048 L196583:M196584 IY196583:IZ196584 SU196583:SV196584 ACQ196583:ACR196584 AMM196583:AMN196584 AWI196583:AWJ196584 BGE196583:BGF196584 BQA196583:BQB196584 BZW196583:BZX196584 CJS196583:CJT196584 CTO196583:CTP196584 DDK196583:DDL196584 DNG196583:DNH196584 DXC196583:DXD196584 EGY196583:EGZ196584 EQU196583:EQV196584 FAQ196583:FAR196584 FKM196583:FKN196584 FUI196583:FUJ196584 GEE196583:GEF196584 GOA196583:GOB196584 GXW196583:GXX196584 HHS196583:HHT196584 HRO196583:HRP196584 IBK196583:IBL196584 ILG196583:ILH196584 IVC196583:IVD196584 JEY196583:JEZ196584 JOU196583:JOV196584 JYQ196583:JYR196584 KIM196583:KIN196584 KSI196583:KSJ196584 LCE196583:LCF196584 LMA196583:LMB196584 LVW196583:LVX196584 MFS196583:MFT196584 MPO196583:MPP196584 MZK196583:MZL196584 NJG196583:NJH196584 NTC196583:NTD196584 OCY196583:OCZ196584 OMU196583:OMV196584 OWQ196583:OWR196584 PGM196583:PGN196584 PQI196583:PQJ196584 QAE196583:QAF196584 QKA196583:QKB196584 QTW196583:QTX196584 RDS196583:RDT196584 RNO196583:RNP196584 RXK196583:RXL196584 SHG196583:SHH196584 SRC196583:SRD196584 TAY196583:TAZ196584 TKU196583:TKV196584 TUQ196583:TUR196584 UEM196583:UEN196584 UOI196583:UOJ196584 UYE196583:UYF196584 VIA196583:VIB196584 VRW196583:VRX196584 WBS196583:WBT196584 WLO196583:WLP196584 WVK196583:WVL196584 L262119:M262120 IY262119:IZ262120 SU262119:SV262120 ACQ262119:ACR262120 AMM262119:AMN262120 AWI262119:AWJ262120 BGE262119:BGF262120 BQA262119:BQB262120 BZW262119:BZX262120 CJS262119:CJT262120 CTO262119:CTP262120 DDK262119:DDL262120 DNG262119:DNH262120 DXC262119:DXD262120 EGY262119:EGZ262120 EQU262119:EQV262120 FAQ262119:FAR262120 FKM262119:FKN262120 FUI262119:FUJ262120 GEE262119:GEF262120 GOA262119:GOB262120 GXW262119:GXX262120 HHS262119:HHT262120 HRO262119:HRP262120 IBK262119:IBL262120 ILG262119:ILH262120 IVC262119:IVD262120 JEY262119:JEZ262120 JOU262119:JOV262120 JYQ262119:JYR262120 KIM262119:KIN262120 KSI262119:KSJ262120 LCE262119:LCF262120 LMA262119:LMB262120 LVW262119:LVX262120 MFS262119:MFT262120 MPO262119:MPP262120 MZK262119:MZL262120 NJG262119:NJH262120 NTC262119:NTD262120 OCY262119:OCZ262120 OMU262119:OMV262120 OWQ262119:OWR262120 PGM262119:PGN262120 PQI262119:PQJ262120 QAE262119:QAF262120 QKA262119:QKB262120 QTW262119:QTX262120 RDS262119:RDT262120 RNO262119:RNP262120 RXK262119:RXL262120 SHG262119:SHH262120 SRC262119:SRD262120 TAY262119:TAZ262120 TKU262119:TKV262120 TUQ262119:TUR262120 UEM262119:UEN262120 UOI262119:UOJ262120 UYE262119:UYF262120 VIA262119:VIB262120 VRW262119:VRX262120 WBS262119:WBT262120 WLO262119:WLP262120 WVK262119:WVL262120 L327655:M327656 IY327655:IZ327656 SU327655:SV327656 ACQ327655:ACR327656 AMM327655:AMN327656 AWI327655:AWJ327656 BGE327655:BGF327656 BQA327655:BQB327656 BZW327655:BZX327656 CJS327655:CJT327656 CTO327655:CTP327656 DDK327655:DDL327656 DNG327655:DNH327656 DXC327655:DXD327656 EGY327655:EGZ327656 EQU327655:EQV327656 FAQ327655:FAR327656 FKM327655:FKN327656 FUI327655:FUJ327656 GEE327655:GEF327656 GOA327655:GOB327656 GXW327655:GXX327656 HHS327655:HHT327656 HRO327655:HRP327656 IBK327655:IBL327656 ILG327655:ILH327656 IVC327655:IVD327656 JEY327655:JEZ327656 JOU327655:JOV327656 JYQ327655:JYR327656 KIM327655:KIN327656 KSI327655:KSJ327656 LCE327655:LCF327656 LMA327655:LMB327656 LVW327655:LVX327656 MFS327655:MFT327656 MPO327655:MPP327656 MZK327655:MZL327656 NJG327655:NJH327656 NTC327655:NTD327656 OCY327655:OCZ327656 OMU327655:OMV327656 OWQ327655:OWR327656 PGM327655:PGN327656 PQI327655:PQJ327656 QAE327655:QAF327656 QKA327655:QKB327656 QTW327655:QTX327656 RDS327655:RDT327656 RNO327655:RNP327656 RXK327655:RXL327656 SHG327655:SHH327656 SRC327655:SRD327656 TAY327655:TAZ327656 TKU327655:TKV327656 TUQ327655:TUR327656 UEM327655:UEN327656 UOI327655:UOJ327656 UYE327655:UYF327656 VIA327655:VIB327656 VRW327655:VRX327656 WBS327655:WBT327656 WLO327655:WLP327656 WVK327655:WVL327656 L393191:M393192 IY393191:IZ393192 SU393191:SV393192 ACQ393191:ACR393192 AMM393191:AMN393192 AWI393191:AWJ393192 BGE393191:BGF393192 BQA393191:BQB393192 BZW393191:BZX393192 CJS393191:CJT393192 CTO393191:CTP393192 DDK393191:DDL393192 DNG393191:DNH393192 DXC393191:DXD393192 EGY393191:EGZ393192 EQU393191:EQV393192 FAQ393191:FAR393192 FKM393191:FKN393192 FUI393191:FUJ393192 GEE393191:GEF393192 GOA393191:GOB393192 GXW393191:GXX393192 HHS393191:HHT393192 HRO393191:HRP393192 IBK393191:IBL393192 ILG393191:ILH393192 IVC393191:IVD393192 JEY393191:JEZ393192 JOU393191:JOV393192 JYQ393191:JYR393192 KIM393191:KIN393192 KSI393191:KSJ393192 LCE393191:LCF393192 LMA393191:LMB393192 LVW393191:LVX393192 MFS393191:MFT393192 MPO393191:MPP393192 MZK393191:MZL393192 NJG393191:NJH393192 NTC393191:NTD393192 OCY393191:OCZ393192 OMU393191:OMV393192 OWQ393191:OWR393192 PGM393191:PGN393192 PQI393191:PQJ393192 QAE393191:QAF393192 QKA393191:QKB393192 QTW393191:QTX393192 RDS393191:RDT393192 RNO393191:RNP393192 RXK393191:RXL393192 SHG393191:SHH393192 SRC393191:SRD393192 TAY393191:TAZ393192 TKU393191:TKV393192 TUQ393191:TUR393192 UEM393191:UEN393192 UOI393191:UOJ393192 UYE393191:UYF393192 VIA393191:VIB393192 VRW393191:VRX393192 WBS393191:WBT393192 WLO393191:WLP393192 WVK393191:WVL393192 L458727:M458728 IY458727:IZ458728 SU458727:SV458728 ACQ458727:ACR458728 AMM458727:AMN458728 AWI458727:AWJ458728 BGE458727:BGF458728 BQA458727:BQB458728 BZW458727:BZX458728 CJS458727:CJT458728 CTO458727:CTP458728 DDK458727:DDL458728 DNG458727:DNH458728 DXC458727:DXD458728 EGY458727:EGZ458728 EQU458727:EQV458728 FAQ458727:FAR458728 FKM458727:FKN458728 FUI458727:FUJ458728 GEE458727:GEF458728 GOA458727:GOB458728 GXW458727:GXX458728 HHS458727:HHT458728 HRO458727:HRP458728 IBK458727:IBL458728 ILG458727:ILH458728 IVC458727:IVD458728 JEY458727:JEZ458728 JOU458727:JOV458728 JYQ458727:JYR458728 KIM458727:KIN458728 KSI458727:KSJ458728 LCE458727:LCF458728 LMA458727:LMB458728 LVW458727:LVX458728 MFS458727:MFT458728 MPO458727:MPP458728 MZK458727:MZL458728 NJG458727:NJH458728 NTC458727:NTD458728 OCY458727:OCZ458728 OMU458727:OMV458728 OWQ458727:OWR458728 PGM458727:PGN458728 PQI458727:PQJ458728 QAE458727:QAF458728 QKA458727:QKB458728 QTW458727:QTX458728 RDS458727:RDT458728 RNO458727:RNP458728 RXK458727:RXL458728 SHG458727:SHH458728 SRC458727:SRD458728 TAY458727:TAZ458728 TKU458727:TKV458728 TUQ458727:TUR458728 UEM458727:UEN458728 UOI458727:UOJ458728 UYE458727:UYF458728 VIA458727:VIB458728 VRW458727:VRX458728 WBS458727:WBT458728 WLO458727:WLP458728 WVK458727:WVL458728 L524263:M524264 IY524263:IZ524264 SU524263:SV524264 ACQ524263:ACR524264 AMM524263:AMN524264 AWI524263:AWJ524264 BGE524263:BGF524264 BQA524263:BQB524264 BZW524263:BZX524264 CJS524263:CJT524264 CTO524263:CTP524264 DDK524263:DDL524264 DNG524263:DNH524264 DXC524263:DXD524264 EGY524263:EGZ524264 EQU524263:EQV524264 FAQ524263:FAR524264 FKM524263:FKN524264 FUI524263:FUJ524264 GEE524263:GEF524264 GOA524263:GOB524264 GXW524263:GXX524264 HHS524263:HHT524264 HRO524263:HRP524264 IBK524263:IBL524264 ILG524263:ILH524264 IVC524263:IVD524264 JEY524263:JEZ524264 JOU524263:JOV524264 JYQ524263:JYR524264 KIM524263:KIN524264 KSI524263:KSJ524264 LCE524263:LCF524264 LMA524263:LMB524264 LVW524263:LVX524264 MFS524263:MFT524264 MPO524263:MPP524264 MZK524263:MZL524264 NJG524263:NJH524264 NTC524263:NTD524264 OCY524263:OCZ524264 OMU524263:OMV524264 OWQ524263:OWR524264 PGM524263:PGN524264 PQI524263:PQJ524264 QAE524263:QAF524264 QKA524263:QKB524264 QTW524263:QTX524264 RDS524263:RDT524264 RNO524263:RNP524264 RXK524263:RXL524264 SHG524263:SHH524264 SRC524263:SRD524264 TAY524263:TAZ524264 TKU524263:TKV524264 TUQ524263:TUR524264 UEM524263:UEN524264 UOI524263:UOJ524264 UYE524263:UYF524264 VIA524263:VIB524264 VRW524263:VRX524264 WBS524263:WBT524264 WLO524263:WLP524264 WVK524263:WVL524264 L589799:M589800 IY589799:IZ589800 SU589799:SV589800 ACQ589799:ACR589800 AMM589799:AMN589800 AWI589799:AWJ589800 BGE589799:BGF589800 BQA589799:BQB589800 BZW589799:BZX589800 CJS589799:CJT589800 CTO589799:CTP589800 DDK589799:DDL589800 DNG589799:DNH589800 DXC589799:DXD589800 EGY589799:EGZ589800 EQU589799:EQV589800 FAQ589799:FAR589800 FKM589799:FKN589800 FUI589799:FUJ589800 GEE589799:GEF589800 GOA589799:GOB589800 GXW589799:GXX589800 HHS589799:HHT589800 HRO589799:HRP589800 IBK589799:IBL589800 ILG589799:ILH589800 IVC589799:IVD589800 JEY589799:JEZ589800 JOU589799:JOV589800 JYQ589799:JYR589800 KIM589799:KIN589800 KSI589799:KSJ589800 LCE589799:LCF589800 LMA589799:LMB589800 LVW589799:LVX589800 MFS589799:MFT589800 MPO589799:MPP589800 MZK589799:MZL589800 NJG589799:NJH589800 NTC589799:NTD589800 OCY589799:OCZ589800 OMU589799:OMV589800 OWQ589799:OWR589800 PGM589799:PGN589800 PQI589799:PQJ589800 QAE589799:QAF589800 QKA589799:QKB589800 QTW589799:QTX589800 RDS589799:RDT589800 RNO589799:RNP589800 RXK589799:RXL589800 SHG589799:SHH589800 SRC589799:SRD589800 TAY589799:TAZ589800 TKU589799:TKV589800 TUQ589799:TUR589800 UEM589799:UEN589800 UOI589799:UOJ589800 UYE589799:UYF589800 VIA589799:VIB589800 VRW589799:VRX589800 WBS589799:WBT589800 WLO589799:WLP589800 WVK589799:WVL589800 L655335:M655336 IY655335:IZ655336 SU655335:SV655336 ACQ655335:ACR655336 AMM655335:AMN655336 AWI655335:AWJ655336 BGE655335:BGF655336 BQA655335:BQB655336 BZW655335:BZX655336 CJS655335:CJT655336 CTO655335:CTP655336 DDK655335:DDL655336 DNG655335:DNH655336 DXC655335:DXD655336 EGY655335:EGZ655336 EQU655335:EQV655336 FAQ655335:FAR655336 FKM655335:FKN655336 FUI655335:FUJ655336 GEE655335:GEF655336 GOA655335:GOB655336 GXW655335:GXX655336 HHS655335:HHT655336 HRO655335:HRP655336 IBK655335:IBL655336 ILG655335:ILH655336 IVC655335:IVD655336 JEY655335:JEZ655336 JOU655335:JOV655336 JYQ655335:JYR655336 KIM655335:KIN655336 KSI655335:KSJ655336 LCE655335:LCF655336 LMA655335:LMB655336 LVW655335:LVX655336 MFS655335:MFT655336 MPO655335:MPP655336 MZK655335:MZL655336 NJG655335:NJH655336 NTC655335:NTD655336 OCY655335:OCZ655336 OMU655335:OMV655336 OWQ655335:OWR655336 PGM655335:PGN655336 PQI655335:PQJ655336 QAE655335:QAF655336 QKA655335:QKB655336 QTW655335:QTX655336 RDS655335:RDT655336 RNO655335:RNP655336 RXK655335:RXL655336 SHG655335:SHH655336 SRC655335:SRD655336 TAY655335:TAZ655336 TKU655335:TKV655336 TUQ655335:TUR655336 UEM655335:UEN655336 UOI655335:UOJ655336 UYE655335:UYF655336 VIA655335:VIB655336 VRW655335:VRX655336 WBS655335:WBT655336 WLO655335:WLP655336 WVK655335:WVL655336 L720871:M720872 IY720871:IZ720872 SU720871:SV720872 ACQ720871:ACR720872 AMM720871:AMN720872 AWI720871:AWJ720872 BGE720871:BGF720872 BQA720871:BQB720872 BZW720871:BZX720872 CJS720871:CJT720872 CTO720871:CTP720872 DDK720871:DDL720872 DNG720871:DNH720872 DXC720871:DXD720872 EGY720871:EGZ720872 EQU720871:EQV720872 FAQ720871:FAR720872 FKM720871:FKN720872 FUI720871:FUJ720872 GEE720871:GEF720872 GOA720871:GOB720872 GXW720871:GXX720872 HHS720871:HHT720872 HRO720871:HRP720872 IBK720871:IBL720872 ILG720871:ILH720872 IVC720871:IVD720872 JEY720871:JEZ720872 JOU720871:JOV720872 JYQ720871:JYR720872 KIM720871:KIN720872 KSI720871:KSJ720872 LCE720871:LCF720872 LMA720871:LMB720872 LVW720871:LVX720872 MFS720871:MFT720872 MPO720871:MPP720872 MZK720871:MZL720872 NJG720871:NJH720872 NTC720871:NTD720872 OCY720871:OCZ720872 OMU720871:OMV720872 OWQ720871:OWR720872 PGM720871:PGN720872 PQI720871:PQJ720872 QAE720871:QAF720872 QKA720871:QKB720872 QTW720871:QTX720872 RDS720871:RDT720872 RNO720871:RNP720872 RXK720871:RXL720872 SHG720871:SHH720872 SRC720871:SRD720872 TAY720871:TAZ720872 TKU720871:TKV720872 TUQ720871:TUR720872 UEM720871:UEN720872 UOI720871:UOJ720872 UYE720871:UYF720872 VIA720871:VIB720872 VRW720871:VRX720872 WBS720871:WBT720872 WLO720871:WLP720872 WVK720871:WVL720872 L786407:M786408 IY786407:IZ786408 SU786407:SV786408 ACQ786407:ACR786408 AMM786407:AMN786408 AWI786407:AWJ786408 BGE786407:BGF786408 BQA786407:BQB786408 BZW786407:BZX786408 CJS786407:CJT786408 CTO786407:CTP786408 DDK786407:DDL786408 DNG786407:DNH786408 DXC786407:DXD786408 EGY786407:EGZ786408 EQU786407:EQV786408 FAQ786407:FAR786408 FKM786407:FKN786408 FUI786407:FUJ786408 GEE786407:GEF786408 GOA786407:GOB786408 GXW786407:GXX786408 HHS786407:HHT786408 HRO786407:HRP786408 IBK786407:IBL786408 ILG786407:ILH786408 IVC786407:IVD786408 JEY786407:JEZ786408 JOU786407:JOV786408 JYQ786407:JYR786408 KIM786407:KIN786408 KSI786407:KSJ786408 LCE786407:LCF786408 LMA786407:LMB786408 LVW786407:LVX786408 MFS786407:MFT786408 MPO786407:MPP786408 MZK786407:MZL786408 NJG786407:NJH786408 NTC786407:NTD786408 OCY786407:OCZ786408 OMU786407:OMV786408 OWQ786407:OWR786408 PGM786407:PGN786408 PQI786407:PQJ786408 QAE786407:QAF786408 QKA786407:QKB786408 QTW786407:QTX786408 RDS786407:RDT786408 RNO786407:RNP786408 RXK786407:RXL786408 SHG786407:SHH786408 SRC786407:SRD786408 TAY786407:TAZ786408 TKU786407:TKV786408 TUQ786407:TUR786408 UEM786407:UEN786408 UOI786407:UOJ786408 UYE786407:UYF786408 VIA786407:VIB786408 VRW786407:VRX786408 WBS786407:WBT786408 WLO786407:WLP786408 WVK786407:WVL786408 L851943:M851944 IY851943:IZ851944 SU851943:SV851944 ACQ851943:ACR851944 AMM851943:AMN851944 AWI851943:AWJ851944 BGE851943:BGF851944 BQA851943:BQB851944 BZW851943:BZX851944 CJS851943:CJT851944 CTO851943:CTP851944 DDK851943:DDL851944 DNG851943:DNH851944 DXC851943:DXD851944 EGY851943:EGZ851944 EQU851943:EQV851944 FAQ851943:FAR851944 FKM851943:FKN851944 FUI851943:FUJ851944 GEE851943:GEF851944 GOA851943:GOB851944 GXW851943:GXX851944 HHS851943:HHT851944 HRO851943:HRP851944 IBK851943:IBL851944 ILG851943:ILH851944 IVC851943:IVD851944 JEY851943:JEZ851944 JOU851943:JOV851944 JYQ851943:JYR851944 KIM851943:KIN851944 KSI851943:KSJ851944 LCE851943:LCF851944 LMA851943:LMB851944 LVW851943:LVX851944 MFS851943:MFT851944 MPO851943:MPP851944 MZK851943:MZL851944 NJG851943:NJH851944 NTC851943:NTD851944 OCY851943:OCZ851944 OMU851943:OMV851944 OWQ851943:OWR851944 PGM851943:PGN851944 PQI851943:PQJ851944 QAE851943:QAF851944 QKA851943:QKB851944 QTW851943:QTX851944 RDS851943:RDT851944 RNO851943:RNP851944 RXK851943:RXL851944 SHG851943:SHH851944 SRC851943:SRD851944 TAY851943:TAZ851944 TKU851943:TKV851944 TUQ851943:TUR851944 UEM851943:UEN851944 UOI851943:UOJ851944 UYE851943:UYF851944 VIA851943:VIB851944 VRW851943:VRX851944 WBS851943:WBT851944 WLO851943:WLP851944 WVK851943:WVL851944 L917479:M917480 IY917479:IZ917480 SU917479:SV917480 ACQ917479:ACR917480 AMM917479:AMN917480 AWI917479:AWJ917480 BGE917479:BGF917480 BQA917479:BQB917480 BZW917479:BZX917480 CJS917479:CJT917480 CTO917479:CTP917480 DDK917479:DDL917480 DNG917479:DNH917480 DXC917479:DXD917480 EGY917479:EGZ917480 EQU917479:EQV917480 FAQ917479:FAR917480 FKM917479:FKN917480 FUI917479:FUJ917480 GEE917479:GEF917480 GOA917479:GOB917480 GXW917479:GXX917480 HHS917479:HHT917480 HRO917479:HRP917480 IBK917479:IBL917480 ILG917479:ILH917480 IVC917479:IVD917480 JEY917479:JEZ917480 JOU917479:JOV917480 JYQ917479:JYR917480 KIM917479:KIN917480 KSI917479:KSJ917480 LCE917479:LCF917480 LMA917479:LMB917480 LVW917479:LVX917480 MFS917479:MFT917480 MPO917479:MPP917480 MZK917479:MZL917480 NJG917479:NJH917480 NTC917479:NTD917480 OCY917479:OCZ917480 OMU917479:OMV917480 OWQ917479:OWR917480 PGM917479:PGN917480 PQI917479:PQJ917480 QAE917479:QAF917480 QKA917479:QKB917480 QTW917479:QTX917480 RDS917479:RDT917480 RNO917479:RNP917480 RXK917479:RXL917480 SHG917479:SHH917480 SRC917479:SRD917480 TAY917479:TAZ917480 TKU917479:TKV917480 TUQ917479:TUR917480 UEM917479:UEN917480 UOI917479:UOJ917480 UYE917479:UYF917480 VIA917479:VIB917480 VRW917479:VRX917480 WBS917479:WBT917480 WLO917479:WLP917480 WVK917479:WVL917480 L983015:M983016 IY983015:IZ983016 SU983015:SV983016 ACQ983015:ACR983016 AMM983015:AMN983016 AWI983015:AWJ983016 BGE983015:BGF983016 BQA983015:BQB983016 BZW983015:BZX983016 CJS983015:CJT983016 CTO983015:CTP983016 DDK983015:DDL983016 DNG983015:DNH983016 DXC983015:DXD983016 EGY983015:EGZ983016 EQU983015:EQV983016 FAQ983015:FAR983016 FKM983015:FKN983016 FUI983015:FUJ983016 GEE983015:GEF983016 GOA983015:GOB983016 GXW983015:GXX983016 HHS983015:HHT983016 HRO983015:HRP983016 IBK983015:IBL983016 ILG983015:ILH983016 IVC983015:IVD983016 JEY983015:JEZ983016 JOU983015:JOV983016 JYQ983015:JYR983016 KIM983015:KIN983016 KSI983015:KSJ983016 LCE983015:LCF983016 LMA983015:LMB983016 LVW983015:LVX983016 MFS983015:MFT983016 MPO983015:MPP983016 MZK983015:MZL983016 NJG983015:NJH983016 NTC983015:NTD983016 OCY983015:OCZ983016 OMU983015:OMV983016 OWQ983015:OWR983016 PGM983015:PGN983016 PQI983015:PQJ983016 QAE983015:QAF983016 QKA983015:QKB983016 QTW983015:QTX983016 RDS983015:RDT983016 RNO983015:RNP983016 RXK983015:RXL983016 SHG983015:SHH983016 SRC983015:SRD983016 TAY983015:TAZ983016 TKU983015:TKV983016 TUQ983015:TUR983016 UEM983015:UEN983016 UOI983015:UOJ983016 UYE983015:UYF983016 VIA983015:VIB983016 VRW983015:VRX983016 WBS983015:WBT983016 WLO983015:WLP983016 WVK983015:WVL983016 WVH983015:WVI983016 I65505:J65506 IV65505:IW65506 SR65505:SS65506 ACN65505:ACO65506 AMJ65505:AMK65506 AWF65505:AWG65506 BGB65505:BGC65506 BPX65505:BPY65506 BZT65505:BZU65506 CJP65505:CJQ65506 CTL65505:CTM65506 DDH65505:DDI65506 DND65505:DNE65506 DWZ65505:DXA65506 EGV65505:EGW65506 EQR65505:EQS65506 FAN65505:FAO65506 FKJ65505:FKK65506 FUF65505:FUG65506 GEB65505:GEC65506 GNX65505:GNY65506 GXT65505:GXU65506 HHP65505:HHQ65506 HRL65505:HRM65506 IBH65505:IBI65506 ILD65505:ILE65506 IUZ65505:IVA65506 JEV65505:JEW65506 JOR65505:JOS65506 JYN65505:JYO65506 KIJ65505:KIK65506 KSF65505:KSG65506 LCB65505:LCC65506 LLX65505:LLY65506 LVT65505:LVU65506 MFP65505:MFQ65506 MPL65505:MPM65506 MZH65505:MZI65506 NJD65505:NJE65506 NSZ65505:NTA65506 OCV65505:OCW65506 OMR65505:OMS65506 OWN65505:OWO65506 PGJ65505:PGK65506 PQF65505:PQG65506 QAB65505:QAC65506 QJX65505:QJY65506 QTT65505:QTU65506 RDP65505:RDQ65506 RNL65505:RNM65506 RXH65505:RXI65506 SHD65505:SHE65506 SQZ65505:SRA65506 TAV65505:TAW65506 TKR65505:TKS65506 TUN65505:TUO65506 UEJ65505:UEK65506 UOF65505:UOG65506 UYB65505:UYC65506 VHX65505:VHY65506 VRT65505:VRU65506 WBP65505:WBQ65506 WLL65505:WLM65506 WVH65505:WVI65506 I131041:J131042 IV131041:IW131042 SR131041:SS131042 ACN131041:ACO131042 AMJ131041:AMK131042 AWF131041:AWG131042 BGB131041:BGC131042 BPX131041:BPY131042 BZT131041:BZU131042 CJP131041:CJQ131042 CTL131041:CTM131042 DDH131041:DDI131042 DND131041:DNE131042 DWZ131041:DXA131042 EGV131041:EGW131042 EQR131041:EQS131042 FAN131041:FAO131042 FKJ131041:FKK131042 FUF131041:FUG131042 GEB131041:GEC131042 GNX131041:GNY131042 GXT131041:GXU131042 HHP131041:HHQ131042 HRL131041:HRM131042 IBH131041:IBI131042 ILD131041:ILE131042 IUZ131041:IVA131042 JEV131041:JEW131042 JOR131041:JOS131042 JYN131041:JYO131042 KIJ131041:KIK131042 KSF131041:KSG131042 LCB131041:LCC131042 LLX131041:LLY131042 LVT131041:LVU131042 MFP131041:MFQ131042 MPL131041:MPM131042 MZH131041:MZI131042 NJD131041:NJE131042 NSZ131041:NTA131042 OCV131041:OCW131042 OMR131041:OMS131042 OWN131041:OWO131042 PGJ131041:PGK131042 PQF131041:PQG131042 QAB131041:QAC131042 QJX131041:QJY131042 QTT131041:QTU131042 RDP131041:RDQ131042 RNL131041:RNM131042 RXH131041:RXI131042 SHD131041:SHE131042 SQZ131041:SRA131042 TAV131041:TAW131042 TKR131041:TKS131042 TUN131041:TUO131042 UEJ131041:UEK131042 UOF131041:UOG131042 UYB131041:UYC131042 VHX131041:VHY131042 VRT131041:VRU131042 WBP131041:WBQ131042 WLL131041:WLM131042 WVH131041:WVI131042 I196577:J196578 IV196577:IW196578 SR196577:SS196578 ACN196577:ACO196578 AMJ196577:AMK196578 AWF196577:AWG196578 BGB196577:BGC196578 BPX196577:BPY196578 BZT196577:BZU196578 CJP196577:CJQ196578 CTL196577:CTM196578 DDH196577:DDI196578 DND196577:DNE196578 DWZ196577:DXA196578 EGV196577:EGW196578 EQR196577:EQS196578 FAN196577:FAO196578 FKJ196577:FKK196578 FUF196577:FUG196578 GEB196577:GEC196578 GNX196577:GNY196578 GXT196577:GXU196578 HHP196577:HHQ196578 HRL196577:HRM196578 IBH196577:IBI196578 ILD196577:ILE196578 IUZ196577:IVA196578 JEV196577:JEW196578 JOR196577:JOS196578 JYN196577:JYO196578 KIJ196577:KIK196578 KSF196577:KSG196578 LCB196577:LCC196578 LLX196577:LLY196578 LVT196577:LVU196578 MFP196577:MFQ196578 MPL196577:MPM196578 MZH196577:MZI196578 NJD196577:NJE196578 NSZ196577:NTA196578 OCV196577:OCW196578 OMR196577:OMS196578 OWN196577:OWO196578 PGJ196577:PGK196578 PQF196577:PQG196578 QAB196577:QAC196578 QJX196577:QJY196578 QTT196577:QTU196578 RDP196577:RDQ196578 RNL196577:RNM196578 RXH196577:RXI196578 SHD196577:SHE196578 SQZ196577:SRA196578 TAV196577:TAW196578 TKR196577:TKS196578 TUN196577:TUO196578 UEJ196577:UEK196578 UOF196577:UOG196578 UYB196577:UYC196578 VHX196577:VHY196578 VRT196577:VRU196578 WBP196577:WBQ196578 WLL196577:WLM196578 WVH196577:WVI196578 I262113:J262114 IV262113:IW262114 SR262113:SS262114 ACN262113:ACO262114 AMJ262113:AMK262114 AWF262113:AWG262114 BGB262113:BGC262114 BPX262113:BPY262114 BZT262113:BZU262114 CJP262113:CJQ262114 CTL262113:CTM262114 DDH262113:DDI262114 DND262113:DNE262114 DWZ262113:DXA262114 EGV262113:EGW262114 EQR262113:EQS262114 FAN262113:FAO262114 FKJ262113:FKK262114 FUF262113:FUG262114 GEB262113:GEC262114 GNX262113:GNY262114 GXT262113:GXU262114 HHP262113:HHQ262114 HRL262113:HRM262114 IBH262113:IBI262114 ILD262113:ILE262114 IUZ262113:IVA262114 JEV262113:JEW262114 JOR262113:JOS262114 JYN262113:JYO262114 KIJ262113:KIK262114 KSF262113:KSG262114 LCB262113:LCC262114 LLX262113:LLY262114 LVT262113:LVU262114 MFP262113:MFQ262114 MPL262113:MPM262114 MZH262113:MZI262114 NJD262113:NJE262114 NSZ262113:NTA262114 OCV262113:OCW262114 OMR262113:OMS262114 OWN262113:OWO262114 PGJ262113:PGK262114 PQF262113:PQG262114 QAB262113:QAC262114 QJX262113:QJY262114 QTT262113:QTU262114 RDP262113:RDQ262114 RNL262113:RNM262114 RXH262113:RXI262114 SHD262113:SHE262114 SQZ262113:SRA262114 TAV262113:TAW262114 TKR262113:TKS262114 TUN262113:TUO262114 UEJ262113:UEK262114 UOF262113:UOG262114 UYB262113:UYC262114 VHX262113:VHY262114 VRT262113:VRU262114 WBP262113:WBQ262114 WLL262113:WLM262114 WVH262113:WVI262114 I327649:J327650 IV327649:IW327650 SR327649:SS327650 ACN327649:ACO327650 AMJ327649:AMK327650 AWF327649:AWG327650 BGB327649:BGC327650 BPX327649:BPY327650 BZT327649:BZU327650 CJP327649:CJQ327650 CTL327649:CTM327650 DDH327649:DDI327650 DND327649:DNE327650 DWZ327649:DXA327650 EGV327649:EGW327650 EQR327649:EQS327650 FAN327649:FAO327650 FKJ327649:FKK327650 FUF327649:FUG327650 GEB327649:GEC327650 GNX327649:GNY327650 GXT327649:GXU327650 HHP327649:HHQ327650 HRL327649:HRM327650 IBH327649:IBI327650 ILD327649:ILE327650 IUZ327649:IVA327650 JEV327649:JEW327650 JOR327649:JOS327650 JYN327649:JYO327650 KIJ327649:KIK327650 KSF327649:KSG327650 LCB327649:LCC327650 LLX327649:LLY327650 LVT327649:LVU327650 MFP327649:MFQ327650 MPL327649:MPM327650 MZH327649:MZI327650 NJD327649:NJE327650 NSZ327649:NTA327650 OCV327649:OCW327650 OMR327649:OMS327650 OWN327649:OWO327650 PGJ327649:PGK327650 PQF327649:PQG327650 QAB327649:QAC327650 QJX327649:QJY327650 QTT327649:QTU327650 RDP327649:RDQ327650 RNL327649:RNM327650 RXH327649:RXI327650 SHD327649:SHE327650 SQZ327649:SRA327650 TAV327649:TAW327650 TKR327649:TKS327650 TUN327649:TUO327650 UEJ327649:UEK327650 UOF327649:UOG327650 UYB327649:UYC327650 VHX327649:VHY327650 VRT327649:VRU327650 WBP327649:WBQ327650 WLL327649:WLM327650 WVH327649:WVI327650 I393185:J393186 IV393185:IW393186 SR393185:SS393186 ACN393185:ACO393186 AMJ393185:AMK393186 AWF393185:AWG393186 BGB393185:BGC393186 BPX393185:BPY393186 BZT393185:BZU393186 CJP393185:CJQ393186 CTL393185:CTM393186 DDH393185:DDI393186 DND393185:DNE393186 DWZ393185:DXA393186 EGV393185:EGW393186 EQR393185:EQS393186 FAN393185:FAO393186 FKJ393185:FKK393186 FUF393185:FUG393186 GEB393185:GEC393186 GNX393185:GNY393186 GXT393185:GXU393186 HHP393185:HHQ393186 HRL393185:HRM393186 IBH393185:IBI393186 ILD393185:ILE393186 IUZ393185:IVA393186 JEV393185:JEW393186 JOR393185:JOS393186 JYN393185:JYO393186 KIJ393185:KIK393186 KSF393185:KSG393186 LCB393185:LCC393186 LLX393185:LLY393186 LVT393185:LVU393186 MFP393185:MFQ393186 MPL393185:MPM393186 MZH393185:MZI393186 NJD393185:NJE393186 NSZ393185:NTA393186 OCV393185:OCW393186 OMR393185:OMS393186 OWN393185:OWO393186 PGJ393185:PGK393186 PQF393185:PQG393186 QAB393185:QAC393186 QJX393185:QJY393186 QTT393185:QTU393186 RDP393185:RDQ393186 RNL393185:RNM393186 RXH393185:RXI393186 SHD393185:SHE393186 SQZ393185:SRA393186 TAV393185:TAW393186 TKR393185:TKS393186 TUN393185:TUO393186 UEJ393185:UEK393186 UOF393185:UOG393186 UYB393185:UYC393186 VHX393185:VHY393186 VRT393185:VRU393186 WBP393185:WBQ393186 WLL393185:WLM393186 WVH393185:WVI393186 I458721:J458722 IV458721:IW458722 SR458721:SS458722 ACN458721:ACO458722 AMJ458721:AMK458722 AWF458721:AWG458722 BGB458721:BGC458722 BPX458721:BPY458722 BZT458721:BZU458722 CJP458721:CJQ458722 CTL458721:CTM458722 DDH458721:DDI458722 DND458721:DNE458722 DWZ458721:DXA458722 EGV458721:EGW458722 EQR458721:EQS458722 FAN458721:FAO458722 FKJ458721:FKK458722 FUF458721:FUG458722 GEB458721:GEC458722 GNX458721:GNY458722 GXT458721:GXU458722 HHP458721:HHQ458722 HRL458721:HRM458722 IBH458721:IBI458722 ILD458721:ILE458722 IUZ458721:IVA458722 JEV458721:JEW458722 JOR458721:JOS458722 JYN458721:JYO458722 KIJ458721:KIK458722 KSF458721:KSG458722 LCB458721:LCC458722 LLX458721:LLY458722 LVT458721:LVU458722 MFP458721:MFQ458722 MPL458721:MPM458722 MZH458721:MZI458722 NJD458721:NJE458722 NSZ458721:NTA458722 OCV458721:OCW458722 OMR458721:OMS458722 OWN458721:OWO458722 PGJ458721:PGK458722 PQF458721:PQG458722 QAB458721:QAC458722 QJX458721:QJY458722 QTT458721:QTU458722 RDP458721:RDQ458722 RNL458721:RNM458722 RXH458721:RXI458722 SHD458721:SHE458722 SQZ458721:SRA458722 TAV458721:TAW458722 TKR458721:TKS458722 TUN458721:TUO458722 UEJ458721:UEK458722 UOF458721:UOG458722 UYB458721:UYC458722 VHX458721:VHY458722 VRT458721:VRU458722 WBP458721:WBQ458722 WLL458721:WLM458722 WVH458721:WVI458722 I524257:J524258 IV524257:IW524258 SR524257:SS524258 ACN524257:ACO524258 AMJ524257:AMK524258 AWF524257:AWG524258 BGB524257:BGC524258 BPX524257:BPY524258 BZT524257:BZU524258 CJP524257:CJQ524258 CTL524257:CTM524258 DDH524257:DDI524258 DND524257:DNE524258 DWZ524257:DXA524258 EGV524257:EGW524258 EQR524257:EQS524258 FAN524257:FAO524258 FKJ524257:FKK524258 FUF524257:FUG524258 GEB524257:GEC524258 GNX524257:GNY524258 GXT524257:GXU524258 HHP524257:HHQ524258 HRL524257:HRM524258 IBH524257:IBI524258 ILD524257:ILE524258 IUZ524257:IVA524258 JEV524257:JEW524258 JOR524257:JOS524258 JYN524257:JYO524258 KIJ524257:KIK524258 KSF524257:KSG524258 LCB524257:LCC524258 LLX524257:LLY524258 LVT524257:LVU524258 MFP524257:MFQ524258 MPL524257:MPM524258 MZH524257:MZI524258 NJD524257:NJE524258 NSZ524257:NTA524258 OCV524257:OCW524258 OMR524257:OMS524258 OWN524257:OWO524258 PGJ524257:PGK524258 PQF524257:PQG524258 QAB524257:QAC524258 QJX524257:QJY524258 QTT524257:QTU524258 RDP524257:RDQ524258 RNL524257:RNM524258 RXH524257:RXI524258 SHD524257:SHE524258 SQZ524257:SRA524258 TAV524257:TAW524258 TKR524257:TKS524258 TUN524257:TUO524258 UEJ524257:UEK524258 UOF524257:UOG524258 UYB524257:UYC524258 VHX524257:VHY524258 VRT524257:VRU524258 WBP524257:WBQ524258 WLL524257:WLM524258 WVH524257:WVI524258 I589793:J589794 IV589793:IW589794 SR589793:SS589794 ACN589793:ACO589794 AMJ589793:AMK589794 AWF589793:AWG589794 BGB589793:BGC589794 BPX589793:BPY589794 BZT589793:BZU589794 CJP589793:CJQ589794 CTL589793:CTM589794 DDH589793:DDI589794 DND589793:DNE589794 DWZ589793:DXA589794 EGV589793:EGW589794 EQR589793:EQS589794 FAN589793:FAO589794 FKJ589793:FKK589794 FUF589793:FUG589794 GEB589793:GEC589794 GNX589793:GNY589794 GXT589793:GXU589794 HHP589793:HHQ589794 HRL589793:HRM589794 IBH589793:IBI589794 ILD589793:ILE589794 IUZ589793:IVA589794 JEV589793:JEW589794 JOR589793:JOS589794 JYN589793:JYO589794 KIJ589793:KIK589794 KSF589793:KSG589794 LCB589793:LCC589794 LLX589793:LLY589794 LVT589793:LVU589794 MFP589793:MFQ589794 MPL589793:MPM589794 MZH589793:MZI589794 NJD589793:NJE589794 NSZ589793:NTA589794 OCV589793:OCW589794 OMR589793:OMS589794 OWN589793:OWO589794 PGJ589793:PGK589794 PQF589793:PQG589794 QAB589793:QAC589794 QJX589793:QJY589794 QTT589793:QTU589794 RDP589793:RDQ589794 RNL589793:RNM589794 RXH589793:RXI589794 SHD589793:SHE589794 SQZ589793:SRA589794 TAV589793:TAW589794 TKR589793:TKS589794 TUN589793:TUO589794 UEJ589793:UEK589794 UOF589793:UOG589794 UYB589793:UYC589794 VHX589793:VHY589794 VRT589793:VRU589794 WBP589793:WBQ589794 WLL589793:WLM589794 WVH589793:WVI589794 I655329:J655330 IV655329:IW655330 SR655329:SS655330 ACN655329:ACO655330 AMJ655329:AMK655330 AWF655329:AWG655330 BGB655329:BGC655330 BPX655329:BPY655330 BZT655329:BZU655330 CJP655329:CJQ655330 CTL655329:CTM655330 DDH655329:DDI655330 DND655329:DNE655330 DWZ655329:DXA655330 EGV655329:EGW655330 EQR655329:EQS655330 FAN655329:FAO655330 FKJ655329:FKK655330 FUF655329:FUG655330 GEB655329:GEC655330 GNX655329:GNY655330 GXT655329:GXU655330 HHP655329:HHQ655330 HRL655329:HRM655330 IBH655329:IBI655330 ILD655329:ILE655330 IUZ655329:IVA655330 JEV655329:JEW655330 JOR655329:JOS655330 JYN655329:JYO655330 KIJ655329:KIK655330 KSF655329:KSG655330 LCB655329:LCC655330 LLX655329:LLY655330 LVT655329:LVU655330 MFP655329:MFQ655330 MPL655329:MPM655330 MZH655329:MZI655330 NJD655329:NJE655330 NSZ655329:NTA655330 OCV655329:OCW655330 OMR655329:OMS655330 OWN655329:OWO655330 PGJ655329:PGK655330 PQF655329:PQG655330 QAB655329:QAC655330 QJX655329:QJY655330 QTT655329:QTU655330 RDP655329:RDQ655330 RNL655329:RNM655330 RXH655329:RXI655330 SHD655329:SHE655330 SQZ655329:SRA655330 TAV655329:TAW655330 TKR655329:TKS655330 TUN655329:TUO655330 UEJ655329:UEK655330 UOF655329:UOG655330 UYB655329:UYC655330 VHX655329:VHY655330 VRT655329:VRU655330 WBP655329:WBQ655330 WLL655329:WLM655330 WVH655329:WVI655330 I720865:J720866 IV720865:IW720866 SR720865:SS720866 ACN720865:ACO720866 AMJ720865:AMK720866 AWF720865:AWG720866 BGB720865:BGC720866 BPX720865:BPY720866 BZT720865:BZU720866 CJP720865:CJQ720866 CTL720865:CTM720866 DDH720865:DDI720866 DND720865:DNE720866 DWZ720865:DXA720866 EGV720865:EGW720866 EQR720865:EQS720866 FAN720865:FAO720866 FKJ720865:FKK720866 FUF720865:FUG720866 GEB720865:GEC720866 GNX720865:GNY720866 GXT720865:GXU720866 HHP720865:HHQ720866 HRL720865:HRM720866 IBH720865:IBI720866 ILD720865:ILE720866 IUZ720865:IVA720866 JEV720865:JEW720866 JOR720865:JOS720866 JYN720865:JYO720866 KIJ720865:KIK720866 KSF720865:KSG720866 LCB720865:LCC720866 LLX720865:LLY720866 LVT720865:LVU720866 MFP720865:MFQ720866 MPL720865:MPM720866 MZH720865:MZI720866 NJD720865:NJE720866 NSZ720865:NTA720866 OCV720865:OCW720866 OMR720865:OMS720866 OWN720865:OWO720866 PGJ720865:PGK720866 PQF720865:PQG720866 QAB720865:QAC720866 QJX720865:QJY720866 QTT720865:QTU720866 RDP720865:RDQ720866 RNL720865:RNM720866 RXH720865:RXI720866 SHD720865:SHE720866 SQZ720865:SRA720866 TAV720865:TAW720866 TKR720865:TKS720866 TUN720865:TUO720866 UEJ720865:UEK720866 UOF720865:UOG720866 UYB720865:UYC720866 VHX720865:VHY720866 VRT720865:VRU720866 WBP720865:WBQ720866 WLL720865:WLM720866 WVH720865:WVI720866 I786401:J786402 IV786401:IW786402 SR786401:SS786402 ACN786401:ACO786402 AMJ786401:AMK786402 AWF786401:AWG786402 BGB786401:BGC786402 BPX786401:BPY786402 BZT786401:BZU786402 CJP786401:CJQ786402 CTL786401:CTM786402 DDH786401:DDI786402 DND786401:DNE786402 DWZ786401:DXA786402 EGV786401:EGW786402 EQR786401:EQS786402 FAN786401:FAO786402 FKJ786401:FKK786402 FUF786401:FUG786402 GEB786401:GEC786402 GNX786401:GNY786402 GXT786401:GXU786402 HHP786401:HHQ786402 HRL786401:HRM786402 IBH786401:IBI786402 ILD786401:ILE786402 IUZ786401:IVA786402 JEV786401:JEW786402 JOR786401:JOS786402 JYN786401:JYO786402 KIJ786401:KIK786402 KSF786401:KSG786402 LCB786401:LCC786402 LLX786401:LLY786402 LVT786401:LVU786402 MFP786401:MFQ786402 MPL786401:MPM786402 MZH786401:MZI786402 NJD786401:NJE786402 NSZ786401:NTA786402 OCV786401:OCW786402 OMR786401:OMS786402 OWN786401:OWO786402 PGJ786401:PGK786402 PQF786401:PQG786402 QAB786401:QAC786402 QJX786401:QJY786402 QTT786401:QTU786402 RDP786401:RDQ786402 RNL786401:RNM786402 RXH786401:RXI786402 SHD786401:SHE786402 SQZ786401:SRA786402 TAV786401:TAW786402 TKR786401:TKS786402 TUN786401:TUO786402 UEJ786401:UEK786402 UOF786401:UOG786402 UYB786401:UYC786402 VHX786401:VHY786402 VRT786401:VRU786402 WBP786401:WBQ786402 WLL786401:WLM786402 WVH786401:WVI786402 I851937:J851938 IV851937:IW851938 SR851937:SS851938 ACN851937:ACO851938 AMJ851937:AMK851938 AWF851937:AWG851938 BGB851937:BGC851938 BPX851937:BPY851938 BZT851937:BZU851938 CJP851937:CJQ851938 CTL851937:CTM851938 DDH851937:DDI851938 DND851937:DNE851938 DWZ851937:DXA851938 EGV851937:EGW851938 EQR851937:EQS851938 FAN851937:FAO851938 FKJ851937:FKK851938 FUF851937:FUG851938 GEB851937:GEC851938 GNX851937:GNY851938 GXT851937:GXU851938 HHP851937:HHQ851938 HRL851937:HRM851938 IBH851937:IBI851938 ILD851937:ILE851938 IUZ851937:IVA851938 JEV851937:JEW851938 JOR851937:JOS851938 JYN851937:JYO851938 KIJ851937:KIK851938 KSF851937:KSG851938 LCB851937:LCC851938 LLX851937:LLY851938 LVT851937:LVU851938 MFP851937:MFQ851938 MPL851937:MPM851938 MZH851937:MZI851938 NJD851937:NJE851938 NSZ851937:NTA851938 OCV851937:OCW851938 OMR851937:OMS851938 OWN851937:OWO851938 PGJ851937:PGK851938 PQF851937:PQG851938 QAB851937:QAC851938 QJX851937:QJY851938 QTT851937:QTU851938 RDP851937:RDQ851938 RNL851937:RNM851938 RXH851937:RXI851938 SHD851937:SHE851938 SQZ851937:SRA851938 TAV851937:TAW851938 TKR851937:TKS851938 TUN851937:TUO851938 UEJ851937:UEK851938 UOF851937:UOG851938 UYB851937:UYC851938 VHX851937:VHY851938 VRT851937:VRU851938 WBP851937:WBQ851938 WLL851937:WLM851938 WVH851937:WVI851938 I917473:J917474 IV917473:IW917474 SR917473:SS917474 ACN917473:ACO917474 AMJ917473:AMK917474 AWF917473:AWG917474 BGB917473:BGC917474 BPX917473:BPY917474 BZT917473:BZU917474 CJP917473:CJQ917474 CTL917473:CTM917474 DDH917473:DDI917474 DND917473:DNE917474 DWZ917473:DXA917474 EGV917473:EGW917474 EQR917473:EQS917474 FAN917473:FAO917474 FKJ917473:FKK917474 FUF917473:FUG917474 GEB917473:GEC917474 GNX917473:GNY917474 GXT917473:GXU917474 HHP917473:HHQ917474 HRL917473:HRM917474 IBH917473:IBI917474 ILD917473:ILE917474 IUZ917473:IVA917474 JEV917473:JEW917474 JOR917473:JOS917474 JYN917473:JYO917474 KIJ917473:KIK917474 KSF917473:KSG917474 LCB917473:LCC917474 LLX917473:LLY917474 LVT917473:LVU917474 MFP917473:MFQ917474 MPL917473:MPM917474 MZH917473:MZI917474 NJD917473:NJE917474 NSZ917473:NTA917474 OCV917473:OCW917474 OMR917473:OMS917474 OWN917473:OWO917474 PGJ917473:PGK917474 PQF917473:PQG917474 QAB917473:QAC917474 QJX917473:QJY917474 QTT917473:QTU917474 RDP917473:RDQ917474 RNL917473:RNM917474 RXH917473:RXI917474 SHD917473:SHE917474 SQZ917473:SRA917474 TAV917473:TAW917474 TKR917473:TKS917474 TUN917473:TUO917474 UEJ917473:UEK917474 UOF917473:UOG917474 UYB917473:UYC917474 VHX917473:VHY917474 VRT917473:VRU917474 WBP917473:WBQ917474 WLL917473:WLM917474 WVH917473:WVI917474 I983009:J983010 IV983009:IW983010 SR983009:SS983010 ACN983009:ACO983010 AMJ983009:AMK983010 AWF983009:AWG983010 BGB983009:BGC983010 BPX983009:BPY983010 BZT983009:BZU983010 CJP983009:CJQ983010 CTL983009:CTM983010 DDH983009:DDI983010 DND983009:DNE983010 DWZ983009:DXA983010 EGV983009:EGW983010 EQR983009:EQS983010 FAN983009:FAO983010 FKJ983009:FKK983010 FUF983009:FUG983010 GEB983009:GEC983010 GNX983009:GNY983010 GXT983009:GXU983010 HHP983009:HHQ983010 HRL983009:HRM983010 IBH983009:IBI983010 ILD983009:ILE983010 IUZ983009:IVA983010 JEV983009:JEW983010 JOR983009:JOS983010 JYN983009:JYO983010 KIJ983009:KIK983010 KSF983009:KSG983010 LCB983009:LCC983010 LLX983009:LLY983010 LVT983009:LVU983010 MFP983009:MFQ983010 MPL983009:MPM983010 MZH983009:MZI983010 NJD983009:NJE983010 NSZ983009:NTA983010 OCV983009:OCW983010 OMR983009:OMS983010 OWN983009:OWO983010 PGJ983009:PGK983010 PQF983009:PQG983010 QAB983009:QAC983010 QJX983009:QJY983010 QTT983009:QTU983010 RDP983009:RDQ983010 RNL983009:RNM983010 RXH983009:RXI983010 SHD983009:SHE983010 SQZ983009:SRA983010 TAV983009:TAW983010 TKR983009:TKS983010 TUN983009:TUO983010 UEJ983009:UEK983010 UOF983009:UOG983010 UYB983009:UYC983010 VHX983009:VHY983010 VRT983009:VRU983010 WBP983009:WBQ983010 WLL983009:WLM983010 WVH983009:WVI983010 L65505:M65506 IY65505:IZ65506 SU65505:SV65506 ACQ65505:ACR65506 AMM65505:AMN65506 AWI65505:AWJ65506 BGE65505:BGF65506 BQA65505:BQB65506 BZW65505:BZX65506 CJS65505:CJT65506 CTO65505:CTP65506 DDK65505:DDL65506 DNG65505:DNH65506 DXC65505:DXD65506 EGY65505:EGZ65506 EQU65505:EQV65506 FAQ65505:FAR65506 FKM65505:FKN65506 FUI65505:FUJ65506 GEE65505:GEF65506 GOA65505:GOB65506 GXW65505:GXX65506 HHS65505:HHT65506 HRO65505:HRP65506 IBK65505:IBL65506 ILG65505:ILH65506 IVC65505:IVD65506 JEY65505:JEZ65506 JOU65505:JOV65506 JYQ65505:JYR65506 KIM65505:KIN65506 KSI65505:KSJ65506 LCE65505:LCF65506 LMA65505:LMB65506 LVW65505:LVX65506 MFS65505:MFT65506 MPO65505:MPP65506 MZK65505:MZL65506 NJG65505:NJH65506 NTC65505:NTD65506 OCY65505:OCZ65506 OMU65505:OMV65506 OWQ65505:OWR65506 PGM65505:PGN65506 PQI65505:PQJ65506 QAE65505:QAF65506 QKA65505:QKB65506 QTW65505:QTX65506 RDS65505:RDT65506 RNO65505:RNP65506 RXK65505:RXL65506 SHG65505:SHH65506 SRC65505:SRD65506 TAY65505:TAZ65506 TKU65505:TKV65506 TUQ65505:TUR65506 UEM65505:UEN65506 UOI65505:UOJ65506 UYE65505:UYF65506 VIA65505:VIB65506 VRW65505:VRX65506 WBS65505:WBT65506 WLO65505:WLP65506 WVK65505:WVL65506 L131041:M131042 IY131041:IZ131042 SU131041:SV131042 ACQ131041:ACR131042 AMM131041:AMN131042 AWI131041:AWJ131042 BGE131041:BGF131042 BQA131041:BQB131042 BZW131041:BZX131042 CJS131041:CJT131042 CTO131041:CTP131042 DDK131041:DDL131042 DNG131041:DNH131042 DXC131041:DXD131042 EGY131041:EGZ131042 EQU131041:EQV131042 FAQ131041:FAR131042 FKM131041:FKN131042 FUI131041:FUJ131042 GEE131041:GEF131042 GOA131041:GOB131042 GXW131041:GXX131042 HHS131041:HHT131042 HRO131041:HRP131042 IBK131041:IBL131042 ILG131041:ILH131042 IVC131041:IVD131042 JEY131041:JEZ131042 JOU131041:JOV131042 JYQ131041:JYR131042 KIM131041:KIN131042 KSI131041:KSJ131042 LCE131041:LCF131042 LMA131041:LMB131042 LVW131041:LVX131042 MFS131041:MFT131042 MPO131041:MPP131042 MZK131041:MZL131042 NJG131041:NJH131042 NTC131041:NTD131042 OCY131041:OCZ131042 OMU131041:OMV131042 OWQ131041:OWR131042 PGM131041:PGN131042 PQI131041:PQJ131042 QAE131041:QAF131042 QKA131041:QKB131042 QTW131041:QTX131042 RDS131041:RDT131042 RNO131041:RNP131042 RXK131041:RXL131042 SHG131041:SHH131042 SRC131041:SRD131042 TAY131041:TAZ131042 TKU131041:TKV131042 TUQ131041:TUR131042 UEM131041:UEN131042 UOI131041:UOJ131042 UYE131041:UYF131042 VIA131041:VIB131042 VRW131041:VRX131042 WBS131041:WBT131042 WLO131041:WLP131042 WVK131041:WVL131042 L196577:M196578 IY196577:IZ196578 SU196577:SV196578 ACQ196577:ACR196578 AMM196577:AMN196578 AWI196577:AWJ196578 BGE196577:BGF196578 BQA196577:BQB196578 BZW196577:BZX196578 CJS196577:CJT196578 CTO196577:CTP196578 DDK196577:DDL196578 DNG196577:DNH196578 DXC196577:DXD196578 EGY196577:EGZ196578 EQU196577:EQV196578 FAQ196577:FAR196578 FKM196577:FKN196578 FUI196577:FUJ196578 GEE196577:GEF196578 GOA196577:GOB196578 GXW196577:GXX196578 HHS196577:HHT196578 HRO196577:HRP196578 IBK196577:IBL196578 ILG196577:ILH196578 IVC196577:IVD196578 JEY196577:JEZ196578 JOU196577:JOV196578 JYQ196577:JYR196578 KIM196577:KIN196578 KSI196577:KSJ196578 LCE196577:LCF196578 LMA196577:LMB196578 LVW196577:LVX196578 MFS196577:MFT196578 MPO196577:MPP196578 MZK196577:MZL196578 NJG196577:NJH196578 NTC196577:NTD196578 OCY196577:OCZ196578 OMU196577:OMV196578 OWQ196577:OWR196578 PGM196577:PGN196578 PQI196577:PQJ196578 QAE196577:QAF196578 QKA196577:QKB196578 QTW196577:QTX196578 RDS196577:RDT196578 RNO196577:RNP196578 RXK196577:RXL196578 SHG196577:SHH196578 SRC196577:SRD196578 TAY196577:TAZ196578 TKU196577:TKV196578 TUQ196577:TUR196578 UEM196577:UEN196578 UOI196577:UOJ196578 UYE196577:UYF196578 VIA196577:VIB196578 VRW196577:VRX196578 WBS196577:WBT196578 WLO196577:WLP196578 WVK196577:WVL196578 L262113:M262114 IY262113:IZ262114 SU262113:SV262114 ACQ262113:ACR262114 AMM262113:AMN262114 AWI262113:AWJ262114 BGE262113:BGF262114 BQA262113:BQB262114 BZW262113:BZX262114 CJS262113:CJT262114 CTO262113:CTP262114 DDK262113:DDL262114 DNG262113:DNH262114 DXC262113:DXD262114 EGY262113:EGZ262114 EQU262113:EQV262114 FAQ262113:FAR262114 FKM262113:FKN262114 FUI262113:FUJ262114 GEE262113:GEF262114 GOA262113:GOB262114 GXW262113:GXX262114 HHS262113:HHT262114 HRO262113:HRP262114 IBK262113:IBL262114 ILG262113:ILH262114 IVC262113:IVD262114 JEY262113:JEZ262114 JOU262113:JOV262114 JYQ262113:JYR262114 KIM262113:KIN262114 KSI262113:KSJ262114 LCE262113:LCF262114 LMA262113:LMB262114 LVW262113:LVX262114 MFS262113:MFT262114 MPO262113:MPP262114 MZK262113:MZL262114 NJG262113:NJH262114 NTC262113:NTD262114 OCY262113:OCZ262114 OMU262113:OMV262114 OWQ262113:OWR262114 PGM262113:PGN262114 PQI262113:PQJ262114 QAE262113:QAF262114 QKA262113:QKB262114 QTW262113:QTX262114 RDS262113:RDT262114 RNO262113:RNP262114 RXK262113:RXL262114 SHG262113:SHH262114 SRC262113:SRD262114 TAY262113:TAZ262114 TKU262113:TKV262114 TUQ262113:TUR262114 UEM262113:UEN262114 UOI262113:UOJ262114 UYE262113:UYF262114 VIA262113:VIB262114 VRW262113:VRX262114 WBS262113:WBT262114 WLO262113:WLP262114 WVK262113:WVL262114 L327649:M327650 IY327649:IZ327650 SU327649:SV327650 ACQ327649:ACR327650 AMM327649:AMN327650 AWI327649:AWJ327650 BGE327649:BGF327650 BQA327649:BQB327650 BZW327649:BZX327650 CJS327649:CJT327650 CTO327649:CTP327650 DDK327649:DDL327650 DNG327649:DNH327650 DXC327649:DXD327650 EGY327649:EGZ327650 EQU327649:EQV327650 FAQ327649:FAR327650 FKM327649:FKN327650 FUI327649:FUJ327650 GEE327649:GEF327650 GOA327649:GOB327650 GXW327649:GXX327650 HHS327649:HHT327650 HRO327649:HRP327650 IBK327649:IBL327650 ILG327649:ILH327650 IVC327649:IVD327650 JEY327649:JEZ327650 JOU327649:JOV327650 JYQ327649:JYR327650 KIM327649:KIN327650 KSI327649:KSJ327650 LCE327649:LCF327650 LMA327649:LMB327650 LVW327649:LVX327650 MFS327649:MFT327650 MPO327649:MPP327650 MZK327649:MZL327650 NJG327649:NJH327650 NTC327649:NTD327650 OCY327649:OCZ327650 OMU327649:OMV327650 OWQ327649:OWR327650 PGM327649:PGN327650 PQI327649:PQJ327650 QAE327649:QAF327650 QKA327649:QKB327650 QTW327649:QTX327650 RDS327649:RDT327650 RNO327649:RNP327650 RXK327649:RXL327650 SHG327649:SHH327650 SRC327649:SRD327650 TAY327649:TAZ327650 TKU327649:TKV327650 TUQ327649:TUR327650 UEM327649:UEN327650 UOI327649:UOJ327650 UYE327649:UYF327650 VIA327649:VIB327650 VRW327649:VRX327650 WBS327649:WBT327650 WLO327649:WLP327650 WVK327649:WVL327650 L393185:M393186 IY393185:IZ393186 SU393185:SV393186 ACQ393185:ACR393186 AMM393185:AMN393186 AWI393185:AWJ393186 BGE393185:BGF393186 BQA393185:BQB393186 BZW393185:BZX393186 CJS393185:CJT393186 CTO393185:CTP393186 DDK393185:DDL393186 DNG393185:DNH393186 DXC393185:DXD393186 EGY393185:EGZ393186 EQU393185:EQV393186 FAQ393185:FAR393186 FKM393185:FKN393186 FUI393185:FUJ393186 GEE393185:GEF393186 GOA393185:GOB393186 GXW393185:GXX393186 HHS393185:HHT393186 HRO393185:HRP393186 IBK393185:IBL393186 ILG393185:ILH393186 IVC393185:IVD393186 JEY393185:JEZ393186 JOU393185:JOV393186 JYQ393185:JYR393186 KIM393185:KIN393186 KSI393185:KSJ393186 LCE393185:LCF393186 LMA393185:LMB393186 LVW393185:LVX393186 MFS393185:MFT393186 MPO393185:MPP393186 MZK393185:MZL393186 NJG393185:NJH393186 NTC393185:NTD393186 OCY393185:OCZ393186 OMU393185:OMV393186 OWQ393185:OWR393186 PGM393185:PGN393186 PQI393185:PQJ393186 QAE393185:QAF393186 QKA393185:QKB393186 QTW393185:QTX393186 RDS393185:RDT393186 RNO393185:RNP393186 RXK393185:RXL393186 SHG393185:SHH393186 SRC393185:SRD393186 TAY393185:TAZ393186 TKU393185:TKV393186 TUQ393185:TUR393186 UEM393185:UEN393186 UOI393185:UOJ393186 UYE393185:UYF393186 VIA393185:VIB393186 VRW393185:VRX393186 WBS393185:WBT393186 WLO393185:WLP393186 WVK393185:WVL393186 L458721:M458722 IY458721:IZ458722 SU458721:SV458722 ACQ458721:ACR458722 AMM458721:AMN458722 AWI458721:AWJ458722 BGE458721:BGF458722 BQA458721:BQB458722 BZW458721:BZX458722 CJS458721:CJT458722 CTO458721:CTP458722 DDK458721:DDL458722 DNG458721:DNH458722 DXC458721:DXD458722 EGY458721:EGZ458722 EQU458721:EQV458722 FAQ458721:FAR458722 FKM458721:FKN458722 FUI458721:FUJ458722 GEE458721:GEF458722 GOA458721:GOB458722 GXW458721:GXX458722 HHS458721:HHT458722 HRO458721:HRP458722 IBK458721:IBL458722 ILG458721:ILH458722 IVC458721:IVD458722 JEY458721:JEZ458722 JOU458721:JOV458722 JYQ458721:JYR458722 KIM458721:KIN458722 KSI458721:KSJ458722 LCE458721:LCF458722 LMA458721:LMB458722 LVW458721:LVX458722 MFS458721:MFT458722 MPO458721:MPP458722 MZK458721:MZL458722 NJG458721:NJH458722 NTC458721:NTD458722 OCY458721:OCZ458722 OMU458721:OMV458722 OWQ458721:OWR458722 PGM458721:PGN458722 PQI458721:PQJ458722 QAE458721:QAF458722 QKA458721:QKB458722 QTW458721:QTX458722 RDS458721:RDT458722 RNO458721:RNP458722 RXK458721:RXL458722 SHG458721:SHH458722 SRC458721:SRD458722 TAY458721:TAZ458722 TKU458721:TKV458722 TUQ458721:TUR458722 UEM458721:UEN458722 UOI458721:UOJ458722 UYE458721:UYF458722 VIA458721:VIB458722 VRW458721:VRX458722 WBS458721:WBT458722 WLO458721:WLP458722 WVK458721:WVL458722 L524257:M524258 IY524257:IZ524258 SU524257:SV524258 ACQ524257:ACR524258 AMM524257:AMN524258 AWI524257:AWJ524258 BGE524257:BGF524258 BQA524257:BQB524258 BZW524257:BZX524258 CJS524257:CJT524258 CTO524257:CTP524258 DDK524257:DDL524258 DNG524257:DNH524258 DXC524257:DXD524258 EGY524257:EGZ524258 EQU524257:EQV524258 FAQ524257:FAR524258 FKM524257:FKN524258 FUI524257:FUJ524258 GEE524257:GEF524258 GOA524257:GOB524258 GXW524257:GXX524258 HHS524257:HHT524258 HRO524257:HRP524258 IBK524257:IBL524258 ILG524257:ILH524258 IVC524257:IVD524258 JEY524257:JEZ524258 JOU524257:JOV524258 JYQ524257:JYR524258 KIM524257:KIN524258 KSI524257:KSJ524258 LCE524257:LCF524258 LMA524257:LMB524258 LVW524257:LVX524258 MFS524257:MFT524258 MPO524257:MPP524258 MZK524257:MZL524258 NJG524257:NJH524258 NTC524257:NTD524258 OCY524257:OCZ524258 OMU524257:OMV524258 OWQ524257:OWR524258 PGM524257:PGN524258 PQI524257:PQJ524258 QAE524257:QAF524258 QKA524257:QKB524258 QTW524257:QTX524258 RDS524257:RDT524258 RNO524257:RNP524258 RXK524257:RXL524258 SHG524257:SHH524258 SRC524257:SRD524258 TAY524257:TAZ524258 TKU524257:TKV524258 TUQ524257:TUR524258 UEM524257:UEN524258 UOI524257:UOJ524258 UYE524257:UYF524258 VIA524257:VIB524258 VRW524257:VRX524258 WBS524257:WBT524258 WLO524257:WLP524258 WVK524257:WVL524258 L589793:M589794 IY589793:IZ589794 SU589793:SV589794 ACQ589793:ACR589794 AMM589793:AMN589794 AWI589793:AWJ589794 BGE589793:BGF589794 BQA589793:BQB589794 BZW589793:BZX589794 CJS589793:CJT589794 CTO589793:CTP589794 DDK589793:DDL589794 DNG589793:DNH589794 DXC589793:DXD589794 EGY589793:EGZ589794 EQU589793:EQV589794 FAQ589793:FAR589794 FKM589793:FKN589794 FUI589793:FUJ589794 GEE589793:GEF589794 GOA589793:GOB589794 GXW589793:GXX589794 HHS589793:HHT589794 HRO589793:HRP589794 IBK589793:IBL589794 ILG589793:ILH589794 IVC589793:IVD589794 JEY589793:JEZ589794 JOU589793:JOV589794 JYQ589793:JYR589794 KIM589793:KIN589794 KSI589793:KSJ589794 LCE589793:LCF589794 LMA589793:LMB589794 LVW589793:LVX589794 MFS589793:MFT589794 MPO589793:MPP589794 MZK589793:MZL589794 NJG589793:NJH589794 NTC589793:NTD589794 OCY589793:OCZ589794 OMU589793:OMV589794 OWQ589793:OWR589794 PGM589793:PGN589794 PQI589793:PQJ589794 QAE589793:QAF589794 QKA589793:QKB589794 QTW589793:QTX589794 RDS589793:RDT589794 RNO589793:RNP589794 RXK589793:RXL589794 SHG589793:SHH589794 SRC589793:SRD589794 TAY589793:TAZ589794 TKU589793:TKV589794 TUQ589793:TUR589794 UEM589793:UEN589794 UOI589793:UOJ589794 UYE589793:UYF589794 VIA589793:VIB589794 VRW589793:VRX589794 WBS589793:WBT589794 WLO589793:WLP589794 WVK589793:WVL589794 L655329:M655330 IY655329:IZ655330 SU655329:SV655330 ACQ655329:ACR655330 AMM655329:AMN655330 AWI655329:AWJ655330 BGE655329:BGF655330 BQA655329:BQB655330 BZW655329:BZX655330 CJS655329:CJT655330 CTO655329:CTP655330 DDK655329:DDL655330 DNG655329:DNH655330 DXC655329:DXD655330 EGY655329:EGZ655330 EQU655329:EQV655330 FAQ655329:FAR655330 FKM655329:FKN655330 FUI655329:FUJ655330 GEE655329:GEF655330 GOA655329:GOB655330 GXW655329:GXX655330 HHS655329:HHT655330 HRO655329:HRP655330 IBK655329:IBL655330 ILG655329:ILH655330 IVC655329:IVD655330 JEY655329:JEZ655330 JOU655329:JOV655330 JYQ655329:JYR655330 KIM655329:KIN655330 KSI655329:KSJ655330 LCE655329:LCF655330 LMA655329:LMB655330 LVW655329:LVX655330 MFS655329:MFT655330 MPO655329:MPP655330 MZK655329:MZL655330 NJG655329:NJH655330 NTC655329:NTD655330 OCY655329:OCZ655330 OMU655329:OMV655330 OWQ655329:OWR655330 PGM655329:PGN655330 PQI655329:PQJ655330 QAE655329:QAF655330 QKA655329:QKB655330 QTW655329:QTX655330 RDS655329:RDT655330 RNO655329:RNP655330 RXK655329:RXL655330 SHG655329:SHH655330 SRC655329:SRD655330 TAY655329:TAZ655330 TKU655329:TKV655330 TUQ655329:TUR655330 UEM655329:UEN655330 UOI655329:UOJ655330 UYE655329:UYF655330 VIA655329:VIB655330 VRW655329:VRX655330 WBS655329:WBT655330 WLO655329:WLP655330 WVK655329:WVL655330 L720865:M720866 IY720865:IZ720866 SU720865:SV720866 ACQ720865:ACR720866 AMM720865:AMN720866 AWI720865:AWJ720866 BGE720865:BGF720866 BQA720865:BQB720866 BZW720865:BZX720866 CJS720865:CJT720866 CTO720865:CTP720866 DDK720865:DDL720866 DNG720865:DNH720866 DXC720865:DXD720866 EGY720865:EGZ720866 EQU720865:EQV720866 FAQ720865:FAR720866 FKM720865:FKN720866 FUI720865:FUJ720866 GEE720865:GEF720866 GOA720865:GOB720866 GXW720865:GXX720866 HHS720865:HHT720866 HRO720865:HRP720866 IBK720865:IBL720866 ILG720865:ILH720866 IVC720865:IVD720866 JEY720865:JEZ720866 JOU720865:JOV720866 JYQ720865:JYR720866 KIM720865:KIN720866 KSI720865:KSJ720866 LCE720865:LCF720866 LMA720865:LMB720866 LVW720865:LVX720866 MFS720865:MFT720866 MPO720865:MPP720866 MZK720865:MZL720866 NJG720865:NJH720866 NTC720865:NTD720866 OCY720865:OCZ720866 OMU720865:OMV720866 OWQ720865:OWR720866 PGM720865:PGN720866 PQI720865:PQJ720866 QAE720865:QAF720866 QKA720865:QKB720866 QTW720865:QTX720866 RDS720865:RDT720866 RNO720865:RNP720866 RXK720865:RXL720866 SHG720865:SHH720866 SRC720865:SRD720866 TAY720865:TAZ720866 TKU720865:TKV720866 TUQ720865:TUR720866 UEM720865:UEN720866 UOI720865:UOJ720866 UYE720865:UYF720866 VIA720865:VIB720866 VRW720865:VRX720866 WBS720865:WBT720866 WLO720865:WLP720866 WVK720865:WVL720866 L786401:M786402 IY786401:IZ786402 SU786401:SV786402 ACQ786401:ACR786402 AMM786401:AMN786402 AWI786401:AWJ786402 BGE786401:BGF786402 BQA786401:BQB786402 BZW786401:BZX786402 CJS786401:CJT786402 CTO786401:CTP786402 DDK786401:DDL786402 DNG786401:DNH786402 DXC786401:DXD786402 EGY786401:EGZ786402 EQU786401:EQV786402 FAQ786401:FAR786402 FKM786401:FKN786402 FUI786401:FUJ786402 GEE786401:GEF786402 GOA786401:GOB786402 GXW786401:GXX786402 HHS786401:HHT786402 HRO786401:HRP786402 IBK786401:IBL786402 ILG786401:ILH786402 IVC786401:IVD786402 JEY786401:JEZ786402 JOU786401:JOV786402 JYQ786401:JYR786402 KIM786401:KIN786402 KSI786401:KSJ786402 LCE786401:LCF786402 LMA786401:LMB786402 LVW786401:LVX786402 MFS786401:MFT786402 MPO786401:MPP786402 MZK786401:MZL786402 NJG786401:NJH786402 NTC786401:NTD786402 OCY786401:OCZ786402 OMU786401:OMV786402 OWQ786401:OWR786402 PGM786401:PGN786402 PQI786401:PQJ786402 QAE786401:QAF786402 QKA786401:QKB786402 QTW786401:QTX786402 RDS786401:RDT786402 RNO786401:RNP786402 RXK786401:RXL786402 SHG786401:SHH786402 SRC786401:SRD786402 TAY786401:TAZ786402 TKU786401:TKV786402 TUQ786401:TUR786402 UEM786401:UEN786402 UOI786401:UOJ786402 UYE786401:UYF786402 VIA786401:VIB786402 VRW786401:VRX786402 WBS786401:WBT786402 WLO786401:WLP786402 WVK786401:WVL786402 L851937:M851938 IY851937:IZ851938 SU851937:SV851938 ACQ851937:ACR851938 AMM851937:AMN851938 AWI851937:AWJ851938 BGE851937:BGF851938 BQA851937:BQB851938 BZW851937:BZX851938 CJS851937:CJT851938 CTO851937:CTP851938 DDK851937:DDL851938 DNG851937:DNH851938 DXC851937:DXD851938 EGY851937:EGZ851938 EQU851937:EQV851938 FAQ851937:FAR851938 FKM851937:FKN851938 FUI851937:FUJ851938 GEE851937:GEF851938 GOA851937:GOB851938 GXW851937:GXX851938 HHS851937:HHT851938 HRO851937:HRP851938 IBK851937:IBL851938 ILG851937:ILH851938 IVC851937:IVD851938 JEY851937:JEZ851938 JOU851937:JOV851938 JYQ851937:JYR851938 KIM851937:KIN851938 KSI851937:KSJ851938 LCE851937:LCF851938 LMA851937:LMB851938 LVW851937:LVX851938 MFS851937:MFT851938 MPO851937:MPP851938 MZK851937:MZL851938 NJG851937:NJH851938 NTC851937:NTD851938 OCY851937:OCZ851938 OMU851937:OMV851938 OWQ851937:OWR851938 PGM851937:PGN851938 PQI851937:PQJ851938 QAE851937:QAF851938 QKA851937:QKB851938 QTW851937:QTX851938 RDS851937:RDT851938 RNO851937:RNP851938 RXK851937:RXL851938 SHG851937:SHH851938 SRC851937:SRD851938 TAY851937:TAZ851938 TKU851937:TKV851938 TUQ851937:TUR851938 UEM851937:UEN851938 UOI851937:UOJ851938 UYE851937:UYF851938 VIA851937:VIB851938 VRW851937:VRX851938 WBS851937:WBT851938 WLO851937:WLP851938 WVK851937:WVL851938 L917473:M917474 IY917473:IZ917474 SU917473:SV917474 ACQ917473:ACR917474 AMM917473:AMN917474 AWI917473:AWJ917474 BGE917473:BGF917474 BQA917473:BQB917474 BZW917473:BZX917474 CJS917473:CJT917474 CTO917473:CTP917474 DDK917473:DDL917474 DNG917473:DNH917474 DXC917473:DXD917474 EGY917473:EGZ917474 EQU917473:EQV917474 FAQ917473:FAR917474 FKM917473:FKN917474 FUI917473:FUJ917474 GEE917473:GEF917474 GOA917473:GOB917474 GXW917473:GXX917474 HHS917473:HHT917474 HRO917473:HRP917474 IBK917473:IBL917474 ILG917473:ILH917474 IVC917473:IVD917474 JEY917473:JEZ917474 JOU917473:JOV917474 JYQ917473:JYR917474 KIM917473:KIN917474 KSI917473:KSJ917474 LCE917473:LCF917474 LMA917473:LMB917474 LVW917473:LVX917474 MFS917473:MFT917474 MPO917473:MPP917474 MZK917473:MZL917474 NJG917473:NJH917474 NTC917473:NTD917474 OCY917473:OCZ917474 OMU917473:OMV917474 OWQ917473:OWR917474 PGM917473:PGN917474 PQI917473:PQJ917474 QAE917473:QAF917474 QKA917473:QKB917474 QTW917473:QTX917474 RDS917473:RDT917474 RNO917473:RNP917474 RXK917473:RXL917474 SHG917473:SHH917474 SRC917473:SRD917474 TAY917473:TAZ917474 TKU917473:TKV917474 TUQ917473:TUR917474 UEM917473:UEN917474 UOI917473:UOJ917474 UYE917473:UYF917474 VIA917473:VIB917474 VRW917473:VRX917474 WBS917473:WBT917474 WLO917473:WLP917474 WVK917473:WVL917474 L983009:M983010 IY983009:IZ983010 SU983009:SV983010 ACQ983009:ACR983010 AMM983009:AMN983010 AWI983009:AWJ983010 BGE983009:BGF983010 BQA983009:BQB983010 BZW983009:BZX983010 CJS983009:CJT983010 CTO983009:CTP983010 DDK983009:DDL983010 DNG983009:DNH983010 DXC983009:DXD983010 EGY983009:EGZ983010 EQU983009:EQV983010 FAQ983009:FAR983010 FKM983009:FKN983010 FUI983009:FUJ983010 GEE983009:GEF983010 GOA983009:GOB983010 GXW983009:GXX983010 HHS983009:HHT983010 HRO983009:HRP983010 IBK983009:IBL983010 ILG983009:ILH983010 IVC983009:IVD983010 JEY983009:JEZ983010 JOU983009:JOV983010 JYQ983009:JYR983010 KIM983009:KIN983010 KSI983009:KSJ983010 LCE983009:LCF983010 LMA983009:LMB983010 LVW983009:LVX983010 MFS983009:MFT983010 MPO983009:MPP983010 MZK983009:MZL983010 NJG983009:NJH983010 NTC983009:NTD983010 OCY983009:OCZ983010 OMU983009:OMV983010 OWQ983009:OWR983010 PGM983009:PGN983010 PQI983009:PQJ983010 QAE983009:QAF983010 QKA983009:QKB983010 QTW983009:QTX983010 RDS983009:RDT983010 RNO983009:RNP983010 RXK983009:RXL983010 SHG983009:SHH983010 SRC983009:SRD983010 TAY983009:TAZ983010 TKU983009:TKV983010 TUQ983009:TUR983010 UEM983009:UEN983010 UOI983009:UOJ983010 UYE983009:UYF983010 VIA983009:VIB983010 VRW983009:VRX983010 WBS983009:WBT983010 WLO983009:WLP983010 WVK983009:WVL983010 WLL983015:WLM983016 F65511:G65512 IS65511:IT65512 SO65511:SP65512 ACK65511:ACL65512 AMG65511:AMH65512 AWC65511:AWD65512 BFY65511:BFZ65512 BPU65511:BPV65512 BZQ65511:BZR65512 CJM65511:CJN65512 CTI65511:CTJ65512 DDE65511:DDF65512 DNA65511:DNB65512 DWW65511:DWX65512 EGS65511:EGT65512 EQO65511:EQP65512 FAK65511:FAL65512 FKG65511:FKH65512 FUC65511:FUD65512 GDY65511:GDZ65512 GNU65511:GNV65512 GXQ65511:GXR65512 HHM65511:HHN65512 HRI65511:HRJ65512 IBE65511:IBF65512 ILA65511:ILB65512 IUW65511:IUX65512 JES65511:JET65512 JOO65511:JOP65512 JYK65511:JYL65512 KIG65511:KIH65512 KSC65511:KSD65512 LBY65511:LBZ65512 LLU65511:LLV65512 LVQ65511:LVR65512 MFM65511:MFN65512 MPI65511:MPJ65512 MZE65511:MZF65512 NJA65511:NJB65512 NSW65511:NSX65512 OCS65511:OCT65512 OMO65511:OMP65512 OWK65511:OWL65512 PGG65511:PGH65512 PQC65511:PQD65512 PZY65511:PZZ65512 QJU65511:QJV65512 QTQ65511:QTR65512 RDM65511:RDN65512 RNI65511:RNJ65512 RXE65511:RXF65512 SHA65511:SHB65512 SQW65511:SQX65512 TAS65511:TAT65512 TKO65511:TKP65512 TUK65511:TUL65512 UEG65511:UEH65512 UOC65511:UOD65512 UXY65511:UXZ65512 VHU65511:VHV65512 VRQ65511:VRR65512 WBM65511:WBN65512 WLI65511:WLJ65512 WVE65511:WVF65512 F131047:G131048 IS131047:IT131048 SO131047:SP131048 ACK131047:ACL131048 AMG131047:AMH131048 AWC131047:AWD131048 BFY131047:BFZ131048 BPU131047:BPV131048 BZQ131047:BZR131048 CJM131047:CJN131048 CTI131047:CTJ131048 DDE131047:DDF131048 DNA131047:DNB131048 DWW131047:DWX131048 EGS131047:EGT131048 EQO131047:EQP131048 FAK131047:FAL131048 FKG131047:FKH131048 FUC131047:FUD131048 GDY131047:GDZ131048 GNU131047:GNV131048 GXQ131047:GXR131048 HHM131047:HHN131048 HRI131047:HRJ131048 IBE131047:IBF131048 ILA131047:ILB131048 IUW131047:IUX131048 JES131047:JET131048 JOO131047:JOP131048 JYK131047:JYL131048 KIG131047:KIH131048 KSC131047:KSD131048 LBY131047:LBZ131048 LLU131047:LLV131048 LVQ131047:LVR131048 MFM131047:MFN131048 MPI131047:MPJ131048 MZE131047:MZF131048 NJA131047:NJB131048 NSW131047:NSX131048 OCS131047:OCT131048 OMO131047:OMP131048 OWK131047:OWL131048 PGG131047:PGH131048 PQC131047:PQD131048 PZY131047:PZZ131048 QJU131047:QJV131048 QTQ131047:QTR131048 RDM131047:RDN131048 RNI131047:RNJ131048 RXE131047:RXF131048 SHA131047:SHB131048 SQW131047:SQX131048 TAS131047:TAT131048 TKO131047:TKP131048 TUK131047:TUL131048 UEG131047:UEH131048 UOC131047:UOD131048 UXY131047:UXZ131048 VHU131047:VHV131048 VRQ131047:VRR131048 WBM131047:WBN131048 WLI131047:WLJ131048 WVE131047:WVF131048 F196583:G196584 IS196583:IT196584 SO196583:SP196584 ACK196583:ACL196584 AMG196583:AMH196584 AWC196583:AWD196584 BFY196583:BFZ196584 BPU196583:BPV196584 BZQ196583:BZR196584 CJM196583:CJN196584 CTI196583:CTJ196584 DDE196583:DDF196584 DNA196583:DNB196584 DWW196583:DWX196584 EGS196583:EGT196584 EQO196583:EQP196584 FAK196583:FAL196584 FKG196583:FKH196584 FUC196583:FUD196584 GDY196583:GDZ196584 GNU196583:GNV196584 GXQ196583:GXR196584 HHM196583:HHN196584 HRI196583:HRJ196584 IBE196583:IBF196584 ILA196583:ILB196584 IUW196583:IUX196584 JES196583:JET196584 JOO196583:JOP196584 JYK196583:JYL196584 KIG196583:KIH196584 KSC196583:KSD196584 LBY196583:LBZ196584 LLU196583:LLV196584 LVQ196583:LVR196584 MFM196583:MFN196584 MPI196583:MPJ196584 MZE196583:MZF196584 NJA196583:NJB196584 NSW196583:NSX196584 OCS196583:OCT196584 OMO196583:OMP196584 OWK196583:OWL196584 PGG196583:PGH196584 PQC196583:PQD196584 PZY196583:PZZ196584 QJU196583:QJV196584 QTQ196583:QTR196584 RDM196583:RDN196584 RNI196583:RNJ196584 RXE196583:RXF196584 SHA196583:SHB196584 SQW196583:SQX196584 TAS196583:TAT196584 TKO196583:TKP196584 TUK196583:TUL196584 UEG196583:UEH196584 UOC196583:UOD196584 UXY196583:UXZ196584 VHU196583:VHV196584 VRQ196583:VRR196584 WBM196583:WBN196584 WLI196583:WLJ196584 WVE196583:WVF196584 F262119:G262120 IS262119:IT262120 SO262119:SP262120 ACK262119:ACL262120 AMG262119:AMH262120 AWC262119:AWD262120 BFY262119:BFZ262120 BPU262119:BPV262120 BZQ262119:BZR262120 CJM262119:CJN262120 CTI262119:CTJ262120 DDE262119:DDF262120 DNA262119:DNB262120 DWW262119:DWX262120 EGS262119:EGT262120 EQO262119:EQP262120 FAK262119:FAL262120 FKG262119:FKH262120 FUC262119:FUD262120 GDY262119:GDZ262120 GNU262119:GNV262120 GXQ262119:GXR262120 HHM262119:HHN262120 HRI262119:HRJ262120 IBE262119:IBF262120 ILA262119:ILB262120 IUW262119:IUX262120 JES262119:JET262120 JOO262119:JOP262120 JYK262119:JYL262120 KIG262119:KIH262120 KSC262119:KSD262120 LBY262119:LBZ262120 LLU262119:LLV262120 LVQ262119:LVR262120 MFM262119:MFN262120 MPI262119:MPJ262120 MZE262119:MZF262120 NJA262119:NJB262120 NSW262119:NSX262120 OCS262119:OCT262120 OMO262119:OMP262120 OWK262119:OWL262120 PGG262119:PGH262120 PQC262119:PQD262120 PZY262119:PZZ262120 QJU262119:QJV262120 QTQ262119:QTR262120 RDM262119:RDN262120 RNI262119:RNJ262120 RXE262119:RXF262120 SHA262119:SHB262120 SQW262119:SQX262120 TAS262119:TAT262120 TKO262119:TKP262120 TUK262119:TUL262120 UEG262119:UEH262120 UOC262119:UOD262120 UXY262119:UXZ262120 VHU262119:VHV262120 VRQ262119:VRR262120 WBM262119:WBN262120 WLI262119:WLJ262120 WVE262119:WVF262120 F327655:G327656 IS327655:IT327656 SO327655:SP327656 ACK327655:ACL327656 AMG327655:AMH327656 AWC327655:AWD327656 BFY327655:BFZ327656 BPU327655:BPV327656 BZQ327655:BZR327656 CJM327655:CJN327656 CTI327655:CTJ327656 DDE327655:DDF327656 DNA327655:DNB327656 DWW327655:DWX327656 EGS327655:EGT327656 EQO327655:EQP327656 FAK327655:FAL327656 FKG327655:FKH327656 FUC327655:FUD327656 GDY327655:GDZ327656 GNU327655:GNV327656 GXQ327655:GXR327656 HHM327655:HHN327656 HRI327655:HRJ327656 IBE327655:IBF327656 ILA327655:ILB327656 IUW327655:IUX327656 JES327655:JET327656 JOO327655:JOP327656 JYK327655:JYL327656 KIG327655:KIH327656 KSC327655:KSD327656 LBY327655:LBZ327656 LLU327655:LLV327656 LVQ327655:LVR327656 MFM327655:MFN327656 MPI327655:MPJ327656 MZE327655:MZF327656 NJA327655:NJB327656 NSW327655:NSX327656 OCS327655:OCT327656 OMO327655:OMP327656 OWK327655:OWL327656 PGG327655:PGH327656 PQC327655:PQD327656 PZY327655:PZZ327656 QJU327655:QJV327656 QTQ327655:QTR327656 RDM327655:RDN327656 RNI327655:RNJ327656 RXE327655:RXF327656 SHA327655:SHB327656 SQW327655:SQX327656 TAS327655:TAT327656 TKO327655:TKP327656 TUK327655:TUL327656 UEG327655:UEH327656 UOC327655:UOD327656 UXY327655:UXZ327656 VHU327655:VHV327656 VRQ327655:VRR327656 WBM327655:WBN327656 WLI327655:WLJ327656 WVE327655:WVF327656 F393191:G393192 IS393191:IT393192 SO393191:SP393192 ACK393191:ACL393192 AMG393191:AMH393192 AWC393191:AWD393192 BFY393191:BFZ393192 BPU393191:BPV393192 BZQ393191:BZR393192 CJM393191:CJN393192 CTI393191:CTJ393192 DDE393191:DDF393192 DNA393191:DNB393192 DWW393191:DWX393192 EGS393191:EGT393192 EQO393191:EQP393192 FAK393191:FAL393192 FKG393191:FKH393192 FUC393191:FUD393192 GDY393191:GDZ393192 GNU393191:GNV393192 GXQ393191:GXR393192 HHM393191:HHN393192 HRI393191:HRJ393192 IBE393191:IBF393192 ILA393191:ILB393192 IUW393191:IUX393192 JES393191:JET393192 JOO393191:JOP393192 JYK393191:JYL393192 KIG393191:KIH393192 KSC393191:KSD393192 LBY393191:LBZ393192 LLU393191:LLV393192 LVQ393191:LVR393192 MFM393191:MFN393192 MPI393191:MPJ393192 MZE393191:MZF393192 NJA393191:NJB393192 NSW393191:NSX393192 OCS393191:OCT393192 OMO393191:OMP393192 OWK393191:OWL393192 PGG393191:PGH393192 PQC393191:PQD393192 PZY393191:PZZ393192 QJU393191:QJV393192 QTQ393191:QTR393192 RDM393191:RDN393192 RNI393191:RNJ393192 RXE393191:RXF393192 SHA393191:SHB393192 SQW393191:SQX393192 TAS393191:TAT393192 TKO393191:TKP393192 TUK393191:TUL393192 UEG393191:UEH393192 UOC393191:UOD393192 UXY393191:UXZ393192 VHU393191:VHV393192 VRQ393191:VRR393192 WBM393191:WBN393192 WLI393191:WLJ393192 WVE393191:WVF393192 F458727:G458728 IS458727:IT458728 SO458727:SP458728 ACK458727:ACL458728 AMG458727:AMH458728 AWC458727:AWD458728 BFY458727:BFZ458728 BPU458727:BPV458728 BZQ458727:BZR458728 CJM458727:CJN458728 CTI458727:CTJ458728 DDE458727:DDF458728 DNA458727:DNB458728 DWW458727:DWX458728 EGS458727:EGT458728 EQO458727:EQP458728 FAK458727:FAL458728 FKG458727:FKH458728 FUC458727:FUD458728 GDY458727:GDZ458728 GNU458727:GNV458728 GXQ458727:GXR458728 HHM458727:HHN458728 HRI458727:HRJ458728 IBE458727:IBF458728 ILA458727:ILB458728 IUW458727:IUX458728 JES458727:JET458728 JOO458727:JOP458728 JYK458727:JYL458728 KIG458727:KIH458728 KSC458727:KSD458728 LBY458727:LBZ458728 LLU458727:LLV458728 LVQ458727:LVR458728 MFM458727:MFN458728 MPI458727:MPJ458728 MZE458727:MZF458728 NJA458727:NJB458728 NSW458727:NSX458728 OCS458727:OCT458728 OMO458727:OMP458728 OWK458727:OWL458728 PGG458727:PGH458728 PQC458727:PQD458728 PZY458727:PZZ458728 QJU458727:QJV458728 QTQ458727:QTR458728 RDM458727:RDN458728 RNI458727:RNJ458728 RXE458727:RXF458728 SHA458727:SHB458728 SQW458727:SQX458728 TAS458727:TAT458728 TKO458727:TKP458728 TUK458727:TUL458728 UEG458727:UEH458728 UOC458727:UOD458728 UXY458727:UXZ458728 VHU458727:VHV458728 VRQ458727:VRR458728 WBM458727:WBN458728 WLI458727:WLJ458728 WVE458727:WVF458728 F524263:G524264 IS524263:IT524264 SO524263:SP524264 ACK524263:ACL524264 AMG524263:AMH524264 AWC524263:AWD524264 BFY524263:BFZ524264 BPU524263:BPV524264 BZQ524263:BZR524264 CJM524263:CJN524264 CTI524263:CTJ524264 DDE524263:DDF524264 DNA524263:DNB524264 DWW524263:DWX524264 EGS524263:EGT524264 EQO524263:EQP524264 FAK524263:FAL524264 FKG524263:FKH524264 FUC524263:FUD524264 GDY524263:GDZ524264 GNU524263:GNV524264 GXQ524263:GXR524264 HHM524263:HHN524264 HRI524263:HRJ524264 IBE524263:IBF524264 ILA524263:ILB524264 IUW524263:IUX524264 JES524263:JET524264 JOO524263:JOP524264 JYK524263:JYL524264 KIG524263:KIH524264 KSC524263:KSD524264 LBY524263:LBZ524264 LLU524263:LLV524264 LVQ524263:LVR524264 MFM524263:MFN524264 MPI524263:MPJ524264 MZE524263:MZF524264 NJA524263:NJB524264 NSW524263:NSX524264 OCS524263:OCT524264 OMO524263:OMP524264 OWK524263:OWL524264 PGG524263:PGH524264 PQC524263:PQD524264 PZY524263:PZZ524264 QJU524263:QJV524264 QTQ524263:QTR524264 RDM524263:RDN524264 RNI524263:RNJ524264 RXE524263:RXF524264 SHA524263:SHB524264 SQW524263:SQX524264 TAS524263:TAT524264 TKO524263:TKP524264 TUK524263:TUL524264 UEG524263:UEH524264 UOC524263:UOD524264 UXY524263:UXZ524264 VHU524263:VHV524264 VRQ524263:VRR524264 WBM524263:WBN524264 WLI524263:WLJ524264 WVE524263:WVF524264 F589799:G589800 IS589799:IT589800 SO589799:SP589800 ACK589799:ACL589800 AMG589799:AMH589800 AWC589799:AWD589800 BFY589799:BFZ589800 BPU589799:BPV589800 BZQ589799:BZR589800 CJM589799:CJN589800 CTI589799:CTJ589800 DDE589799:DDF589800 DNA589799:DNB589800 DWW589799:DWX589800 EGS589799:EGT589800 EQO589799:EQP589800 FAK589799:FAL589800 FKG589799:FKH589800 FUC589799:FUD589800 GDY589799:GDZ589800 GNU589799:GNV589800 GXQ589799:GXR589800 HHM589799:HHN589800 HRI589799:HRJ589800 IBE589799:IBF589800 ILA589799:ILB589800 IUW589799:IUX589800 JES589799:JET589800 JOO589799:JOP589800 JYK589799:JYL589800 KIG589799:KIH589800 KSC589799:KSD589800 LBY589799:LBZ589800 LLU589799:LLV589800 LVQ589799:LVR589800 MFM589799:MFN589800 MPI589799:MPJ589800 MZE589799:MZF589800 NJA589799:NJB589800 NSW589799:NSX589800 OCS589799:OCT589800 OMO589799:OMP589800 OWK589799:OWL589800 PGG589799:PGH589800 PQC589799:PQD589800 PZY589799:PZZ589800 QJU589799:QJV589800 QTQ589799:QTR589800 RDM589799:RDN589800 RNI589799:RNJ589800 RXE589799:RXF589800 SHA589799:SHB589800 SQW589799:SQX589800 TAS589799:TAT589800 TKO589799:TKP589800 TUK589799:TUL589800 UEG589799:UEH589800 UOC589799:UOD589800 UXY589799:UXZ589800 VHU589799:VHV589800 VRQ589799:VRR589800 WBM589799:WBN589800 WLI589799:WLJ589800 WVE589799:WVF589800 F655335:G655336 IS655335:IT655336 SO655335:SP655336 ACK655335:ACL655336 AMG655335:AMH655336 AWC655335:AWD655336 BFY655335:BFZ655336 BPU655335:BPV655336 BZQ655335:BZR655336 CJM655335:CJN655336 CTI655335:CTJ655336 DDE655335:DDF655336 DNA655335:DNB655336 DWW655335:DWX655336 EGS655335:EGT655336 EQO655335:EQP655336 FAK655335:FAL655336 FKG655335:FKH655336 FUC655335:FUD655336 GDY655335:GDZ655336 GNU655335:GNV655336 GXQ655335:GXR655336 HHM655335:HHN655336 HRI655335:HRJ655336 IBE655335:IBF655336 ILA655335:ILB655336 IUW655335:IUX655336 JES655335:JET655336 JOO655335:JOP655336 JYK655335:JYL655336 KIG655335:KIH655336 KSC655335:KSD655336 LBY655335:LBZ655336 LLU655335:LLV655336 LVQ655335:LVR655336 MFM655335:MFN655336 MPI655335:MPJ655336 MZE655335:MZF655336 NJA655335:NJB655336 NSW655335:NSX655336 OCS655335:OCT655336 OMO655335:OMP655336 OWK655335:OWL655336 PGG655335:PGH655336 PQC655335:PQD655336 PZY655335:PZZ655336 QJU655335:QJV655336 QTQ655335:QTR655336 RDM655335:RDN655336 RNI655335:RNJ655336 RXE655335:RXF655336 SHA655335:SHB655336 SQW655335:SQX655336 TAS655335:TAT655336 TKO655335:TKP655336 TUK655335:TUL655336 UEG655335:UEH655336 UOC655335:UOD655336 UXY655335:UXZ655336 VHU655335:VHV655336 VRQ655335:VRR655336 WBM655335:WBN655336 WLI655335:WLJ655336 WVE655335:WVF655336 F720871:G720872 IS720871:IT720872 SO720871:SP720872 ACK720871:ACL720872 AMG720871:AMH720872 AWC720871:AWD720872 BFY720871:BFZ720872 BPU720871:BPV720872 BZQ720871:BZR720872 CJM720871:CJN720872 CTI720871:CTJ720872 DDE720871:DDF720872 DNA720871:DNB720872 DWW720871:DWX720872 EGS720871:EGT720872 EQO720871:EQP720872 FAK720871:FAL720872 FKG720871:FKH720872 FUC720871:FUD720872 GDY720871:GDZ720872 GNU720871:GNV720872 GXQ720871:GXR720872 HHM720871:HHN720872 HRI720871:HRJ720872 IBE720871:IBF720872 ILA720871:ILB720872 IUW720871:IUX720872 JES720871:JET720872 JOO720871:JOP720872 JYK720871:JYL720872 KIG720871:KIH720872 KSC720871:KSD720872 LBY720871:LBZ720872 LLU720871:LLV720872 LVQ720871:LVR720872 MFM720871:MFN720872 MPI720871:MPJ720872 MZE720871:MZF720872 NJA720871:NJB720872 NSW720871:NSX720872 OCS720871:OCT720872 OMO720871:OMP720872 OWK720871:OWL720872 PGG720871:PGH720872 PQC720871:PQD720872 PZY720871:PZZ720872 QJU720871:QJV720872 QTQ720871:QTR720872 RDM720871:RDN720872 RNI720871:RNJ720872 RXE720871:RXF720872 SHA720871:SHB720872 SQW720871:SQX720872 TAS720871:TAT720872 TKO720871:TKP720872 TUK720871:TUL720872 UEG720871:UEH720872 UOC720871:UOD720872 UXY720871:UXZ720872 VHU720871:VHV720872 VRQ720871:VRR720872 WBM720871:WBN720872 WLI720871:WLJ720872 WVE720871:WVF720872 F786407:G786408 IS786407:IT786408 SO786407:SP786408 ACK786407:ACL786408 AMG786407:AMH786408 AWC786407:AWD786408 BFY786407:BFZ786408 BPU786407:BPV786408 BZQ786407:BZR786408 CJM786407:CJN786408 CTI786407:CTJ786408 DDE786407:DDF786408 DNA786407:DNB786408 DWW786407:DWX786408 EGS786407:EGT786408 EQO786407:EQP786408 FAK786407:FAL786408 FKG786407:FKH786408 FUC786407:FUD786408 GDY786407:GDZ786408 GNU786407:GNV786408 GXQ786407:GXR786408 HHM786407:HHN786408 HRI786407:HRJ786408 IBE786407:IBF786408 ILA786407:ILB786408 IUW786407:IUX786408 JES786407:JET786408 JOO786407:JOP786408 JYK786407:JYL786408 KIG786407:KIH786408 KSC786407:KSD786408 LBY786407:LBZ786408 LLU786407:LLV786408 LVQ786407:LVR786408 MFM786407:MFN786408 MPI786407:MPJ786408 MZE786407:MZF786408 NJA786407:NJB786408 NSW786407:NSX786408 OCS786407:OCT786408 OMO786407:OMP786408 OWK786407:OWL786408 PGG786407:PGH786408 PQC786407:PQD786408 PZY786407:PZZ786408 QJU786407:QJV786408 QTQ786407:QTR786408 RDM786407:RDN786408 RNI786407:RNJ786408 RXE786407:RXF786408 SHA786407:SHB786408 SQW786407:SQX786408 TAS786407:TAT786408 TKO786407:TKP786408 TUK786407:TUL786408 UEG786407:UEH786408 UOC786407:UOD786408 UXY786407:UXZ786408 VHU786407:VHV786408 VRQ786407:VRR786408 WBM786407:WBN786408 WLI786407:WLJ786408 WVE786407:WVF786408 F851943:G851944 IS851943:IT851944 SO851943:SP851944 ACK851943:ACL851944 AMG851943:AMH851944 AWC851943:AWD851944 BFY851943:BFZ851944 BPU851943:BPV851944 BZQ851943:BZR851944 CJM851943:CJN851944 CTI851943:CTJ851944 DDE851943:DDF851944 DNA851943:DNB851944 DWW851943:DWX851944 EGS851943:EGT851944 EQO851943:EQP851944 FAK851943:FAL851944 FKG851943:FKH851944 FUC851943:FUD851944 GDY851943:GDZ851944 GNU851943:GNV851944 GXQ851943:GXR851944 HHM851943:HHN851944 HRI851943:HRJ851944 IBE851943:IBF851944 ILA851943:ILB851944 IUW851943:IUX851944 JES851943:JET851944 JOO851943:JOP851944 JYK851943:JYL851944 KIG851943:KIH851944 KSC851943:KSD851944 LBY851943:LBZ851944 LLU851943:LLV851944 LVQ851943:LVR851944 MFM851943:MFN851944 MPI851943:MPJ851944 MZE851943:MZF851944 NJA851943:NJB851944 NSW851943:NSX851944 OCS851943:OCT851944 OMO851943:OMP851944 OWK851943:OWL851944 PGG851943:PGH851944 PQC851943:PQD851944 PZY851943:PZZ851944 QJU851943:QJV851944 QTQ851943:QTR851944 RDM851943:RDN851944 RNI851943:RNJ851944 RXE851943:RXF851944 SHA851943:SHB851944 SQW851943:SQX851944 TAS851943:TAT851944 TKO851943:TKP851944 TUK851943:TUL851944 UEG851943:UEH851944 UOC851943:UOD851944 UXY851943:UXZ851944 VHU851943:VHV851944 VRQ851943:VRR851944 WBM851943:WBN851944 WLI851943:WLJ851944 WVE851943:WVF851944 F917479:G917480 IS917479:IT917480 SO917479:SP917480 ACK917479:ACL917480 AMG917479:AMH917480 AWC917479:AWD917480 BFY917479:BFZ917480 BPU917479:BPV917480 BZQ917479:BZR917480 CJM917479:CJN917480 CTI917479:CTJ917480 DDE917479:DDF917480 DNA917479:DNB917480 DWW917479:DWX917480 EGS917479:EGT917480 EQO917479:EQP917480 FAK917479:FAL917480 FKG917479:FKH917480 FUC917479:FUD917480 GDY917479:GDZ917480 GNU917479:GNV917480 GXQ917479:GXR917480 HHM917479:HHN917480 HRI917479:HRJ917480 IBE917479:IBF917480 ILA917479:ILB917480 IUW917479:IUX917480 JES917479:JET917480 JOO917479:JOP917480 JYK917479:JYL917480 KIG917479:KIH917480 KSC917479:KSD917480 LBY917479:LBZ917480 LLU917479:LLV917480 LVQ917479:LVR917480 MFM917479:MFN917480 MPI917479:MPJ917480 MZE917479:MZF917480 NJA917479:NJB917480 NSW917479:NSX917480 OCS917479:OCT917480 OMO917479:OMP917480 OWK917479:OWL917480 PGG917479:PGH917480 PQC917479:PQD917480 PZY917479:PZZ917480 QJU917479:QJV917480 QTQ917479:QTR917480 RDM917479:RDN917480 RNI917479:RNJ917480 RXE917479:RXF917480 SHA917479:SHB917480 SQW917479:SQX917480 TAS917479:TAT917480 TKO917479:TKP917480 TUK917479:TUL917480 UEG917479:UEH917480 UOC917479:UOD917480 UXY917479:UXZ917480 VHU917479:VHV917480 VRQ917479:VRR917480 WBM917479:WBN917480 WLI917479:WLJ917480 WVE917479:WVF917480 F983015:G983016 IS983015:IT983016 SO983015:SP983016 ACK983015:ACL983016 AMG983015:AMH983016 AWC983015:AWD983016 BFY983015:BFZ983016 BPU983015:BPV983016 BZQ983015:BZR983016 CJM983015:CJN983016 CTI983015:CTJ983016 DDE983015:DDF983016 DNA983015:DNB983016 DWW983015:DWX983016 EGS983015:EGT983016 EQO983015:EQP983016 FAK983015:FAL983016 FKG983015:FKH983016 FUC983015:FUD983016 GDY983015:GDZ983016 GNU983015:GNV983016 GXQ983015:GXR983016 HHM983015:HHN983016 HRI983015:HRJ983016 IBE983015:IBF983016 ILA983015:ILB983016 IUW983015:IUX983016 JES983015:JET983016 JOO983015:JOP983016 JYK983015:JYL983016 KIG983015:KIH983016 KSC983015:KSD983016 LBY983015:LBZ983016 LLU983015:LLV983016 LVQ983015:LVR983016 MFM983015:MFN983016 MPI983015:MPJ983016 MZE983015:MZF983016 NJA983015:NJB983016 NSW983015:NSX983016 OCS983015:OCT983016 OMO983015:OMP983016 OWK983015:OWL983016 PGG983015:PGH983016 PQC983015:PQD983016 PZY983015:PZZ983016 QJU983015:QJV983016 QTQ983015:QTR983016 RDM983015:RDN983016 RNI983015:RNJ983016 RXE983015:RXF983016 SHA983015:SHB983016 SQW983015:SQX983016 TAS983015:TAT983016 TKO983015:TKP983016 TUK983015:TUL983016 UEG983015:UEH983016 UOC983015:UOD983016 UXY983015:UXZ983016 VHU983015:VHV983016 VRQ983015:VRR983016 WBM983015:WBN983016 WLI983015:WLJ983016 WVE983015:WVF983016 I65511:J65512 IV65511:IW65512 SR65511:SS65512 ACN65511:ACO65512 AMJ65511:AMK65512 AWF65511:AWG65512 BGB65511:BGC65512 BPX65511:BPY65512 BZT65511:BZU65512 CJP65511:CJQ65512 CTL65511:CTM65512 DDH65511:DDI65512 DND65511:DNE65512 DWZ65511:DXA65512 EGV65511:EGW65512 EQR65511:EQS65512 FAN65511:FAO65512 FKJ65511:FKK65512 FUF65511:FUG65512 GEB65511:GEC65512 GNX65511:GNY65512 GXT65511:GXU65512 HHP65511:HHQ65512 HRL65511:HRM65512 IBH65511:IBI65512 ILD65511:ILE65512 IUZ65511:IVA65512 JEV65511:JEW65512 JOR65511:JOS65512 JYN65511:JYO65512 KIJ65511:KIK65512 KSF65511:KSG65512 LCB65511:LCC65512 LLX65511:LLY65512 LVT65511:LVU65512 MFP65511:MFQ65512 MPL65511:MPM65512 MZH65511:MZI65512 NJD65511:NJE65512 NSZ65511:NTA65512 OCV65511:OCW65512 OMR65511:OMS65512 OWN65511:OWO65512 PGJ65511:PGK65512 PQF65511:PQG65512 QAB65511:QAC65512 QJX65511:QJY65512 QTT65511:QTU65512 RDP65511:RDQ65512 RNL65511:RNM65512 RXH65511:RXI65512 SHD65511:SHE65512 SQZ65511:SRA65512 TAV65511:TAW65512 TKR65511:TKS65512 TUN65511:TUO65512 UEJ65511:UEK65512 UOF65511:UOG65512 UYB65511:UYC65512 VHX65511:VHY65512 VRT65511:VRU65512 WBP65511:WBQ65512 WLL65511:WLM65512 WVH65511:WVI65512 I131047:J131048 IV131047:IW131048 SR131047:SS131048 ACN131047:ACO131048 AMJ131047:AMK131048 AWF131047:AWG131048 BGB131047:BGC131048 BPX131047:BPY131048 BZT131047:BZU131048 CJP131047:CJQ131048 CTL131047:CTM131048 DDH131047:DDI131048 DND131047:DNE131048 DWZ131047:DXA131048 EGV131047:EGW131048 EQR131047:EQS131048 FAN131047:FAO131048 FKJ131047:FKK131048 FUF131047:FUG131048 GEB131047:GEC131048 GNX131047:GNY131048 GXT131047:GXU131048 HHP131047:HHQ131048 HRL131047:HRM131048 IBH131047:IBI131048 ILD131047:ILE131048 IUZ131047:IVA131048 JEV131047:JEW131048 JOR131047:JOS131048 JYN131047:JYO131048 KIJ131047:KIK131048 KSF131047:KSG131048 LCB131047:LCC131048 LLX131047:LLY131048 LVT131047:LVU131048 MFP131047:MFQ131048 MPL131047:MPM131048 MZH131047:MZI131048 NJD131047:NJE131048 NSZ131047:NTA131048 OCV131047:OCW131048 OMR131047:OMS131048 OWN131047:OWO131048 PGJ131047:PGK131048 PQF131047:PQG131048 QAB131047:QAC131048 QJX131047:QJY131048 QTT131047:QTU131048 RDP131047:RDQ131048 RNL131047:RNM131048 RXH131047:RXI131048 SHD131047:SHE131048 SQZ131047:SRA131048 TAV131047:TAW131048 TKR131047:TKS131048 TUN131047:TUO131048 UEJ131047:UEK131048 UOF131047:UOG131048 UYB131047:UYC131048 VHX131047:VHY131048 VRT131047:VRU131048 WBP131047:WBQ131048 WLL131047:WLM131048 WVH131047:WVI131048 I196583:J196584 IV196583:IW196584 SR196583:SS196584 ACN196583:ACO196584 AMJ196583:AMK196584 AWF196583:AWG196584 BGB196583:BGC196584 BPX196583:BPY196584 BZT196583:BZU196584 CJP196583:CJQ196584 CTL196583:CTM196584 DDH196583:DDI196584 DND196583:DNE196584 DWZ196583:DXA196584 EGV196583:EGW196584 EQR196583:EQS196584 FAN196583:FAO196584 FKJ196583:FKK196584 FUF196583:FUG196584 GEB196583:GEC196584 GNX196583:GNY196584 GXT196583:GXU196584 HHP196583:HHQ196584 HRL196583:HRM196584 IBH196583:IBI196584 ILD196583:ILE196584 IUZ196583:IVA196584 JEV196583:JEW196584 JOR196583:JOS196584 JYN196583:JYO196584 KIJ196583:KIK196584 KSF196583:KSG196584 LCB196583:LCC196584 LLX196583:LLY196584 LVT196583:LVU196584 MFP196583:MFQ196584 MPL196583:MPM196584 MZH196583:MZI196584 NJD196583:NJE196584 NSZ196583:NTA196584 OCV196583:OCW196584 OMR196583:OMS196584 OWN196583:OWO196584 PGJ196583:PGK196584 PQF196583:PQG196584 QAB196583:QAC196584 QJX196583:QJY196584 QTT196583:QTU196584 RDP196583:RDQ196584 RNL196583:RNM196584 RXH196583:RXI196584 SHD196583:SHE196584 SQZ196583:SRA196584 TAV196583:TAW196584 TKR196583:TKS196584 TUN196583:TUO196584 UEJ196583:UEK196584 UOF196583:UOG196584 UYB196583:UYC196584 VHX196583:VHY196584 VRT196583:VRU196584 WBP196583:WBQ196584 WLL196583:WLM196584 WVH196583:WVI196584 I262119:J262120 IV262119:IW262120 SR262119:SS262120 ACN262119:ACO262120 AMJ262119:AMK262120 AWF262119:AWG262120 BGB262119:BGC262120 BPX262119:BPY262120 BZT262119:BZU262120 CJP262119:CJQ262120 CTL262119:CTM262120 DDH262119:DDI262120 DND262119:DNE262120 DWZ262119:DXA262120 EGV262119:EGW262120 EQR262119:EQS262120 FAN262119:FAO262120 FKJ262119:FKK262120 FUF262119:FUG262120 GEB262119:GEC262120 GNX262119:GNY262120 GXT262119:GXU262120 HHP262119:HHQ262120 HRL262119:HRM262120 IBH262119:IBI262120 ILD262119:ILE262120 IUZ262119:IVA262120 JEV262119:JEW262120 JOR262119:JOS262120 JYN262119:JYO262120 KIJ262119:KIK262120 KSF262119:KSG262120 LCB262119:LCC262120 LLX262119:LLY262120 LVT262119:LVU262120 MFP262119:MFQ262120 MPL262119:MPM262120 MZH262119:MZI262120 NJD262119:NJE262120 NSZ262119:NTA262120 OCV262119:OCW262120 OMR262119:OMS262120 OWN262119:OWO262120 PGJ262119:PGK262120 PQF262119:PQG262120 QAB262119:QAC262120 QJX262119:QJY262120 QTT262119:QTU262120 RDP262119:RDQ262120 RNL262119:RNM262120 RXH262119:RXI262120 SHD262119:SHE262120 SQZ262119:SRA262120 TAV262119:TAW262120 TKR262119:TKS262120 TUN262119:TUO262120 UEJ262119:UEK262120 UOF262119:UOG262120 UYB262119:UYC262120 VHX262119:VHY262120 VRT262119:VRU262120 WBP262119:WBQ262120 WLL262119:WLM262120 WVH262119:WVI262120 I327655:J327656 IV327655:IW327656 SR327655:SS327656 ACN327655:ACO327656 AMJ327655:AMK327656 AWF327655:AWG327656 BGB327655:BGC327656 BPX327655:BPY327656 BZT327655:BZU327656 CJP327655:CJQ327656 CTL327655:CTM327656 DDH327655:DDI327656 DND327655:DNE327656 DWZ327655:DXA327656 EGV327655:EGW327656 EQR327655:EQS327656 FAN327655:FAO327656 FKJ327655:FKK327656 FUF327655:FUG327656 GEB327655:GEC327656 GNX327655:GNY327656 GXT327655:GXU327656 HHP327655:HHQ327656 HRL327655:HRM327656 IBH327655:IBI327656 ILD327655:ILE327656 IUZ327655:IVA327656 JEV327655:JEW327656 JOR327655:JOS327656 JYN327655:JYO327656 KIJ327655:KIK327656 KSF327655:KSG327656 LCB327655:LCC327656 LLX327655:LLY327656 LVT327655:LVU327656 MFP327655:MFQ327656 MPL327655:MPM327656 MZH327655:MZI327656 NJD327655:NJE327656 NSZ327655:NTA327656 OCV327655:OCW327656 OMR327655:OMS327656 OWN327655:OWO327656 PGJ327655:PGK327656 PQF327655:PQG327656 QAB327655:QAC327656 QJX327655:QJY327656 QTT327655:QTU327656 RDP327655:RDQ327656 RNL327655:RNM327656 RXH327655:RXI327656 SHD327655:SHE327656 SQZ327655:SRA327656 TAV327655:TAW327656 TKR327655:TKS327656 TUN327655:TUO327656 UEJ327655:UEK327656 UOF327655:UOG327656 UYB327655:UYC327656 VHX327655:VHY327656 VRT327655:VRU327656 WBP327655:WBQ327656 WLL327655:WLM327656 WVH327655:WVI327656 I393191:J393192 IV393191:IW393192 SR393191:SS393192 ACN393191:ACO393192 AMJ393191:AMK393192 AWF393191:AWG393192 BGB393191:BGC393192 BPX393191:BPY393192 BZT393191:BZU393192 CJP393191:CJQ393192 CTL393191:CTM393192 DDH393191:DDI393192 DND393191:DNE393192 DWZ393191:DXA393192 EGV393191:EGW393192 EQR393191:EQS393192 FAN393191:FAO393192 FKJ393191:FKK393192 FUF393191:FUG393192 GEB393191:GEC393192 GNX393191:GNY393192 GXT393191:GXU393192 HHP393191:HHQ393192 HRL393191:HRM393192 IBH393191:IBI393192 ILD393191:ILE393192 IUZ393191:IVA393192 JEV393191:JEW393192 JOR393191:JOS393192 JYN393191:JYO393192 KIJ393191:KIK393192 KSF393191:KSG393192 LCB393191:LCC393192 LLX393191:LLY393192 LVT393191:LVU393192 MFP393191:MFQ393192 MPL393191:MPM393192 MZH393191:MZI393192 NJD393191:NJE393192 NSZ393191:NTA393192 OCV393191:OCW393192 OMR393191:OMS393192 OWN393191:OWO393192 PGJ393191:PGK393192 PQF393191:PQG393192 QAB393191:QAC393192 QJX393191:QJY393192 QTT393191:QTU393192 RDP393191:RDQ393192 RNL393191:RNM393192 RXH393191:RXI393192 SHD393191:SHE393192 SQZ393191:SRA393192 TAV393191:TAW393192 TKR393191:TKS393192 TUN393191:TUO393192 UEJ393191:UEK393192 UOF393191:UOG393192 UYB393191:UYC393192 VHX393191:VHY393192 VRT393191:VRU393192 WBP393191:WBQ393192 WLL393191:WLM393192 WVH393191:WVI393192 I458727:J458728 IV458727:IW458728 SR458727:SS458728 ACN458727:ACO458728 AMJ458727:AMK458728 AWF458727:AWG458728 BGB458727:BGC458728 BPX458727:BPY458728 BZT458727:BZU458728 CJP458727:CJQ458728 CTL458727:CTM458728 DDH458727:DDI458728 DND458727:DNE458728 DWZ458727:DXA458728 EGV458727:EGW458728 EQR458727:EQS458728 FAN458727:FAO458728 FKJ458727:FKK458728 FUF458727:FUG458728 GEB458727:GEC458728 GNX458727:GNY458728 GXT458727:GXU458728 HHP458727:HHQ458728 HRL458727:HRM458728 IBH458727:IBI458728 ILD458727:ILE458728 IUZ458727:IVA458728 JEV458727:JEW458728 JOR458727:JOS458728 JYN458727:JYO458728 KIJ458727:KIK458728 KSF458727:KSG458728 LCB458727:LCC458728 LLX458727:LLY458728 LVT458727:LVU458728 MFP458727:MFQ458728 MPL458727:MPM458728 MZH458727:MZI458728 NJD458727:NJE458728 NSZ458727:NTA458728 OCV458727:OCW458728 OMR458727:OMS458728 OWN458727:OWO458728 PGJ458727:PGK458728 PQF458727:PQG458728 QAB458727:QAC458728 QJX458727:QJY458728 QTT458727:QTU458728 RDP458727:RDQ458728 RNL458727:RNM458728 RXH458727:RXI458728 SHD458727:SHE458728 SQZ458727:SRA458728 TAV458727:TAW458728 TKR458727:TKS458728 TUN458727:TUO458728 UEJ458727:UEK458728 UOF458727:UOG458728 UYB458727:UYC458728 VHX458727:VHY458728 VRT458727:VRU458728 WBP458727:WBQ458728 WLL458727:WLM458728 WVH458727:WVI458728 I524263:J524264 IV524263:IW524264 SR524263:SS524264 ACN524263:ACO524264 AMJ524263:AMK524264 AWF524263:AWG524264 BGB524263:BGC524264 BPX524263:BPY524264 BZT524263:BZU524264 CJP524263:CJQ524264 CTL524263:CTM524264 DDH524263:DDI524264 DND524263:DNE524264 DWZ524263:DXA524264 EGV524263:EGW524264 EQR524263:EQS524264 FAN524263:FAO524264 FKJ524263:FKK524264 FUF524263:FUG524264 GEB524263:GEC524264 GNX524263:GNY524264 GXT524263:GXU524264 HHP524263:HHQ524264 HRL524263:HRM524264 IBH524263:IBI524264 ILD524263:ILE524264 IUZ524263:IVA524264 JEV524263:JEW524264 JOR524263:JOS524264 JYN524263:JYO524264 KIJ524263:KIK524264 KSF524263:KSG524264 LCB524263:LCC524264 LLX524263:LLY524264 LVT524263:LVU524264 MFP524263:MFQ524264 MPL524263:MPM524264 MZH524263:MZI524264 NJD524263:NJE524264 NSZ524263:NTA524264 OCV524263:OCW524264 OMR524263:OMS524264 OWN524263:OWO524264 PGJ524263:PGK524264 PQF524263:PQG524264 QAB524263:QAC524264 QJX524263:QJY524264 QTT524263:QTU524264 RDP524263:RDQ524264 RNL524263:RNM524264 RXH524263:RXI524264 SHD524263:SHE524264 SQZ524263:SRA524264 TAV524263:TAW524264 TKR524263:TKS524264 TUN524263:TUO524264 UEJ524263:UEK524264 UOF524263:UOG524264 UYB524263:UYC524264 VHX524263:VHY524264 VRT524263:VRU524264 WBP524263:WBQ524264 WLL524263:WLM524264 WVH524263:WVI524264 I589799:J589800 IV589799:IW589800 SR589799:SS589800 ACN589799:ACO589800 AMJ589799:AMK589800 AWF589799:AWG589800 BGB589799:BGC589800 BPX589799:BPY589800 BZT589799:BZU589800 CJP589799:CJQ589800 CTL589799:CTM589800 DDH589799:DDI589800 DND589799:DNE589800 DWZ589799:DXA589800 EGV589799:EGW589800 EQR589799:EQS589800 FAN589799:FAO589800 FKJ589799:FKK589800 FUF589799:FUG589800 GEB589799:GEC589800 GNX589799:GNY589800 GXT589799:GXU589800 HHP589799:HHQ589800 HRL589799:HRM589800 IBH589799:IBI589800 ILD589799:ILE589800 IUZ589799:IVA589800 JEV589799:JEW589800 JOR589799:JOS589800 JYN589799:JYO589800 KIJ589799:KIK589800 KSF589799:KSG589800 LCB589799:LCC589800 LLX589799:LLY589800 LVT589799:LVU589800 MFP589799:MFQ589800 MPL589799:MPM589800 MZH589799:MZI589800 NJD589799:NJE589800 NSZ589799:NTA589800 OCV589799:OCW589800 OMR589799:OMS589800 OWN589799:OWO589800 PGJ589799:PGK589800 PQF589799:PQG589800 QAB589799:QAC589800 QJX589799:QJY589800 QTT589799:QTU589800 RDP589799:RDQ589800 RNL589799:RNM589800 RXH589799:RXI589800 SHD589799:SHE589800 SQZ589799:SRA589800 TAV589799:TAW589800 TKR589799:TKS589800 TUN589799:TUO589800 UEJ589799:UEK589800 UOF589799:UOG589800 UYB589799:UYC589800 VHX589799:VHY589800 VRT589799:VRU589800 WBP589799:WBQ589800 WLL589799:WLM589800 WVH589799:WVI589800 I655335:J655336 IV655335:IW655336 SR655335:SS655336 ACN655335:ACO655336 AMJ655335:AMK655336 AWF655335:AWG655336 BGB655335:BGC655336 BPX655335:BPY655336 BZT655335:BZU655336 CJP655335:CJQ655336 CTL655335:CTM655336 DDH655335:DDI655336 DND655335:DNE655336 DWZ655335:DXA655336 EGV655335:EGW655336 EQR655335:EQS655336 FAN655335:FAO655336 FKJ655335:FKK655336 FUF655335:FUG655336 GEB655335:GEC655336 GNX655335:GNY655336 GXT655335:GXU655336 HHP655335:HHQ655336 HRL655335:HRM655336 IBH655335:IBI655336 ILD655335:ILE655336 IUZ655335:IVA655336 JEV655335:JEW655336 JOR655335:JOS655336 JYN655335:JYO655336 KIJ655335:KIK655336 KSF655335:KSG655336 LCB655335:LCC655336 LLX655335:LLY655336 LVT655335:LVU655336 MFP655335:MFQ655336 MPL655335:MPM655336 MZH655335:MZI655336 NJD655335:NJE655336 NSZ655335:NTA655336 OCV655335:OCW655336 OMR655335:OMS655336 OWN655335:OWO655336 PGJ655335:PGK655336 PQF655335:PQG655336 QAB655335:QAC655336 QJX655335:QJY655336 QTT655335:QTU655336 RDP655335:RDQ655336 RNL655335:RNM655336 RXH655335:RXI655336 SHD655335:SHE655336 SQZ655335:SRA655336 TAV655335:TAW655336 TKR655335:TKS655336 TUN655335:TUO655336 UEJ655335:UEK655336 UOF655335:UOG655336 UYB655335:UYC655336 VHX655335:VHY655336 VRT655335:VRU655336 WBP655335:WBQ655336 WLL655335:WLM655336 WVH655335:WVI655336 I720871:J720872 IV720871:IW720872 SR720871:SS720872 ACN720871:ACO720872 AMJ720871:AMK720872 AWF720871:AWG720872 BGB720871:BGC720872 BPX720871:BPY720872 BZT720871:BZU720872 CJP720871:CJQ720872 CTL720871:CTM720872 DDH720871:DDI720872 DND720871:DNE720872 DWZ720871:DXA720872 EGV720871:EGW720872 EQR720871:EQS720872 FAN720871:FAO720872 FKJ720871:FKK720872 FUF720871:FUG720872 GEB720871:GEC720872 GNX720871:GNY720872 GXT720871:GXU720872 HHP720871:HHQ720872 HRL720871:HRM720872 IBH720871:IBI720872 ILD720871:ILE720872 IUZ720871:IVA720872 JEV720871:JEW720872 JOR720871:JOS720872 JYN720871:JYO720872 KIJ720871:KIK720872 KSF720871:KSG720872 LCB720871:LCC720872 LLX720871:LLY720872 LVT720871:LVU720872 MFP720871:MFQ720872 MPL720871:MPM720872 MZH720871:MZI720872 NJD720871:NJE720872 NSZ720871:NTA720872 OCV720871:OCW720872 OMR720871:OMS720872 OWN720871:OWO720872 PGJ720871:PGK720872 PQF720871:PQG720872 QAB720871:QAC720872 QJX720871:QJY720872 QTT720871:QTU720872 RDP720871:RDQ720872 RNL720871:RNM720872 RXH720871:RXI720872 SHD720871:SHE720872 SQZ720871:SRA720872 TAV720871:TAW720872 TKR720871:TKS720872 TUN720871:TUO720872 UEJ720871:UEK720872 UOF720871:UOG720872 UYB720871:UYC720872 VHX720871:VHY720872 VRT720871:VRU720872 WBP720871:WBQ720872 WLL720871:WLM720872 WVH720871:WVI720872 I786407:J786408 IV786407:IW786408 SR786407:SS786408 ACN786407:ACO786408 AMJ786407:AMK786408 AWF786407:AWG786408 BGB786407:BGC786408 BPX786407:BPY786408 BZT786407:BZU786408 CJP786407:CJQ786408 CTL786407:CTM786408 DDH786407:DDI786408 DND786407:DNE786408 DWZ786407:DXA786408 EGV786407:EGW786408 EQR786407:EQS786408 FAN786407:FAO786408 FKJ786407:FKK786408 FUF786407:FUG786408 GEB786407:GEC786408 GNX786407:GNY786408 GXT786407:GXU786408 HHP786407:HHQ786408 HRL786407:HRM786408 IBH786407:IBI786408 ILD786407:ILE786408 IUZ786407:IVA786408 JEV786407:JEW786408 JOR786407:JOS786408 JYN786407:JYO786408 KIJ786407:KIK786408 KSF786407:KSG786408 LCB786407:LCC786408 LLX786407:LLY786408 LVT786407:LVU786408 MFP786407:MFQ786408 MPL786407:MPM786408 MZH786407:MZI786408 NJD786407:NJE786408 NSZ786407:NTA786408 OCV786407:OCW786408 OMR786407:OMS786408 OWN786407:OWO786408 PGJ786407:PGK786408 PQF786407:PQG786408 QAB786407:QAC786408 QJX786407:QJY786408 QTT786407:QTU786408 RDP786407:RDQ786408 RNL786407:RNM786408 RXH786407:RXI786408 SHD786407:SHE786408 SQZ786407:SRA786408 TAV786407:TAW786408 TKR786407:TKS786408 TUN786407:TUO786408 UEJ786407:UEK786408 UOF786407:UOG786408 UYB786407:UYC786408 VHX786407:VHY786408 VRT786407:VRU786408 WBP786407:WBQ786408 WLL786407:WLM786408 WVH786407:WVI786408 I851943:J851944 IV851943:IW851944 SR851943:SS851944 ACN851943:ACO851944 AMJ851943:AMK851944 AWF851943:AWG851944 BGB851943:BGC851944 BPX851943:BPY851944 BZT851943:BZU851944 CJP851943:CJQ851944 CTL851943:CTM851944 DDH851943:DDI851944 DND851943:DNE851944 DWZ851943:DXA851944 EGV851943:EGW851944 EQR851943:EQS851944 FAN851943:FAO851944 FKJ851943:FKK851944 FUF851943:FUG851944 GEB851943:GEC851944 GNX851943:GNY851944 GXT851943:GXU851944 HHP851943:HHQ851944 HRL851943:HRM851944 IBH851943:IBI851944 ILD851943:ILE851944 IUZ851943:IVA851944 JEV851943:JEW851944 JOR851943:JOS851944 JYN851943:JYO851944 KIJ851943:KIK851944 KSF851943:KSG851944 LCB851943:LCC851944 LLX851943:LLY851944 LVT851943:LVU851944 MFP851943:MFQ851944 MPL851943:MPM851944 MZH851943:MZI851944 NJD851943:NJE851944 NSZ851943:NTA851944 OCV851943:OCW851944 OMR851943:OMS851944 OWN851943:OWO851944 PGJ851943:PGK851944 PQF851943:PQG851944 QAB851943:QAC851944 QJX851943:QJY851944 QTT851943:QTU851944 RDP851943:RDQ851944 RNL851943:RNM851944 RXH851943:RXI851944 SHD851943:SHE851944 SQZ851943:SRA851944 TAV851943:TAW851944 TKR851943:TKS851944 TUN851943:TUO851944 UEJ851943:UEK851944 UOF851943:UOG851944 UYB851943:UYC851944 VHX851943:VHY851944 VRT851943:VRU851944 WBP851943:WBQ851944 WLL851943:WLM851944 WVH851943:WVI851944 I917479:J917480 IV917479:IW917480 SR917479:SS917480 ACN917479:ACO917480 AMJ917479:AMK917480 AWF917479:AWG917480 BGB917479:BGC917480 BPX917479:BPY917480 BZT917479:BZU917480 CJP917479:CJQ917480 CTL917479:CTM917480 DDH917479:DDI917480 DND917479:DNE917480 DWZ917479:DXA917480 EGV917479:EGW917480 EQR917479:EQS917480 FAN917479:FAO917480 FKJ917479:FKK917480 FUF917479:FUG917480 GEB917479:GEC917480 GNX917479:GNY917480 GXT917479:GXU917480 HHP917479:HHQ917480 HRL917479:HRM917480 IBH917479:IBI917480 ILD917479:ILE917480 IUZ917479:IVA917480 JEV917479:JEW917480 JOR917479:JOS917480 JYN917479:JYO917480 KIJ917479:KIK917480 KSF917479:KSG917480 LCB917479:LCC917480 LLX917479:LLY917480 LVT917479:LVU917480 MFP917479:MFQ917480 MPL917479:MPM917480 MZH917479:MZI917480 NJD917479:NJE917480 NSZ917479:NTA917480 OCV917479:OCW917480 OMR917479:OMS917480 OWN917479:OWO917480 PGJ917479:PGK917480 PQF917479:PQG917480 QAB917479:QAC917480 QJX917479:QJY917480 QTT917479:QTU917480 RDP917479:RDQ917480 RNL917479:RNM917480 RXH917479:RXI917480 SHD917479:SHE917480 SQZ917479:SRA917480 TAV917479:TAW917480 TKR917479:TKS917480 TUN917479:TUO917480 UEJ917479:UEK917480 UOF917479:UOG917480 UYB917479:UYC917480 VHX917479:VHY917480 VRT917479:VRU917480 WBP917479:WBQ917480 WLL917479:WLM917480 WVH917479:WVI917480 I983015:J983016 IV983015:IW983016 SR983015:SS983016 ACN983015:ACO983016 AMJ983015:AMK983016 AWF983015:AWG983016 BGB983015:BGC983016 BPX983015:BPY983016 BZT983015:BZU983016 CJP983015:CJQ983016 CTL983015:CTM983016 DDH983015:DDI983016 DND983015:DNE983016 DWZ983015:DXA983016 EGV983015:EGW983016 EQR983015:EQS983016 FAN983015:FAO983016 FKJ983015:FKK983016 FUF983015:FUG983016 GEB983015:GEC983016 GNX983015:GNY983016 GXT983015:GXU983016 HHP983015:HHQ983016 HRL983015:HRM983016 IBH983015:IBI983016 ILD983015:ILE983016 IUZ983015:IVA983016 JEV983015:JEW983016 JOR983015:JOS983016 JYN983015:JYO983016 KIJ983015:KIK983016 KSF983015:KSG983016 LCB983015:LCC983016 LLX983015:LLY983016 LVT983015:LVU983016 MFP983015:MFQ983016 MPL983015:MPM983016 MZH983015:MZI983016 NJD983015:NJE983016 NSZ983015:NTA983016 OCV983015:OCW983016 OMR983015:OMS983016 OWN983015:OWO983016 PGJ983015:PGK983016 PQF983015:PQG983016 QAB983015:QAC983016 QJX983015:QJY983016 QTT983015:QTU983016 RDP983015:RDQ983016 RNL983015:RNM983016 RXH983015:RXI983016 SHD983015:SHE983016 SQZ983015:SRA983016 TAV983015:TAW983016 TKR983015:TKS983016 TUN983015:TUO983016 UEJ983015:UEK983016 UOF983015:UOG983016 UYB983015:UYC983016 VHX983015:VHY983016 VRT983015:VRU983016 IY7:IZ9 ACQ7:ACR9 WVH7:WVI9 WLL7:WLM9 WBP7:WBQ9 VRT7:VRU9 VHX7:VHY9 UYB7:UYC9 UOF7:UOG9 UEJ7:UEK9 TUN7:TUO9 TKR7:TKS9 TAV7:TAW9 SQZ7:SRA9 SHD7:SHE9 RXH7:RXI9 RNL7:RNM9 RDP7:RDQ9 QTT7:QTU9 QJX7:QJY9 QAB7:QAC9 PQF7:PQG9 PGJ7:PGK9 OWN7:OWO9 OMR7:OMS9 OCV7:OCW9 NSZ7:NTA9 NJD7:NJE9 MZH7:MZI9 MPL7:MPM9 MFP7:MFQ9 LVT7:LVU9 LLX7:LLY9 LCB7:LCC9 KSF7:KSG9 KIJ7:KIK9 JYN7:JYO9 JOR7:JOS9 JEV7:JEW9 IUZ7:IVA9 ILD7:ILE9 IBH7:IBI9 HRL7:HRM9 HHP7:HHQ9 GXT7:GXU9 GNX7:GNY9 GEB7:GEC9 FUF7:FUG9 FKJ7:FKK9 FAN7:FAO9 EQR7:EQS9 EGV7:EGW9 DWZ7:DXA9 DND7:DNE9 DDH7:DDI9 CTL7:CTM9 CJP7:CJQ9 BZT7:BZU9 BPX7:BPY9 BGB7:BGC9 AWF7:AWG9 AMJ7:AMK9 ACN7:ACO9 SR7:SS9 IV7:IW9 SU7:SV9 WVE7:WVF9 WLI7:WLJ9 WBM7:WBN9 VRQ7:VRR9 VHU7:VHV9 UXY7:UXZ9 UOC7:UOD9 UEG7:UEH9 TUK7:TUL9 TKO7:TKP9 TAS7:TAT9 SQW7:SQX9 SHA7:SHB9 RXE7:RXF9 RNI7:RNJ9 RDM7:RDN9 QTQ7:QTR9 QJU7:QJV9 PZY7:PZZ9 PQC7:PQD9 PGG7:PGH9 OWK7:OWL9 OMO7:OMP9 OCS7:OCT9 NSW7:NSX9 NJA7:NJB9 MZE7:MZF9 MPI7:MPJ9 MFM7:MFN9 LVQ7:LVR9 LLU7:LLV9 LBY7:LBZ9 KSC7:KSD9 KIG7:KIH9 JYK7:JYL9 JOO7:JOP9 JES7:JET9 IUW7:IUX9 ILA7:ILB9 IBE7:IBF9 HRI7:HRJ9 HHM7:HHN9 GXQ7:GXR9 GNU7:GNV9 GDY7:GDZ9 FUC7:FUD9 FKG7:FKH9 FAK7:FAL9 EQO7:EQP9 EGS7:EGT9 DWW7:DWX9 DNA7:DNB9 DDE7:DDF9 CTI7:CTJ9 CJM7:CJN9 BZQ7:BZR9 BPU7:BPV9 BFY7:BFZ9 AWC7:AWD9 AMG7:AMH9 ACK7:ACL9 SO7:SP9 IS7:IT9 WVK7:WVL9 WLO7:WLP9 WBS7:WBT9 VRW7:VRX9 VIA7:VIB9 UYE7:UYF9 UOI7:UOJ9 UEM7:UEN9 TUQ7:TUR9 TKU7:TKV9 TAY7:TAZ9 SRC7:SRD9 SHG7:SHH9 RXK7:RXL9 RNO7:RNP9 RDS7:RDT9 QTW7:QTX9 QKA7:QKB9 QAE7:QAF9 PQI7:PQJ9 PGM7:PGN9 OWQ7:OWR9 OMU7:OMV9 OCY7:OCZ9 NTC7:NTD9 NJG7:NJH9 MZK7:MZL9 MPO7:MPP9 MFS7:MFT9 LVW7:LVX9 LMA7:LMB9 LCE7:LCF9 KSI7:KSJ9 KIM7:KIN9 JYQ7:JYR9 JOU7:JOV9 JEY7:JEZ9 IVC7:IVD9 ILG7:ILH9 IBK7:IBL9 HRO7:HRP9 HHS7:HHT9 GXW7:GXX9 GOA7:GOB9 GEE7:GEF9 FUI7:FUJ9 FKM7:FKN9 FAQ7:FAR9 EQU7:EQV9 EGY7:EGZ9 DXC7:DXD9 DNG7:DNH9 DDK7:DDL9 CTO7:CTP9 CJS7:CJT9 BZW7:BZX9 BQA7:BQB9 BGE7:BGF9 AWI7:AWJ9 AMM7:AMN9 O196583:P196584 O262119:P262120 O327655:P327656 O393191:P393192 O458727:P458728 O524263:P524264 O589799:P589800 O655335:P655336 O720871:P720872 O786407:P786408 O851943:P851944 O917479:P917480 O983015:P983016 O65505:P65506 O131041:P131042 O196577:P196578 O262113:P262114 O327649:P327650 O393185:P393186 O458721:P458722 O524257:P524258 O589793:P589794 O655329:P655330 O720865:P720866 O786401:P786402 O851937:P851938 O917473:P917474 O983009:P983010 O65511:P65512 R65511:S65512 U131047:V131048 U196583:V196584 U262119:V262120 U327655:V327656 U393191:V393192 U458727:V458728 U524263:V524264 U589799:V589800 U655335:V655336 U720871:V720872 U786407:V786408 U851943:V851944 U917479:V917480 U983015:V983016 U65505:V65506 U131041:V131042 U196577:V196578 U262113:V262114 U327649:V327650 U393185:V393186 U458721:V458722 U524257:V524258 U589793:V589794 U655329:V655330 U720865:V720866 U786401:V786402 U851937:V851938 U917473:V917474 U983009:V983010 U65511:V65512 R131047:S131048 O131047:P131048 R196583:S196584 R262119:S262120 R327655:S327656 R393191:S393192 R458727:S458728 R524263:S524264 R589799:S589800 R655335:S655336 R720871:S720872 R786407:S786408 R851943:S851944 R917479:S917480 R983015:S983016 R65505:S65506 R131041:S131042 R196577:S196578 R262113:S262114 R327649:S327650 R393185:S393186 R458721:S458722 R524257:S524258 R589793:S589794 R655329:S655330 R720865:S720866 R786401:S786402 R851937:S851938 R917473:S917474 R983009:S983010"/>
    <dataValidation allowBlank="1" showErrorMessage="1" prompt="Sólo para Instituciones PRIVADAS." sqref="E6:V10"/>
  </dataValidations>
  <printOptions horizontalCentered="1" verticalCentered="1"/>
  <pageMargins left="0.15748031496062992" right="0.15748031496062992" top="0.6692913385826772" bottom="1.07" header="0.15748031496062992" footer="0.23622047244094491"/>
  <pageSetup scale="77" orientation="landscape" r:id="rId1"/>
  <headerFooter>
    <oddFooter>&amp;R&amp;"Malgun Gothic,Negrita Cursiva"&amp;9I y II Ciclos&amp;"Malgun Gothic,Cursiva", página 3 de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M32"/>
  <sheetViews>
    <sheetView showGridLines="0" zoomScale="90" zoomScaleNormal="90" zoomScaleSheetLayoutView="100" workbookViewId="0"/>
  </sheetViews>
  <sheetFormatPr baseColWidth="10" defaultColWidth="48.28515625" defaultRowHeight="14.25" x14ac:dyDescent="0.2"/>
  <cols>
    <col min="1" max="1" width="99.42578125" style="2" customWidth="1"/>
    <col min="2" max="2" width="5.7109375" style="39" customWidth="1"/>
    <col min="3" max="3" width="5.7109375" style="2" customWidth="1"/>
    <col min="4" max="6" width="10.5703125" style="2" customWidth="1"/>
    <col min="7" max="12" width="10.7109375" style="6" customWidth="1"/>
    <col min="13" max="249" width="48.28515625" style="2"/>
    <col min="250" max="250" width="25.140625" style="2" customWidth="1"/>
    <col min="251" max="251" width="88.140625" style="2" customWidth="1"/>
    <col min="252" max="254" width="12.28515625" style="2" customWidth="1"/>
    <col min="255" max="505" width="48.28515625" style="2"/>
    <col min="506" max="506" width="25.140625" style="2" customWidth="1"/>
    <col min="507" max="507" width="88.140625" style="2" customWidth="1"/>
    <col min="508" max="510" width="12.28515625" style="2" customWidth="1"/>
    <col min="511" max="761" width="48.28515625" style="2"/>
    <col min="762" max="762" width="25.140625" style="2" customWidth="1"/>
    <col min="763" max="763" width="88.140625" style="2" customWidth="1"/>
    <col min="764" max="766" width="12.28515625" style="2" customWidth="1"/>
    <col min="767" max="1017" width="48.28515625" style="2"/>
    <col min="1018" max="1018" width="25.140625" style="2" customWidth="1"/>
    <col min="1019" max="1019" width="88.140625" style="2" customWidth="1"/>
    <col min="1020" max="1022" width="12.28515625" style="2" customWidth="1"/>
    <col min="1023" max="1273" width="48.28515625" style="2"/>
    <col min="1274" max="1274" width="25.140625" style="2" customWidth="1"/>
    <col min="1275" max="1275" width="88.140625" style="2" customWidth="1"/>
    <col min="1276" max="1278" width="12.28515625" style="2" customWidth="1"/>
    <col min="1279" max="1529" width="48.28515625" style="2"/>
    <col min="1530" max="1530" width="25.140625" style="2" customWidth="1"/>
    <col min="1531" max="1531" width="88.140625" style="2" customWidth="1"/>
    <col min="1532" max="1534" width="12.28515625" style="2" customWidth="1"/>
    <col min="1535" max="1785" width="48.28515625" style="2"/>
    <col min="1786" max="1786" width="25.140625" style="2" customWidth="1"/>
    <col min="1787" max="1787" width="88.140625" style="2" customWidth="1"/>
    <col min="1788" max="1790" width="12.28515625" style="2" customWidth="1"/>
    <col min="1791" max="2041" width="48.28515625" style="2"/>
    <col min="2042" max="2042" width="25.140625" style="2" customWidth="1"/>
    <col min="2043" max="2043" width="88.140625" style="2" customWidth="1"/>
    <col min="2044" max="2046" width="12.28515625" style="2" customWidth="1"/>
    <col min="2047" max="2297" width="48.28515625" style="2"/>
    <col min="2298" max="2298" width="25.140625" style="2" customWidth="1"/>
    <col min="2299" max="2299" width="88.140625" style="2" customWidth="1"/>
    <col min="2300" max="2302" width="12.28515625" style="2" customWidth="1"/>
    <col min="2303" max="2553" width="48.28515625" style="2"/>
    <col min="2554" max="2554" width="25.140625" style="2" customWidth="1"/>
    <col min="2555" max="2555" width="88.140625" style="2" customWidth="1"/>
    <col min="2556" max="2558" width="12.28515625" style="2" customWidth="1"/>
    <col min="2559" max="2809" width="48.28515625" style="2"/>
    <col min="2810" max="2810" width="25.140625" style="2" customWidth="1"/>
    <col min="2811" max="2811" width="88.140625" style="2" customWidth="1"/>
    <col min="2812" max="2814" width="12.28515625" style="2" customWidth="1"/>
    <col min="2815" max="3065" width="48.28515625" style="2"/>
    <col min="3066" max="3066" width="25.140625" style="2" customWidth="1"/>
    <col min="3067" max="3067" width="88.140625" style="2" customWidth="1"/>
    <col min="3068" max="3070" width="12.28515625" style="2" customWidth="1"/>
    <col min="3071" max="3321" width="48.28515625" style="2"/>
    <col min="3322" max="3322" width="25.140625" style="2" customWidth="1"/>
    <col min="3323" max="3323" width="88.140625" style="2" customWidth="1"/>
    <col min="3324" max="3326" width="12.28515625" style="2" customWidth="1"/>
    <col min="3327" max="3577" width="48.28515625" style="2"/>
    <col min="3578" max="3578" width="25.140625" style="2" customWidth="1"/>
    <col min="3579" max="3579" width="88.140625" style="2" customWidth="1"/>
    <col min="3580" max="3582" width="12.28515625" style="2" customWidth="1"/>
    <col min="3583" max="3833" width="48.28515625" style="2"/>
    <col min="3834" max="3834" width="25.140625" style="2" customWidth="1"/>
    <col min="3835" max="3835" width="88.140625" style="2" customWidth="1"/>
    <col min="3836" max="3838" width="12.28515625" style="2" customWidth="1"/>
    <col min="3839" max="4089" width="48.28515625" style="2"/>
    <col min="4090" max="4090" width="25.140625" style="2" customWidth="1"/>
    <col min="4091" max="4091" width="88.140625" style="2" customWidth="1"/>
    <col min="4092" max="4094" width="12.28515625" style="2" customWidth="1"/>
    <col min="4095" max="4345" width="48.28515625" style="2"/>
    <col min="4346" max="4346" width="25.140625" style="2" customWidth="1"/>
    <col min="4347" max="4347" width="88.140625" style="2" customWidth="1"/>
    <col min="4348" max="4350" width="12.28515625" style="2" customWidth="1"/>
    <col min="4351" max="4601" width="48.28515625" style="2"/>
    <col min="4602" max="4602" width="25.140625" style="2" customWidth="1"/>
    <col min="4603" max="4603" width="88.140625" style="2" customWidth="1"/>
    <col min="4604" max="4606" width="12.28515625" style="2" customWidth="1"/>
    <col min="4607" max="4857" width="48.28515625" style="2"/>
    <col min="4858" max="4858" width="25.140625" style="2" customWidth="1"/>
    <col min="4859" max="4859" width="88.140625" style="2" customWidth="1"/>
    <col min="4860" max="4862" width="12.28515625" style="2" customWidth="1"/>
    <col min="4863" max="5113" width="48.28515625" style="2"/>
    <col min="5114" max="5114" width="25.140625" style="2" customWidth="1"/>
    <col min="5115" max="5115" width="88.140625" style="2" customWidth="1"/>
    <col min="5116" max="5118" width="12.28515625" style="2" customWidth="1"/>
    <col min="5119" max="5369" width="48.28515625" style="2"/>
    <col min="5370" max="5370" width="25.140625" style="2" customWidth="1"/>
    <col min="5371" max="5371" width="88.140625" style="2" customWidth="1"/>
    <col min="5372" max="5374" width="12.28515625" style="2" customWidth="1"/>
    <col min="5375" max="5625" width="48.28515625" style="2"/>
    <col min="5626" max="5626" width="25.140625" style="2" customWidth="1"/>
    <col min="5627" max="5627" width="88.140625" style="2" customWidth="1"/>
    <col min="5628" max="5630" width="12.28515625" style="2" customWidth="1"/>
    <col min="5631" max="5881" width="48.28515625" style="2"/>
    <col min="5882" max="5882" width="25.140625" style="2" customWidth="1"/>
    <col min="5883" max="5883" width="88.140625" style="2" customWidth="1"/>
    <col min="5884" max="5886" width="12.28515625" style="2" customWidth="1"/>
    <col min="5887" max="6137" width="48.28515625" style="2"/>
    <col min="6138" max="6138" width="25.140625" style="2" customWidth="1"/>
    <col min="6139" max="6139" width="88.140625" style="2" customWidth="1"/>
    <col min="6140" max="6142" width="12.28515625" style="2" customWidth="1"/>
    <col min="6143" max="6393" width="48.28515625" style="2"/>
    <col min="6394" max="6394" width="25.140625" style="2" customWidth="1"/>
    <col min="6395" max="6395" width="88.140625" style="2" customWidth="1"/>
    <col min="6396" max="6398" width="12.28515625" style="2" customWidth="1"/>
    <col min="6399" max="6649" width="48.28515625" style="2"/>
    <col min="6650" max="6650" width="25.140625" style="2" customWidth="1"/>
    <col min="6651" max="6651" width="88.140625" style="2" customWidth="1"/>
    <col min="6652" max="6654" width="12.28515625" style="2" customWidth="1"/>
    <col min="6655" max="6905" width="48.28515625" style="2"/>
    <col min="6906" max="6906" width="25.140625" style="2" customWidth="1"/>
    <col min="6907" max="6907" width="88.140625" style="2" customWidth="1"/>
    <col min="6908" max="6910" width="12.28515625" style="2" customWidth="1"/>
    <col min="6911" max="7161" width="48.28515625" style="2"/>
    <col min="7162" max="7162" width="25.140625" style="2" customWidth="1"/>
    <col min="7163" max="7163" width="88.140625" style="2" customWidth="1"/>
    <col min="7164" max="7166" width="12.28515625" style="2" customWidth="1"/>
    <col min="7167" max="7417" width="48.28515625" style="2"/>
    <col min="7418" max="7418" width="25.140625" style="2" customWidth="1"/>
    <col min="7419" max="7419" width="88.140625" style="2" customWidth="1"/>
    <col min="7420" max="7422" width="12.28515625" style="2" customWidth="1"/>
    <col min="7423" max="7673" width="48.28515625" style="2"/>
    <col min="7674" max="7674" width="25.140625" style="2" customWidth="1"/>
    <col min="7675" max="7675" width="88.140625" style="2" customWidth="1"/>
    <col min="7676" max="7678" width="12.28515625" style="2" customWidth="1"/>
    <col min="7679" max="7929" width="48.28515625" style="2"/>
    <col min="7930" max="7930" width="25.140625" style="2" customWidth="1"/>
    <col min="7931" max="7931" width="88.140625" style="2" customWidth="1"/>
    <col min="7932" max="7934" width="12.28515625" style="2" customWidth="1"/>
    <col min="7935" max="8185" width="48.28515625" style="2"/>
    <col min="8186" max="8186" width="25.140625" style="2" customWidth="1"/>
    <col min="8187" max="8187" width="88.140625" style="2" customWidth="1"/>
    <col min="8188" max="8190" width="12.28515625" style="2" customWidth="1"/>
    <col min="8191" max="8441" width="48.28515625" style="2"/>
    <col min="8442" max="8442" width="25.140625" style="2" customWidth="1"/>
    <col min="8443" max="8443" width="88.140625" style="2" customWidth="1"/>
    <col min="8444" max="8446" width="12.28515625" style="2" customWidth="1"/>
    <col min="8447" max="8697" width="48.28515625" style="2"/>
    <col min="8698" max="8698" width="25.140625" style="2" customWidth="1"/>
    <col min="8699" max="8699" width="88.140625" style="2" customWidth="1"/>
    <col min="8700" max="8702" width="12.28515625" style="2" customWidth="1"/>
    <col min="8703" max="8953" width="48.28515625" style="2"/>
    <col min="8954" max="8954" width="25.140625" style="2" customWidth="1"/>
    <col min="8955" max="8955" width="88.140625" style="2" customWidth="1"/>
    <col min="8956" max="8958" width="12.28515625" style="2" customWidth="1"/>
    <col min="8959" max="9209" width="48.28515625" style="2"/>
    <col min="9210" max="9210" width="25.140625" style="2" customWidth="1"/>
    <col min="9211" max="9211" width="88.140625" style="2" customWidth="1"/>
    <col min="9212" max="9214" width="12.28515625" style="2" customWidth="1"/>
    <col min="9215" max="9465" width="48.28515625" style="2"/>
    <col min="9466" max="9466" width="25.140625" style="2" customWidth="1"/>
    <col min="9467" max="9467" width="88.140625" style="2" customWidth="1"/>
    <col min="9468" max="9470" width="12.28515625" style="2" customWidth="1"/>
    <col min="9471" max="9721" width="48.28515625" style="2"/>
    <col min="9722" max="9722" width="25.140625" style="2" customWidth="1"/>
    <col min="9723" max="9723" width="88.140625" style="2" customWidth="1"/>
    <col min="9724" max="9726" width="12.28515625" style="2" customWidth="1"/>
    <col min="9727" max="9977" width="48.28515625" style="2"/>
    <col min="9978" max="9978" width="25.140625" style="2" customWidth="1"/>
    <col min="9979" max="9979" width="88.140625" style="2" customWidth="1"/>
    <col min="9980" max="9982" width="12.28515625" style="2" customWidth="1"/>
    <col min="9983" max="10233" width="48.28515625" style="2"/>
    <col min="10234" max="10234" width="25.140625" style="2" customWidth="1"/>
    <col min="10235" max="10235" width="88.140625" style="2" customWidth="1"/>
    <col min="10236" max="10238" width="12.28515625" style="2" customWidth="1"/>
    <col min="10239" max="10489" width="48.28515625" style="2"/>
    <col min="10490" max="10490" width="25.140625" style="2" customWidth="1"/>
    <col min="10491" max="10491" width="88.140625" style="2" customWidth="1"/>
    <col min="10492" max="10494" width="12.28515625" style="2" customWidth="1"/>
    <col min="10495" max="10745" width="48.28515625" style="2"/>
    <col min="10746" max="10746" width="25.140625" style="2" customWidth="1"/>
    <col min="10747" max="10747" width="88.140625" style="2" customWidth="1"/>
    <col min="10748" max="10750" width="12.28515625" style="2" customWidth="1"/>
    <col min="10751" max="11001" width="48.28515625" style="2"/>
    <col min="11002" max="11002" width="25.140625" style="2" customWidth="1"/>
    <col min="11003" max="11003" width="88.140625" style="2" customWidth="1"/>
    <col min="11004" max="11006" width="12.28515625" style="2" customWidth="1"/>
    <col min="11007" max="11257" width="48.28515625" style="2"/>
    <col min="11258" max="11258" width="25.140625" style="2" customWidth="1"/>
    <col min="11259" max="11259" width="88.140625" style="2" customWidth="1"/>
    <col min="11260" max="11262" width="12.28515625" style="2" customWidth="1"/>
    <col min="11263" max="11513" width="48.28515625" style="2"/>
    <col min="11514" max="11514" width="25.140625" style="2" customWidth="1"/>
    <col min="11515" max="11515" width="88.140625" style="2" customWidth="1"/>
    <col min="11516" max="11518" width="12.28515625" style="2" customWidth="1"/>
    <col min="11519" max="11769" width="48.28515625" style="2"/>
    <col min="11770" max="11770" width="25.140625" style="2" customWidth="1"/>
    <col min="11771" max="11771" width="88.140625" style="2" customWidth="1"/>
    <col min="11772" max="11774" width="12.28515625" style="2" customWidth="1"/>
    <col min="11775" max="12025" width="48.28515625" style="2"/>
    <col min="12026" max="12026" width="25.140625" style="2" customWidth="1"/>
    <col min="12027" max="12027" width="88.140625" style="2" customWidth="1"/>
    <col min="12028" max="12030" width="12.28515625" style="2" customWidth="1"/>
    <col min="12031" max="12281" width="48.28515625" style="2"/>
    <col min="12282" max="12282" width="25.140625" style="2" customWidth="1"/>
    <col min="12283" max="12283" width="88.140625" style="2" customWidth="1"/>
    <col min="12284" max="12286" width="12.28515625" style="2" customWidth="1"/>
    <col min="12287" max="12537" width="48.28515625" style="2"/>
    <col min="12538" max="12538" width="25.140625" style="2" customWidth="1"/>
    <col min="12539" max="12539" width="88.140625" style="2" customWidth="1"/>
    <col min="12540" max="12542" width="12.28515625" style="2" customWidth="1"/>
    <col min="12543" max="12793" width="48.28515625" style="2"/>
    <col min="12794" max="12794" width="25.140625" style="2" customWidth="1"/>
    <col min="12795" max="12795" width="88.140625" style="2" customWidth="1"/>
    <col min="12796" max="12798" width="12.28515625" style="2" customWidth="1"/>
    <col min="12799" max="13049" width="48.28515625" style="2"/>
    <col min="13050" max="13050" width="25.140625" style="2" customWidth="1"/>
    <col min="13051" max="13051" width="88.140625" style="2" customWidth="1"/>
    <col min="13052" max="13054" width="12.28515625" style="2" customWidth="1"/>
    <col min="13055" max="13305" width="48.28515625" style="2"/>
    <col min="13306" max="13306" width="25.140625" style="2" customWidth="1"/>
    <col min="13307" max="13307" width="88.140625" style="2" customWidth="1"/>
    <col min="13308" max="13310" width="12.28515625" style="2" customWidth="1"/>
    <col min="13311" max="13561" width="48.28515625" style="2"/>
    <col min="13562" max="13562" width="25.140625" style="2" customWidth="1"/>
    <col min="13563" max="13563" width="88.140625" style="2" customWidth="1"/>
    <col min="13564" max="13566" width="12.28515625" style="2" customWidth="1"/>
    <col min="13567" max="13817" width="48.28515625" style="2"/>
    <col min="13818" max="13818" width="25.140625" style="2" customWidth="1"/>
    <col min="13819" max="13819" width="88.140625" style="2" customWidth="1"/>
    <col min="13820" max="13822" width="12.28515625" style="2" customWidth="1"/>
    <col min="13823" max="14073" width="48.28515625" style="2"/>
    <col min="14074" max="14074" width="25.140625" style="2" customWidth="1"/>
    <col min="14075" max="14075" width="88.140625" style="2" customWidth="1"/>
    <col min="14076" max="14078" width="12.28515625" style="2" customWidth="1"/>
    <col min="14079" max="14329" width="48.28515625" style="2"/>
    <col min="14330" max="14330" width="25.140625" style="2" customWidth="1"/>
    <col min="14331" max="14331" width="88.140625" style="2" customWidth="1"/>
    <col min="14332" max="14334" width="12.28515625" style="2" customWidth="1"/>
    <col min="14335" max="14585" width="48.28515625" style="2"/>
    <col min="14586" max="14586" width="25.140625" style="2" customWidth="1"/>
    <col min="14587" max="14587" width="88.140625" style="2" customWidth="1"/>
    <col min="14588" max="14590" width="12.28515625" style="2" customWidth="1"/>
    <col min="14591" max="14841" width="48.28515625" style="2"/>
    <col min="14842" max="14842" width="25.140625" style="2" customWidth="1"/>
    <col min="14843" max="14843" width="88.140625" style="2" customWidth="1"/>
    <col min="14844" max="14846" width="12.28515625" style="2" customWidth="1"/>
    <col min="14847" max="15097" width="48.28515625" style="2"/>
    <col min="15098" max="15098" width="25.140625" style="2" customWidth="1"/>
    <col min="15099" max="15099" width="88.140625" style="2" customWidth="1"/>
    <col min="15100" max="15102" width="12.28515625" style="2" customWidth="1"/>
    <col min="15103" max="15353" width="48.28515625" style="2"/>
    <col min="15354" max="15354" width="25.140625" style="2" customWidth="1"/>
    <col min="15355" max="15355" width="88.140625" style="2" customWidth="1"/>
    <col min="15356" max="15358" width="12.28515625" style="2" customWidth="1"/>
    <col min="15359" max="15609" width="48.28515625" style="2"/>
    <col min="15610" max="15610" width="25.140625" style="2" customWidth="1"/>
    <col min="15611" max="15611" width="88.140625" style="2" customWidth="1"/>
    <col min="15612" max="15614" width="12.28515625" style="2" customWidth="1"/>
    <col min="15615" max="15865" width="48.28515625" style="2"/>
    <col min="15866" max="15866" width="25.140625" style="2" customWidth="1"/>
    <col min="15867" max="15867" width="88.140625" style="2" customWidth="1"/>
    <col min="15868" max="15870" width="12.28515625" style="2" customWidth="1"/>
    <col min="15871" max="16121" width="48.28515625" style="2"/>
    <col min="16122" max="16122" width="25.140625" style="2" customWidth="1"/>
    <col min="16123" max="16123" width="88.140625" style="2" customWidth="1"/>
    <col min="16124" max="16126" width="12.28515625" style="2" customWidth="1"/>
    <col min="16127" max="16384" width="48.28515625" style="2"/>
  </cols>
  <sheetData>
    <row r="1" spans="1:13" ht="18" x14ac:dyDescent="0.2">
      <c r="A1" s="176" t="s">
        <v>11973</v>
      </c>
      <c r="B1" s="176"/>
      <c r="C1" s="176"/>
      <c r="D1" s="176"/>
      <c r="E1" s="176"/>
      <c r="F1" s="176"/>
    </row>
    <row r="2" spans="1:13" ht="18" customHeight="1" x14ac:dyDescent="0.2">
      <c r="A2" s="176" t="s">
        <v>14692</v>
      </c>
      <c r="B2" s="176"/>
      <c r="C2" s="176"/>
      <c r="D2" s="176"/>
      <c r="E2" s="176"/>
      <c r="F2" s="176"/>
      <c r="M2" s="6"/>
    </row>
    <row r="3" spans="1:13" ht="18" x14ac:dyDescent="0.2">
      <c r="A3" s="176" t="s">
        <v>12292</v>
      </c>
      <c r="B3" s="176"/>
      <c r="C3" s="176"/>
      <c r="D3" s="176"/>
      <c r="E3" s="176"/>
      <c r="F3" s="176"/>
      <c r="M3" s="6"/>
    </row>
    <row r="4" spans="1:13" ht="20.25" customHeight="1" x14ac:dyDescent="0.2">
      <c r="A4" s="177" t="s">
        <v>11980</v>
      </c>
      <c r="B4" s="177"/>
      <c r="C4" s="177"/>
      <c r="D4" s="177"/>
      <c r="E4" s="177"/>
      <c r="F4" s="177"/>
    </row>
    <row r="5" spans="1:13" ht="16.5" thickBot="1" x14ac:dyDescent="0.25">
      <c r="A5" s="7" t="s">
        <v>14815</v>
      </c>
      <c r="B5" s="7"/>
      <c r="C5" s="7"/>
      <c r="D5" s="7"/>
      <c r="E5" s="7"/>
      <c r="F5" s="7"/>
    </row>
    <row r="6" spans="1:13" s="12" customFormat="1" ht="47.25" customHeight="1" thickTop="1" thickBot="1" x14ac:dyDescent="0.3">
      <c r="A6" s="278" t="s">
        <v>14693</v>
      </c>
      <c r="B6" s="278"/>
      <c r="C6" s="279"/>
      <c r="D6" s="8" t="s">
        <v>0</v>
      </c>
      <c r="E6" s="9" t="s">
        <v>13891</v>
      </c>
      <c r="F6" s="10" t="s">
        <v>13892</v>
      </c>
      <c r="G6" s="11"/>
      <c r="H6" s="11"/>
      <c r="I6" s="11"/>
      <c r="J6" s="11"/>
      <c r="K6" s="11"/>
      <c r="L6" s="11"/>
    </row>
    <row r="7" spans="1:13" ht="21" customHeight="1" thickTop="1" x14ac:dyDescent="0.2">
      <c r="A7" s="13" t="s">
        <v>14694</v>
      </c>
      <c r="B7" s="14" t="str">
        <f>IF(OR('CUADRO 4'!E7&gt;'CUADRO 3'!$C$6),"***","")</f>
        <v/>
      </c>
      <c r="C7" s="15" t="str">
        <f>IF(OR('CUADRO 4'!F7&gt;'CUADRO 3'!$D$6),"xx","")</f>
        <v/>
      </c>
      <c r="D7" s="16">
        <f>+E7+F7</f>
        <v>0</v>
      </c>
      <c r="E7" s="17"/>
      <c r="F7" s="18"/>
    </row>
    <row r="8" spans="1:13" ht="21" customHeight="1" x14ac:dyDescent="0.25">
      <c r="A8" s="19" t="s">
        <v>14695</v>
      </c>
      <c r="B8" s="20" t="str">
        <f>IF(OR('CUADRO 4'!E8&gt;'CUADRO 3'!$C$6),"***","")</f>
        <v/>
      </c>
      <c r="C8" s="21" t="str">
        <f>IF(OR('CUADRO 4'!F8&gt;'CUADRO 3'!$D$6),"xx","")</f>
        <v/>
      </c>
      <c r="D8" s="22">
        <f t="shared" ref="D8:D21" si="0">+E8+F8</f>
        <v>0</v>
      </c>
      <c r="E8" s="23"/>
      <c r="F8" s="24"/>
      <c r="G8" s="11"/>
    </row>
    <row r="9" spans="1:13" ht="21" customHeight="1" x14ac:dyDescent="0.2">
      <c r="A9" s="19" t="s">
        <v>14696</v>
      </c>
      <c r="B9" s="20" t="str">
        <f>IF(OR('CUADRO 4'!E9&gt;'CUADRO 3'!$C$6),"***","")</f>
        <v/>
      </c>
      <c r="C9" s="21" t="str">
        <f>IF(OR('CUADRO 4'!F9&gt;'CUADRO 3'!$D$6),"xx","")</f>
        <v/>
      </c>
      <c r="D9" s="22">
        <f t="shared" si="0"/>
        <v>0</v>
      </c>
      <c r="E9" s="23"/>
      <c r="F9" s="24"/>
    </row>
    <row r="10" spans="1:13" ht="21" customHeight="1" x14ac:dyDescent="0.2">
      <c r="A10" s="19" t="s">
        <v>14697</v>
      </c>
      <c r="B10" s="20" t="str">
        <f>IF(OR('CUADRO 4'!E10&gt;'CUADRO 3'!$C$6),"***","")</f>
        <v/>
      </c>
      <c r="C10" s="21" t="str">
        <f>IF(OR('CUADRO 4'!F10&gt;'CUADRO 3'!$D$6),"xx","")</f>
        <v/>
      </c>
      <c r="D10" s="22">
        <f t="shared" si="0"/>
        <v>0</v>
      </c>
      <c r="E10" s="23"/>
      <c r="F10" s="24"/>
    </row>
    <row r="11" spans="1:13" ht="21" customHeight="1" x14ac:dyDescent="0.2">
      <c r="A11" s="19" t="s">
        <v>14698</v>
      </c>
      <c r="B11" s="20" t="str">
        <f>IF(OR('CUADRO 4'!E11&gt;'CUADRO 3'!$C$6),"***","")</f>
        <v/>
      </c>
      <c r="C11" s="21" t="str">
        <f>IF(OR('CUADRO 4'!F11&gt;'CUADRO 3'!$D$6),"xx","")</f>
        <v/>
      </c>
      <c r="D11" s="22">
        <f t="shared" si="0"/>
        <v>0</v>
      </c>
      <c r="E11" s="23"/>
      <c r="F11" s="24"/>
    </row>
    <row r="12" spans="1:13" ht="21" customHeight="1" x14ac:dyDescent="0.2">
      <c r="A12" s="19" t="s">
        <v>14699</v>
      </c>
      <c r="B12" s="20" t="str">
        <f>IF(OR('CUADRO 4'!E12&gt;'CUADRO 3'!$C$6),"***","")</f>
        <v/>
      </c>
      <c r="C12" s="21" t="str">
        <f>IF(OR('CUADRO 4'!F12&gt;'CUADRO 3'!$D$6),"xx","")</f>
        <v/>
      </c>
      <c r="D12" s="22">
        <f t="shared" si="0"/>
        <v>0</v>
      </c>
      <c r="E12" s="23"/>
      <c r="F12" s="24"/>
    </row>
    <row r="13" spans="1:13" ht="21" customHeight="1" x14ac:dyDescent="0.2">
      <c r="A13" s="19" t="s">
        <v>14700</v>
      </c>
      <c r="B13" s="20" t="str">
        <f>IF(OR('CUADRO 4'!E13&gt;'CUADRO 3'!$C$6),"***","")</f>
        <v/>
      </c>
      <c r="C13" s="21" t="str">
        <f>IF(OR('CUADRO 4'!F13&gt;'CUADRO 3'!$D$6),"xx","")</f>
        <v/>
      </c>
      <c r="D13" s="22">
        <f t="shared" si="0"/>
        <v>0</v>
      </c>
      <c r="E13" s="23"/>
      <c r="F13" s="24"/>
    </row>
    <row r="14" spans="1:13" ht="21" customHeight="1" x14ac:dyDescent="0.2">
      <c r="A14" s="19" t="s">
        <v>14701</v>
      </c>
      <c r="B14" s="20" t="str">
        <f>IF(OR('CUADRO 4'!E14&gt;'CUADRO 3'!$C$6),"***","")</f>
        <v/>
      </c>
      <c r="C14" s="21" t="str">
        <f>IF(OR('CUADRO 4'!F14&gt;'CUADRO 3'!$D$6),"xx","")</f>
        <v/>
      </c>
      <c r="D14" s="22">
        <f t="shared" si="0"/>
        <v>0</v>
      </c>
      <c r="E14" s="23"/>
      <c r="F14" s="24"/>
    </row>
    <row r="15" spans="1:13" ht="21" customHeight="1" x14ac:dyDescent="0.2">
      <c r="A15" s="19" t="s">
        <v>14702</v>
      </c>
      <c r="B15" s="20" t="str">
        <f>IF(OR('CUADRO 4'!E15&gt;'CUADRO 3'!$C$6),"***","")</f>
        <v/>
      </c>
      <c r="C15" s="21" t="str">
        <f>IF(OR('CUADRO 4'!F15&gt;'CUADRO 3'!$D$6),"xx","")</f>
        <v/>
      </c>
      <c r="D15" s="22">
        <f t="shared" si="0"/>
        <v>0</v>
      </c>
      <c r="E15" s="23"/>
      <c r="F15" s="24"/>
    </row>
    <row r="16" spans="1:13" ht="21" customHeight="1" x14ac:dyDescent="0.2">
      <c r="A16" s="19" t="s">
        <v>14703</v>
      </c>
      <c r="B16" s="20" t="str">
        <f>IF(OR('CUADRO 4'!E16&gt;'CUADRO 3'!$C$6),"***","")</f>
        <v/>
      </c>
      <c r="C16" s="21" t="str">
        <f>IF(OR('CUADRO 4'!F16&gt;'CUADRO 3'!$D$6),"xx","")</f>
        <v/>
      </c>
      <c r="D16" s="22">
        <f t="shared" si="0"/>
        <v>0</v>
      </c>
      <c r="E16" s="23"/>
      <c r="F16" s="24"/>
    </row>
    <row r="17" spans="1:7" ht="21" customHeight="1" x14ac:dyDescent="0.2">
      <c r="A17" s="19" t="s">
        <v>14704</v>
      </c>
      <c r="B17" s="20" t="str">
        <f>IF(OR('CUADRO 4'!E17&gt;'CUADRO 3'!$C$6),"***","")</f>
        <v/>
      </c>
      <c r="C17" s="21" t="str">
        <f>IF(OR('CUADRO 4'!F17&gt;'CUADRO 3'!$D$6),"xx","")</f>
        <v/>
      </c>
      <c r="D17" s="22">
        <f t="shared" si="0"/>
        <v>0</v>
      </c>
      <c r="E17" s="23"/>
      <c r="F17" s="24"/>
    </row>
    <row r="18" spans="1:7" ht="21" customHeight="1" x14ac:dyDescent="0.2">
      <c r="A18" s="19" t="s">
        <v>14705</v>
      </c>
      <c r="B18" s="20" t="str">
        <f>IF(OR('CUADRO 4'!E18&gt;'CUADRO 3'!$C$6),"***","")</f>
        <v/>
      </c>
      <c r="C18" s="21" t="str">
        <f>IF(OR('CUADRO 4'!F18&gt;'CUADRO 3'!$D$6),"xx","")</f>
        <v/>
      </c>
      <c r="D18" s="22">
        <f t="shared" si="0"/>
        <v>0</v>
      </c>
      <c r="E18" s="23"/>
      <c r="F18" s="24"/>
    </row>
    <row r="19" spans="1:7" ht="21" customHeight="1" x14ac:dyDescent="0.2">
      <c r="A19" s="19" t="s">
        <v>14706</v>
      </c>
      <c r="B19" s="20" t="str">
        <f>IF(OR('CUADRO 4'!E19&gt;'CUADRO 3'!$C$6),"***","")</f>
        <v/>
      </c>
      <c r="C19" s="21" t="str">
        <f>IF(OR('CUADRO 4'!F19&gt;'CUADRO 3'!$D$6),"xx","")</f>
        <v/>
      </c>
      <c r="D19" s="22">
        <f t="shared" si="0"/>
        <v>0</v>
      </c>
      <c r="E19" s="23"/>
      <c r="F19" s="24"/>
      <c r="G19" s="25"/>
    </row>
    <row r="20" spans="1:7" ht="21" customHeight="1" x14ac:dyDescent="0.2">
      <c r="A20" s="19" t="s">
        <v>14707</v>
      </c>
      <c r="B20" s="20" t="str">
        <f>IF(OR('CUADRO 4'!E20&gt;'CUADRO 3'!$C$6),"***","")</f>
        <v/>
      </c>
      <c r="C20" s="21" t="str">
        <f>IF(OR('CUADRO 4'!F20&gt;'CUADRO 3'!$D$6),"xx","")</f>
        <v/>
      </c>
      <c r="D20" s="22">
        <f t="shared" si="0"/>
        <v>0</v>
      </c>
      <c r="E20" s="23"/>
      <c r="F20" s="24"/>
      <c r="G20" s="26">
        <f>SUM(E7:E21)</f>
        <v>0</v>
      </c>
    </row>
    <row r="21" spans="1:7" ht="21" customHeight="1" thickBot="1" x14ac:dyDescent="0.25">
      <c r="A21" s="27" t="s">
        <v>14708</v>
      </c>
      <c r="B21" s="20" t="str">
        <f>IF(OR('CUADRO 4'!E21&gt;'CUADRO 3'!$C$6),"***","")</f>
        <v/>
      </c>
      <c r="C21" s="21" t="str">
        <f>IF(OR('CUADRO 4'!F21&gt;'CUADRO 3'!$D$6),"xx","")</f>
        <v/>
      </c>
      <c r="D21" s="28">
        <f t="shared" si="0"/>
        <v>0</v>
      </c>
      <c r="E21" s="29"/>
      <c r="F21" s="30"/>
      <c r="G21" s="26">
        <f>SUM(F7:F21)</f>
        <v>0</v>
      </c>
    </row>
    <row r="22" spans="1:7" ht="37.5" customHeight="1" thickTop="1" x14ac:dyDescent="0.2">
      <c r="A22" s="280" t="str">
        <f>IF(AND('CUADRO 3'!C6&gt;0,G20=0),"En el Cuadro 3 indicó estudiantes hombres que estudian y trabajan, debe registrarlos en este cuadro, según la actividad o actividades que realizan.","")</f>
        <v/>
      </c>
      <c r="B22" s="280"/>
      <c r="C22" s="280"/>
      <c r="E22" s="31" t="str">
        <f>IF(AND(A22="",G20&lt;'CUADRO 3'!C6),"XXX","")</f>
        <v/>
      </c>
      <c r="F22" s="31" t="str">
        <f>IF(AND(A23="",G21&lt;'CUADRO 3'!D6),"XXX","")</f>
        <v/>
      </c>
    </row>
    <row r="23" spans="1:7" ht="37.5" customHeight="1" x14ac:dyDescent="0.2">
      <c r="A23" s="281" t="str">
        <f>IF(AND('CUADRO 3'!D6&gt;0,G21=0),"En el Cuadro 3 indicó estudiantes mujeres que estudian y trabajan, debe registrarlos en este cuadro, según la actividad o actividades que realizan.","")</f>
        <v/>
      </c>
      <c r="B23" s="281"/>
      <c r="C23" s="281"/>
      <c r="D23" s="281" t="str">
        <f>IF(OR(E22="XXX",F22="XXX"),"Está desglosando menos estudiantes que los indicados en el Cuadro 3, ya sea Hombres o Mujeres, según se indica con XXX debajo de la respectiva columna.","")</f>
        <v/>
      </c>
      <c r="E23" s="281"/>
      <c r="F23" s="281"/>
    </row>
    <row r="24" spans="1:7" ht="37.5" customHeight="1" x14ac:dyDescent="0.2">
      <c r="A24" s="281" t="str">
        <f>IF(OR(B7="***",B8="***",B9="***",B10="***",B11="***",B12="***",B13="***",B14="***",B15="***",B16="***",B17="***",B18="***",B19="***",B20="***",B21="***"),"*** = La cifra de hombres indicada, no puede ser mayor al total de hombres que estudian y trabajan reportados en el Cuadro 3.","")</f>
        <v/>
      </c>
      <c r="B24" s="281"/>
      <c r="C24" s="281"/>
      <c r="D24" s="281"/>
      <c r="E24" s="281"/>
      <c r="F24" s="281"/>
    </row>
    <row r="25" spans="1:7" ht="37.5" customHeight="1" x14ac:dyDescent="0.2">
      <c r="A25" s="281" t="str">
        <f>IF(OR(C7="xx",C8="xx",C9="xx",C10="xx",C11="xx",C12="xx",C13="xx",C14="xx",C15="xx",C16="xx",C17="xx",C18="xx",C19="xx",C20="xx",C21="xx"),"xx = La cifra de mujeres indicada, no puede ser mayor al total de mujeres que estudian y trabajan reportadas en el Cuadro 3.","")</f>
        <v/>
      </c>
      <c r="B25" s="281"/>
      <c r="C25" s="281"/>
      <c r="D25" s="281"/>
      <c r="E25" s="281"/>
      <c r="F25" s="281"/>
    </row>
    <row r="26" spans="1:7" ht="6.75" customHeight="1" x14ac:dyDescent="0.2">
      <c r="A26" s="32"/>
      <c r="B26" s="33"/>
      <c r="C26" s="32"/>
      <c r="D26" s="34"/>
      <c r="E26" s="35"/>
      <c r="F26" s="35"/>
    </row>
    <row r="27" spans="1:7" ht="18" customHeight="1" x14ac:dyDescent="0.25">
      <c r="A27" s="36" t="s">
        <v>11972</v>
      </c>
      <c r="B27" s="36"/>
      <c r="C27" s="36"/>
      <c r="D27" s="37"/>
      <c r="E27" s="38"/>
      <c r="F27" s="38"/>
    </row>
    <row r="28" spans="1:7" ht="21" customHeight="1" x14ac:dyDescent="0.2">
      <c r="A28" s="216"/>
      <c r="B28" s="217"/>
      <c r="C28" s="217"/>
      <c r="D28" s="270"/>
      <c r="E28" s="270"/>
      <c r="F28" s="271"/>
    </row>
    <row r="29" spans="1:7" ht="21" customHeight="1" x14ac:dyDescent="0.2">
      <c r="A29" s="272"/>
      <c r="B29" s="273"/>
      <c r="C29" s="273"/>
      <c r="D29" s="273"/>
      <c r="E29" s="273"/>
      <c r="F29" s="274"/>
    </row>
    <row r="30" spans="1:7" ht="21" customHeight="1" x14ac:dyDescent="0.2">
      <c r="A30" s="272"/>
      <c r="B30" s="273"/>
      <c r="C30" s="273"/>
      <c r="D30" s="273"/>
      <c r="E30" s="273"/>
      <c r="F30" s="274"/>
    </row>
    <row r="31" spans="1:7" ht="21" customHeight="1" x14ac:dyDescent="0.2">
      <c r="A31" s="275"/>
      <c r="B31" s="276"/>
      <c r="C31" s="276"/>
      <c r="D31" s="276"/>
      <c r="E31" s="276"/>
      <c r="F31" s="277"/>
    </row>
    <row r="32" spans="1:7" x14ac:dyDescent="0.2">
      <c r="E32" s="40"/>
      <c r="F32" s="40"/>
    </row>
  </sheetData>
  <sheetProtection password="C70F" sheet="1" objects="1" scenarios="1"/>
  <mergeCells count="7">
    <mergeCell ref="A28:F31"/>
    <mergeCell ref="A6:C6"/>
    <mergeCell ref="A22:C22"/>
    <mergeCell ref="A23:C23"/>
    <mergeCell ref="A24:C24"/>
    <mergeCell ref="A25:C25"/>
    <mergeCell ref="D23:F25"/>
  </mergeCells>
  <conditionalFormatting sqref="D7:D21 D26">
    <cfRule type="cellIs" dxfId="3" priority="6" operator="equal">
      <formula>0</formula>
    </cfRule>
  </conditionalFormatting>
  <conditionalFormatting sqref="A22:C22">
    <cfRule type="notContainsBlanks" dxfId="2" priority="7">
      <formula>LEN(TRIM(A22))&gt;0</formula>
    </cfRule>
  </conditionalFormatting>
  <conditionalFormatting sqref="A23:C23">
    <cfRule type="notContainsBlanks" dxfId="1" priority="8">
      <formula>LEN(TRIM(A23))&gt;0</formula>
    </cfRule>
  </conditionalFormatting>
  <conditionalFormatting sqref="D23:F25">
    <cfRule type="notContainsBlanks" dxfId="0" priority="1">
      <formula>LEN(TRIM(D23))&gt;0</formula>
    </cfRule>
  </conditionalFormatting>
  <dataValidations count="1">
    <dataValidation allowBlank="1" showErrorMessage="1" sqref="E7:F21"/>
  </dataValidations>
  <printOptions horizontalCentered="1" verticalCentered="1"/>
  <pageMargins left="0.23622047244094491" right="0.23622047244094491" top="0.15748031496062992" bottom="0.47244094488188981" header="0.31496062992125984" footer="0.27559055118110237"/>
  <pageSetup scale="81" orientation="landscape" r:id="rId1"/>
  <headerFooter>
    <oddFooter>&amp;R&amp;"Malgun Gothic,Negrita Cursiva"&amp;9I y II Ciclos&amp;"Malgun Gothic,Cursiva", página 5 de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Códigos Portada</vt:lpstr>
      <vt:lpstr>ESCUELAS-sin codig</vt:lpstr>
      <vt:lpstr>Portada 1-con Código Presup.</vt:lpstr>
      <vt:lpstr>Portada 2-sin Código Presup.</vt:lpstr>
      <vt:lpstr>CUADRO 1</vt:lpstr>
      <vt:lpstr>CUADRO 2</vt:lpstr>
      <vt:lpstr>CUADRO 3</vt:lpstr>
      <vt:lpstr>CUADRO 4</vt:lpstr>
      <vt:lpstr>'CUADRO 1'!Área_de_impresión</vt:lpstr>
      <vt:lpstr>'CUADRO 4'!Área_de_impresión</vt:lpstr>
      <vt:lpstr>'Portada 1-con Código Presup.'!Área_de_impresión</vt:lpstr>
      <vt:lpstr>'Portada 2-sin Código Presup.'!Área_de_impresión</vt:lpstr>
      <vt:lpstr>'ESCUELAS-sin codig'!BaseDeDatos</vt:lpstr>
      <vt:lpstr>codigos</vt:lpstr>
      <vt:lpstr>datos</vt:lpstr>
      <vt:lpstr>lista</vt:lpstr>
      <vt:lpstr>'CUADRO 1'!OLE_LINK2</vt:lpstr>
      <vt:lpstr>privadas</vt:lpstr>
      <vt:lpstr>secuenc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dbrenes</dc:creator>
  <cp:lastModifiedBy>Departamento Análisis Estadístico</cp:lastModifiedBy>
  <cp:lastPrinted>2019-06-28T19:29:21Z</cp:lastPrinted>
  <dcterms:created xsi:type="dcterms:W3CDTF">2011-05-27T17:11:21Z</dcterms:created>
  <dcterms:modified xsi:type="dcterms:W3CDTF">2020-08-06T18:24:39Z</dcterms:modified>
</cp:coreProperties>
</file>