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8445" activeTab="0"/>
  </bookViews>
  <sheets>
    <sheet name="LIQUIDACION General" sheetId="1" r:id="rId1"/>
  </sheets>
  <externalReferences>
    <externalReference r:id="rId4"/>
  </externalReferences>
  <definedNames>
    <definedName name="_xlnm._FilterDatabase" localSheetId="0" hidden="1">'LIQUIDACION General'!$A$9:$W$640</definedName>
    <definedName name="_xlfn.SUMIFS" hidden="1">#NAME?</definedName>
    <definedName name="programa">'[1]Datos'!$A$3:$A$15</definedName>
    <definedName name="_xlnm.Print_Titles" localSheetId="0">'LIQUIDACION General'!$1:$9</definedName>
  </definedNames>
  <calcPr fullCalcOnLoad="1"/>
</workbook>
</file>

<file path=xl/sharedStrings.xml><?xml version="1.0" encoding="utf-8"?>
<sst xmlns="http://schemas.openxmlformats.org/spreadsheetml/2006/main" count="3975" uniqueCount="411">
  <si>
    <t>MINISTERIO DE EDUCACIÓN PÚBLICA</t>
  </si>
  <si>
    <t>DIRECCIÓN FINANCIERA</t>
  </si>
  <si>
    <t>DEPARTAMENTO DE CONTROL Y EVALUACIÓN PRESUPUESTARIA</t>
  </si>
  <si>
    <t>TÍTULO 210: MINISTERIO DE EDUCACIÓN PÚBLICA - LIQUIDACIÓN SEGÚN PROGRAMA PRESUPUESTARIO</t>
  </si>
  <si>
    <t>INCLUYE LAS MODIFICACIONES PRESUPUESTARIAS PENDIENTES DE APLICACIÓN</t>
  </si>
  <si>
    <t>PROGRAMA</t>
  </si>
  <si>
    <t>SUBPROGRAMA</t>
  </si>
  <si>
    <t>PARTIDA</t>
  </si>
  <si>
    <t>SUBPARTIDA</t>
  </si>
  <si>
    <t>IP</t>
  </si>
  <si>
    <t>F.F</t>
  </si>
  <si>
    <t>CE</t>
  </si>
  <si>
    <t>CF</t>
  </si>
  <si>
    <t>DESCRIPCIÓN</t>
  </si>
  <si>
    <t>PRESUPUESTO ACTUAL</t>
  </si>
  <si>
    <t>RECURSOS BLOQUEADOS
(No afecta el Presupuesto Actual Ajustado)</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</si>
  <si>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</si>
  <si>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</si>
  <si>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</si>
  <si>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</si>
  <si>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</si>
  <si>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</si>
  <si>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</si>
  <si>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</si>
  <si>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</si>
  <si>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</si>
  <si>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</si>
  <si>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</si>
  <si>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</si>
  <si>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</si>
  <si>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</si>
  <si>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</si>
  <si>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
  </si>
  <si>
    <t>SUELDOS PARA CARGOS FIJOS</t>
  </si>
  <si>
    <t>00105</t>
  </si>
  <si>
    <t>SUPLENCIAS</t>
  </si>
  <si>
    <t>00201</t>
  </si>
  <si>
    <t>TIEMPO EXTRAORDINARIO</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</si>
  <si>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</si>
  <si>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</si>
  <si>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</si>
  <si>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</si>
  <si>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</si>
  <si>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</si>
  <si>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</si>
  <si>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</si>
  <si>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</si>
  <si>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</si>
  <si>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</si>
  <si>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</si>
  <si>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</si>
  <si>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</si>
  <si>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(SEGÚN LEY CONSTITUTIVA DE LA C.C.S.S. Y REGLAMENTO NO. 7082 DEL 03/12/1996 Y SUS REFORMAS).4-000-042147</t>
  </si>
  <si>
    <t>00405</t>
  </si>
  <si>
    <t>BANCO POPULAR Y DE DESARROLLO COMUNAL. (SEGÚN LEY NO. 4351 DEL 11/07/1969, LEY ORGÁNICA DEL B.P.D.C.).4-000-042152</t>
  </si>
  <si>
    <t>00501</t>
  </si>
  <si>
    <t>CAJA COSTARRICENSE DE SEGURO SOCIAL. (SEGÚN LEY NO. 17 DEL 22/10/1943, LEY CONSTITUTIVA DE LA C.C.S.S. Y REGLAMENTO NO. 6898 DEL 07/02/1995 Y SUS REFORMAS).4-000-042147</t>
  </si>
  <si>
    <t>00502</t>
  </si>
  <si>
    <t>CAJA COSTARRICENSE DE SEGURO SOCIAL. (SEGÚN LEY DE PROTECCIÓN AL TRABAJADOR NO. 7983 DEL 16 DE FEBRERO DEL 2000).4-000-042147</t>
  </si>
  <si>
    <t>00503</t>
  </si>
  <si>
    <t>1</t>
  </si>
  <si>
    <t>10199</t>
  </si>
  <si>
    <t>OTROS ALQUILERES (PARA EL ALQUILER DE UNA CAJA DE SEGURIDAD BANCARIA).</t>
  </si>
  <si>
    <t>10301</t>
  </si>
  <si>
    <t>INFORMACIÓN</t>
  </si>
  <si>
    <t>10302</t>
  </si>
  <si>
    <t>PUBLICIDAD Y PROPAGANDA</t>
  </si>
  <si>
    <t>10303</t>
  </si>
  <si>
    <t>IMPRESIÓN, ENCUADERNACIÓN Y OTROS</t>
  </si>
  <si>
    <t>10307</t>
  </si>
  <si>
    <t>SERVICIOS  DE TRANSFERENCIA ELECTRÓNICA DE INFORMACIÓN</t>
  </si>
  <si>
    <t>10402</t>
  </si>
  <si>
    <t>SERVICIOS JURÍDICOS</t>
  </si>
  <si>
    <t>10405</t>
  </si>
  <si>
    <t>SERVICIO DE DESARROLLO DE SISTEMAS INFORMÁTICOS  (PARA DESARROLLAR NUEVOS SISTEMAS DE INFORMACIÓN INTEGRAL).</t>
  </si>
  <si>
    <t>10406</t>
  </si>
  <si>
    <t>SERVICIOS GENERALES  (PARA CONTRATAR SERVICIO DE LIMPIEZA DE MUEBLES).</t>
  </si>
  <si>
    <t>10499</t>
  </si>
  <si>
    <t>OTROS SERVICIOS DE GESTIÓN Y APOYO  (INCLUYE RECURSOS PARA EL DESARROLLO DE PROCESOS DE CAPACITACIÓN TÉCNICA PARA LA TRANSFORMACIÓN DEL CURRÍCULO; ELABORACIÓN DE AUDIOVISUAL BANDERA AZUL ECOLÓGICA, SERVICIO COMUNAL ESTUDIANTIL Y JUEGOS DEPORTIVOS ESTUDIANTILES; CONTRATACIÓN DE FOTÓGRAFO, SONIDISTA Y PRODUCTOR PARA EL FESTIVAL ESTUDIANTIL DE LAS ARTES; CONSULTORÍA EN PLATAFORMA VIRTUAL Y CONSULTORÍA EN PRODUCCIÓN DE EVENTOS Y MANEJO DE EQUIPOS TÉCNICOS).</t>
  </si>
  <si>
    <t>10501</t>
  </si>
  <si>
    <t>TRANSPORTE DENTRO DEL PAÍS</t>
  </si>
  <si>
    <t>10502</t>
  </si>
  <si>
    <t>VIÁTICOS DENTRO DEL PAÍS</t>
  </si>
  <si>
    <t>10503</t>
  </si>
  <si>
    <t>TRANSPORTE EN EL EXTERIOR</t>
  </si>
  <si>
    <t>10504</t>
  </si>
  <si>
    <t>VIÁTICOS EN EL EXTERIOR</t>
  </si>
  <si>
    <t>10701</t>
  </si>
  <si>
    <t>ACTIVIDADES DE CAPACITACIÓN  (INCLUYE RECURSOS PARA LA ALIMENTACIÓN Y EL ALQUILER DE LOCAL PARA LA REALIZACIÓN DE LAS ACTIVIDADES DE CAPACITACIÓN).</t>
  </si>
  <si>
    <t>10807</t>
  </si>
  <si>
    <t>MANTENIMIENTO Y REPARACIÓN DE EQUIPO Y MOBILIARIO DE OFICINA</t>
  </si>
  <si>
    <t>10808</t>
  </si>
  <si>
    <t xml:space="preserve">MANTENIMIENTO Y REPARACIÓN  DE EQUIPO DE CÓMPUTO Y  SISTEMAS DE INFORMACIÓN </t>
  </si>
  <si>
    <t>2</t>
  </si>
  <si>
    <t>20102</t>
  </si>
  <si>
    <t>PRODUCTOS FARMACÉUTICOS Y MEDICINALES</t>
  </si>
  <si>
    <t>20104</t>
  </si>
  <si>
    <t>TINTAS, PINTURAS Y DILUYENTES</t>
  </si>
  <si>
    <t>20203</t>
  </si>
  <si>
    <t>ALIMENTOS Y BEBIDAS</t>
  </si>
  <si>
    <t>20304</t>
  </si>
  <si>
    <t>MATERIALES  Y PRODUCTOS  ELÉCTRICOS, TELEFÓNICOS Y DE CÓMPUTO</t>
  </si>
  <si>
    <t>20306</t>
  </si>
  <si>
    <t>MATERIALES Y PRODUCTOS DE PLÁSTICO</t>
  </si>
  <si>
    <t>20401</t>
  </si>
  <si>
    <t>HERRAMIENTAS E INSTRUMENTOS</t>
  </si>
  <si>
    <t>20402</t>
  </si>
  <si>
    <t>REPUESTOS Y ACCESORIOS</t>
  </si>
  <si>
    <t>29901</t>
  </si>
  <si>
    <t>ÚTILES Y MATERIALES DE OFICINA Y CÓMPUTO</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</si>
  <si>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</si>
  <si>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</si>
  <si>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</si>
  <si>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</si>
  <si>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</si>
  <si>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</si>
  <si>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</si>
  <si>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</si>
  <si>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</si>
  <si>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</si>
  <si>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</si>
  <si>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</si>
  <si>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5</t>
  </si>
  <si>
    <t>50101</t>
  </si>
  <si>
    <t>MAQUINARIA Y EQUIPO PARA LA PRODUCCIÓN</t>
  </si>
  <si>
    <t>50103</t>
  </si>
  <si>
    <t>EQUIPO DE COMUNICACIÓN</t>
  </si>
  <si>
    <t>50104</t>
  </si>
  <si>
    <t>EQUIPO Y MOBILIARIO DE OFICINA</t>
  </si>
  <si>
    <t>50105</t>
  </si>
  <si>
    <t>EQUIPO Y PROGRAMAS DE CÓMPUTO</t>
  </si>
  <si>
    <t>50107</t>
  </si>
  <si>
    <t>EQUIPO Y MOBILIARIO EDUCACIONAL, DEPORTIVO Y RECREATIVO</t>
  </si>
  <si>
    <t>EQUIPO Y MOBILIARIO EDUCACIONAL, DEPORTIVO  Y RECREATIVO</t>
  </si>
  <si>
    <t>50199</t>
  </si>
  <si>
    <t>MAQUINARIA, EQUIPO Y MOBILIARIO DIVERSO</t>
  </si>
  <si>
    <t>59903</t>
  </si>
  <si>
    <t>BIENES INTANGIBLES</t>
  </si>
  <si>
    <t>6</t>
  </si>
  <si>
    <t>60102</t>
  </si>
  <si>
    <t>UNIDAD COORDINADORA MEJORAMIENTO DE LA EDUCACIÓN GENERAL BÁSICA, (PARA GASTOS DE CONTRAPARTIDA, PROYECTOS DE EQUIDAD Y EFICIENCIA DE LA EDUCACIÓN N° 7284-CR, ARTÍCULO N° 1, SECCIÓN 1.02. Y EL ARTÍCULO N° 3, SECCIÓN 3.03, APROBADO MEDIANTE LEY N°8558 DEL 22/11/2006).3-007-334019</t>
  </si>
  <si>
    <t>225</t>
  </si>
  <si>
    <t>CONSEJO SUPERIOR DE EDUCACIÓN. (PARA GASTOS VARIOS Y PAGO DE DIETAS SEGÚN LEY No. 7138, DEL 16-11-89 Y LEY N° 9126 PUBLICADA EN EL ALCANCE DIGITAL N°73 DEL DIARIO OFICIAL LA GACETA N°76 DEL 22/04/2013).3-007-208816</t>
  </si>
  <si>
    <t>60103</t>
  </si>
  <si>
    <t>CAJA COSTARRICENSE DE SEGURO SOCIAL. (CONTRIBUCIÓN ESTATAL AL SEGURO DE PENSIONES, SEGÚN LEY NO. 17 DEL 22/10/1943, LEY CONSTITUTIVA DE LA C.C.S.S. Y REGLAMENTO NO. 6898 DEL 07/02/1995 Y SUS REFORMAS).4-000-042147</t>
  </si>
  <si>
    <t>202</t>
  </si>
  <si>
    <t>CAJA COSTARRICENSE DE SEGURO SOCIAL. (CONTRIBUCIÓN ESTATAL AL SEGURO DE SALUD, SEGÚN LEY NO. 17 DEL 22/10/1943, LEY CONSTITUTIVA DE LA C.C.S.S. Y REGLAMENTO NO. 7082 DEL 03/12/1996 Y SUS REFORMAS).4-000-042147</t>
  </si>
  <si>
    <t>212</t>
  </si>
  <si>
    <t>COLEGIO UNIVERSITARIO DE CARTAGO. (PARA GASTOS DE OPERACIÓN SEGÚN LEY N° 6541).3-007-045261</t>
  </si>
  <si>
    <t>216</t>
  </si>
  <si>
    <t>COLEGIO UNIVERSITARIO DE LIMÓN. (PARA GASTOS DE OPERACIÓN SEGÚN LEY N° 7941, DEL 09/11/1999 Y LEY N° 6541 DE 19/11/1980 SUS REFORMAS Y REGLAMENTO).3-007-311926</t>
  </si>
  <si>
    <t>221</t>
  </si>
  <si>
    <t>INSTITUTO COSTARRICENSE DEL DEPORTE Y LA RECREACIÓN (ICODER). (PARA FINANCIAR PROGRAMA DE JUEGOS DEPORTIVOS ESTUDIANTILES, SEGÚN CARTA DE ENTENDIMIENTO MEP-ICODER DEL 30-03-2005, REFRENDADO POR LA UNIDAD TÉCNICA LEGAL DEL MEP EL 30-03-2005).3-007-227851</t>
  </si>
  <si>
    <t>222</t>
  </si>
  <si>
    <t>FONDO ESPECIAL PARA LA EDUCACIÓN SUPERIOR (PARA EL FINANCIAMIENTO DE LA EDUCACIÓN SUPERIOR, SEGÚN EL ARTÍCULO N° 85 DE LA CONSTITUCIÓN POLÍTICA, LEY N° 5909 DEL 10/6/1976 Y EL CONVENIO DE ARTICULACIÓN Y COOPERACIÓN DE LA EDUCACIÓN SUPERIOR ESTATAL DE COSTA RICA DEL 22/09/1997) .2-100-042002</t>
  </si>
  <si>
    <t>FONDO ESPECIAL PARA LA EDUCACIÓN SUPERIOR (PARA EL FINANCIAMIENTO DE LA EDUCACIÓN SUPERIOR, SEGÚN EL ARTÍCULO N° 85 DE LA CONSTITUCIÓN POLÍTICA, LEY N° 5909 DEL 10/6/1976 Y EL CONVENIO DE ARTICULACIÓN Y COOPERACIÓN DE LA EDUCACIÓN SUPERIOR ESTATAL DE COSTA RICA DEL 22/09/1997. INCLUYE RECURSOS POR ¢1.390.220.000,00 PARA
CANCELAR DEUDA DEL PERÍODO 2012 POR
DIFERENCIAS EN EL VALOR OFICIAL DE LA
INFLACIÓN DE 2012 Y EL CRECIMIENTO REAL DEL
7%, DE ACUERDO CON EL ARTÍCULO 3 DEL
CONVENIO DE FINANCIAMIENTO 2011-2015 Y ¢
560.080.000,00 POR LAS DIFERENCIAS GENERADAS
DE LAS NUEVAS CIFRAS DEL PIB, ASOCIADAS AL
PROGRAMA MACROECONÓMICO 2013-2014 DEL
BANCO CENTRAL DE COSTA RICA) .2-100-042002</t>
  </si>
  <si>
    <t>224</t>
  </si>
  <si>
    <t>UNIVERSIDAD NACIONAL. (PARA GASTOS DE OPERACIÓN SEGÚN LEY N° 7386, DEL 18-3-94 Y SUS REFORMAS).4-000-042150</t>
  </si>
  <si>
    <t>226</t>
  </si>
  <si>
    <t>UNIVERSIDAD DE COSTA RICA. (PARA GASTOS DE OPERACIÓN SEGÚN LEY N° 7386, DEL 18-03-94 Y SUS REFORMAS).4-000-042149</t>
  </si>
  <si>
    <t>228</t>
  </si>
  <si>
    <t>INSTITUTO TECNOLÓGICO DE COSTA RICA. (PARA GASTOS DE OPERACIÓN SEGÚN LEY N° 7386, DEL 18/03/94 Y SUS REFORMAS).4-000-042145</t>
  </si>
  <si>
    <t>230</t>
  </si>
  <si>
    <t>UNIVERSIDAD ESTATAL A DISTANCIA. (PARA GASTOS DE OPERACIÓN SEGÚN LEY N° 8457, DEL 4/10/2005).4-000-042151</t>
  </si>
  <si>
    <t>231</t>
  </si>
  <si>
    <t>CONSEJO NACIONAL DE RECTORES. (PARA EL FINANCIAMIENTO DEL SISTEMA NACIONAL DE ACREDITACIÓN SUPERIOR (SINAES) DE ACUERDO CON LA LEY N°8798, PUBLICADA EN LA GACETA N°83 DEL 30/04/2010. INCLUYE RECURSOS PARA APOYAR GASTOS OPERATIVOS DEL SINAES, SEGÚN ACUERDO DE COMISIÓN DE ENLACE DEL 04/04/2005).3-007-045437</t>
  </si>
  <si>
    <t>232</t>
  </si>
  <si>
    <t>UNIVERSIDAD TÉCNICA NACIONAL (UTN). (PARA GASTOS DE OPERACIÓN SEGÚN LEY N° 8638 DEL 14/05/2008).3-007-556085</t>
  </si>
  <si>
    <t>60402</t>
  </si>
  <si>
    <t>FUNDACIÓN PRO-CONSEJO CENTROAMERICANO DE ACREDITACIÓN DE LA EDUCACIÓN SUPERIOR. (PARA PAGO DE CUOTA, SEGÚN CONVENIO DE CONSTITUCIÓN DEL CONSEJO CENTROAMERICANO DE ACREDITACIÓN DE LA EDUCACIÓN SUPERIOR DEL 19/11/2003 EN PANAMÁ, RESOLUCIÓN CECC/RMC(O)/CR-2004/RES/002). 3-006-38-5621</t>
  </si>
  <si>
    <t>60404</t>
  </si>
  <si>
    <t>INSTITUTO CENTROAMERICANO DE EXTENSIÓN DE LA CULTURA (ICECU). (PARA GASTOS DE OPERACIÓN SEGÚN LEY 4367 DEL 08/08/1969).3-007-045231</t>
  </si>
  <si>
    <t>204</t>
  </si>
  <si>
    <t>COMISIÓN COSTARRICENSE DE COOPERACIÓN CON LA UNESCO. (PARA GASTOS DE OPERACIÓN SEGÚN LEY N° 34276 DEL 05/11/2007).3-007-045431</t>
  </si>
  <si>
    <t>60701</t>
  </si>
  <si>
    <t>242</t>
  </si>
  <si>
    <t>ORGANIZACIÓN DE LAS NACIONES UNIDAS PARA LA EDUCACIÓN, CIENCIA Y LA CULTURA (UNESCO). (PARA PAGO DE CUOTA, SEGÚN DECRETO N° 758 DEL 11/10/1949, GACETA N° 232 DEL 16/10/1950).9-000-010031</t>
  </si>
  <si>
    <t>246</t>
  </si>
  <si>
    <t>INSTITUTO CENTROAMERICANO DE ADMINISTRACIÓN PÚBLICA (ICAP). (PARA PAGO DE CUOTA, SEGÚN LEY N° 2829 DEL 18/10/1961. GACETA N° 241).3-003-045123</t>
  </si>
  <si>
    <t>254</t>
  </si>
  <si>
    <t>ORGANIZACIÓN DE ESTADOS IBEROAMERICANOS (OEI). (PARA PAGO DE CUOTA, SEGÚN ESTATUTOS SUSCRITOS EN PANAMÁ, DICIEMBRE 1985, DURANTE LA 60° REUNIÓN DEL GRUPO CONSULTIVO, RATIFICADO EN PROPUESTA PARA LA ASAMBLEA LEGISLATIVA).9-000-010032</t>
  </si>
  <si>
    <t>258</t>
  </si>
  <si>
    <t>FUNDACIÓN PRO-CONSEJO CENTROAMERICANO DE ACREDITACIÓN. (PARA PAGO DE CUOTA, SEGÚN CONVENIO CONSTITUTIVO DEL CONVENIO CENTROAMERICANO DE ACREDITACIÓN DE LA EDUCACIÓN SUPERIOR DEL 19/11/2003 EN PANAMÁ, RESOLUCIÓN CECC/RMCO/CR/2004/RES/2002).2-100-042002</t>
  </si>
  <si>
    <t>264</t>
  </si>
  <si>
    <t>OFICINA SURREGIONAL DE LA UNESCO PARA CENTROAMERICA Y PANAMÁ. (PARA GASTOS DE OPERACIÓN, SEGÚN LEY N° 6943 DEL 24/01/1984, Y ART. 12 D.E. 34276 DEL 05/11/2007).3-003-066320</t>
  </si>
  <si>
    <t>265</t>
  </si>
  <si>
    <t>ORGANIZACIÓN PARA LA COOPERACIÓN Y EL DESARROLLO ECONÓMICO-OCDE- (PARA EL PAGO DE LA CUOTA DE PARTICIPACIÓN DE COSTA RICA EN LAS PRUEBAS DEL PROGRAMA PARA LA EVALUACIÓN DE ESTUDIANTES (PISA-RONDA 2012-2015) SEGÚN ACUERDO DEL CONSEJO SUPERIOR DE EDUCACIÓN 02/01/08, INCISO 4, DEL 17/01/08 Y CONVENIO OCDE-MEP DEL 18/04/2013).9-000-010101</t>
  </si>
  <si>
    <t>266</t>
  </si>
  <si>
    <t>OFICINA SUBREGIONAL DE LA EDUCACIÓN PARA AMÉRICA LATINA OREAL/UNESCO SANTIAGO. (PARA EL LABORATORIO DE EVALUACIÓN DE LA CALIDAD DE LA EDUCACIÓN LLECE, SEGÚN ARTÍCULO 78 DE LA CONSTITUCIÓN POLÍTICA. CARTA ACUERDO ENTRE MEP COSTA RICA - UNESCO SANTIAGO OFICINA REGIONAL PARA ALC- LLECE).9-000-010102</t>
  </si>
  <si>
    <t>268</t>
  </si>
  <si>
    <t>ASOCIACIÓN DE ENSEÑANZA MUNDIAL. (CONVENIO WORLD TEACH-MEP 2010 RENOVADO EL 05 DE FEBRERO DE 2010, ENTRE LA ASOCIACIÓN DE ENSEÑANZA MUNDIAL,PROGRAMA DOCENTES HARVARD UNIVERSITY Y EL MEP).3-002-125712</t>
  </si>
  <si>
    <t>269</t>
  </si>
  <si>
    <t>COORDINACIÓN EDUCATIVA Y CULTURAL CENTROAMERICANA - CECC SEGUN EL ACUERDO DE LA 30 REUNIÓN ORDINARIA DEL CONSEJO DE MINISTROS DE EDUCACIÓN Y CULTURA DE LA CECC/SICA, DEL 2 Y 3 DE SEPTIEMBRE 2011.3-003-460957</t>
  </si>
  <si>
    <t>7</t>
  </si>
  <si>
    <t>70103</t>
  </si>
  <si>
    <t>210</t>
  </si>
  <si>
    <t>UNIVERSIDAD TÉCNICA NACIONAL (INCLUYE RECURSOS PARA LA COMPRA DE TERRENO PARA LA AMPLIACIÓN DE LA SEDE EN CIUDAD QUESADA, SEGÚN LEY N° 8638 DEL 14/05/2008).3-007-556085</t>
  </si>
  <si>
    <t>551</t>
  </si>
  <si>
    <t>00504</t>
  </si>
  <si>
    <t>JUNTA DE PENSIONES Y JUBILACIONES DEL MAGISTERIO NACIONAL. (COTIZACIÓN PATRONAL, ARTÍCULO N° 41 DE LA LEY N°7531).3-007-117191</t>
  </si>
  <si>
    <t>JUNTA DE PENSIONES Y JUBILACIONES DEL MAGISTERIO NACIONAL. (COTIZACIÓN DE ACUERDO CON EL ARTÍCULO N° 15 DE LA LEY 7531).3-007-117191</t>
  </si>
  <si>
    <t>10101</t>
  </si>
  <si>
    <t>ALQUILER DE EDIFICIOS, LOCALES Y TERRENOS</t>
  </si>
  <si>
    <t>10201</t>
  </si>
  <si>
    <t>SERVICIO DE AGUA Y ALCANTARILLADO  (INCLUYE RECURSOS PARA EL PAGO DE SERVICIOS DE AGUA POTABLE Y ALCANTARILLADO DE LOS CENTROS EDUCATIVOS PÚBLICOS, SEGÚN CONVENIO AYA-MEP ASIMISMO SE INCLUYEN RECURSOS PARA EL PAGO DE LOS SERVICIOS DE AGUA Y ALCANTARILLADO DE LAS OFICINAS CENTRALES DEL MEP, DIRECCIONES REGIONALES Y SUPERVISIONES).</t>
  </si>
  <si>
    <t>10202</t>
  </si>
  <si>
    <t>SERVICIO DE ENERGÍA ELÉCTRICA</t>
  </si>
  <si>
    <t>10203</t>
  </si>
  <si>
    <t>SERVICIO DE CORREO</t>
  </si>
  <si>
    <t>10204</t>
  </si>
  <si>
    <t>SERVICIO DE TELECOMUNICACIONES</t>
  </si>
  <si>
    <t>10299</t>
  </si>
  <si>
    <t>OTROS SERVICIOS BÁSICOS  (INCLUYE RECURSOS PARA EL PAGO DE SERVICIOS MUNICIPALES).</t>
  </si>
  <si>
    <t>SERVICIOS GENERALES  (INCLUYE RECURSOS PARA LA CONTRATACIÓN DE SERVICIOS DE LIMPIEZA, VIGILANCIA, FUMIGACIÓN, ZONAS VERDES Y GPS) .</t>
  </si>
  <si>
    <t>10601</t>
  </si>
  <si>
    <t>SEGUROS</t>
  </si>
  <si>
    <t>ACTIVIDADES DE CAPACITACIÓN  (INCLUYE RECURSOS PARA CUBRIR GASTOS DE ACTIVIDADES DE CAPACITACIÓN DEL PERSONAL DEL MINISTERIO DE EDUCACIÓN PÚBLICA).</t>
  </si>
  <si>
    <t>10801</t>
  </si>
  <si>
    <t>MANTENIMIENTO DE EDIFICIOS, LOCALES Y TERRENOS</t>
  </si>
  <si>
    <t>10805</t>
  </si>
  <si>
    <t>MANTENIMIENTO Y REPARACIÓN DE EQUIPO DE TRANSPORTE</t>
  </si>
  <si>
    <t>10806</t>
  </si>
  <si>
    <t>MANTENIMIENTO Y REPARACIÓN DE EQUIPO DE COMUNICACIÓN</t>
  </si>
  <si>
    <t>10899</t>
  </si>
  <si>
    <t>MANTENIMIENTO Y REPARACIÓN DE OTROS EQUIPOS</t>
  </si>
  <si>
    <t>10999</t>
  </si>
  <si>
    <t>OTROS IMPUESTOS  (INCLUYE RECURSOS PARA EL PAGO DE DERECHOS DE CIRCULACIÓN VEHICULAR).</t>
  </si>
  <si>
    <t>19902</t>
  </si>
  <si>
    <t>INTERESES MORATORIOS Y MULTAS  (INCLUYE RECURSOS PARA EL PAGO DE MULTAS POR PRESTACIÓN DE SERVICIOS. ASIMISMO PARA EL PAGO DE MULTAS E INFRACCIONES POR VIOLACIÓN A LAS LEYES DE TRABAJO Y A LA LEY CONSTITUTIVA DE LA CAJA COSTARRICENSE DE SEGURO SOCIAL).</t>
  </si>
  <si>
    <t>19905</t>
  </si>
  <si>
    <t>DEDUCIBLES</t>
  </si>
  <si>
    <t>20101</t>
  </si>
  <si>
    <t>COMBUSTIBLES Y LUBRICANTES</t>
  </si>
  <si>
    <t>20199</t>
  </si>
  <si>
    <t>OTROS PRODUCTOS QUÍMICOS Y CONEXOS</t>
  </si>
  <si>
    <t>20301</t>
  </si>
  <si>
    <t>MATERIALES Y PRODUCTOS METÁLICOS</t>
  </si>
  <si>
    <t>20302</t>
  </si>
  <si>
    <t>MATERIALES Y PRODUCTOS MINERALES Y ASFÁLTICOS</t>
  </si>
  <si>
    <t>20399</t>
  </si>
  <si>
    <t>OTROS MATERIALES  Y PRODUCTOS DE USO EN LA CONSTRUCCIÓN Y MANTENIMIENTO</t>
  </si>
  <si>
    <t>29902</t>
  </si>
  <si>
    <t>ÚTILES Y MATERIALES MEDICO, HOSPITALARIO Y DE INVESTIGACIÓN</t>
  </si>
  <si>
    <t>50102</t>
  </si>
  <si>
    <t>EQUIPO DE TRANSPORTE</t>
  </si>
  <si>
    <t>50106</t>
  </si>
  <si>
    <t>EQUIPO SANITARIO DE LABORATORIO E INVESTIGACIÓN</t>
  </si>
  <si>
    <t>EQUIPO SANITARIO,  DE LABORATORIO E INVESTIGACIÓN</t>
  </si>
  <si>
    <t>60301</t>
  </si>
  <si>
    <t>PRESTACIONES LEGALES</t>
  </si>
  <si>
    <t>207</t>
  </si>
  <si>
    <t>FUNDACIÓN AYÚDENOS PARA AYUDAR.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 FUNDACIÓN AYÚDENOS PARA AYUDAR DEL 12-05-2004).3-006-109117</t>
  </si>
  <si>
    <t>60601</t>
  </si>
  <si>
    <t>INDEMNIZACIONES  (INCLUYE RECURSOS PARA EL PAGO DE INDEMNIZACIONES POR DIFERENCIAS SALARIALES POR APLICACIÓN DE RESOLUCION ADMINISTRATIVA O SENTENCIA JUDICIAL ASIMISMO PARA AFRONTAR LOS PAGOS POR CONCEPTO DE DEVOLUCIONES DE LAS GARANTÍAS DE CUMPLIMIENTO Y DE PARTICIPACIÓN DE LOS PROCESOS DE CONTRATACIÓN ADMINISTRATIVA).</t>
  </si>
  <si>
    <t>553</t>
  </si>
  <si>
    <t>10102</t>
  </si>
  <si>
    <t>ALQUILER DE MAQUINARIA, EQUIPO Y MOBILIARIO</t>
  </si>
  <si>
    <t>10103</t>
  </si>
  <si>
    <t>ALQUILER DE EQUIPO DE CÓMPUTO</t>
  </si>
  <si>
    <t>OTROS SERVICIOS DE GESTIÓN Y APOYO  (INCLUYE RECURSOS PARA EL PAGO DE SERVICIOS DE REPRODUCCIÓN Y DIGITALIZACIÓN DE DOCUMENTOS).</t>
  </si>
  <si>
    <t>ACTIVIDADES DE CAPACITACIÓN  (INCLUYE RECURSOS PARA CUBRIR GASTOS DE ACTIVIDADES DE CAPACITACION DEL PERSONAL. ASÍ COMO PARA LA REALIZACIÓN DEL FESTIVAL ESTUDIANTIL DE LAS ARTES-FEA, ENCUENTROS REGIONALES DE GOBIERNOS ESTUDIANTILES, CAPACITACIÓN EN EL PROGRAMA DE BAÑOS Y NEUTRALIDAD DEL PROGRAMA BANDERA AZUL ECOLÓGICA Y CAPACITACIONES EN AFECTIVIDAD Y SEXUALIDAD)</t>
  </si>
  <si>
    <t>MANTENIMIENTO Y REPARACIÓN DE EQUIPO DE CÓMPUTO Y  SISTEMAS DE INFORMACIÓN</t>
  </si>
  <si>
    <t>MAQUINARIA Y EQUIPO PARA LA PRODUCCIÓN.</t>
  </si>
  <si>
    <t>INSTITUTO DE DESARROLLO PROFESIONAL ULADISLAO GÁMEZ SOLANO (PARA GASTOS DE OPERACIÓN SEGÚN LEY 8697 DEL 10/12/2008).3-007-586646.</t>
  </si>
  <si>
    <t>JUNTAS DE EDUCACIÓN Y ADMINISTRATIVAS. (A DISTRIBUIR POR EL MEP, PARA LOS COLEGIOS TÉCNICOS PROFESIONALES, INCLUYE RECURSOS PARA LA ADQUISICIÓN DE INSUMOS  TENDIENTES A FORTALECER EL APRENDIZAJE Y GENERAR CONOCIMIENTOS Y HABILIDADES SIGNIFICATIVAS EN LA POBLACIÓN ESTUDIANTIL , ARTÍCULO 78 DE LA CONSTITUCIÓN POLÍTICA).</t>
  </si>
  <si>
    <t>206</t>
  </si>
  <si>
    <t>JUNTAS DE EDUCACIÓN Y ADMINISTRATIVAS. (A DISTRIBUIR POR EL MEP, PARA LOS COLEGIOS TÉCNICOS PROFESIONALES, INCLUYE RECURSOS PARA FORTALECER LA EJECUCIÓN DE LAS EXPO INGENIERÍA, EXPO JOVEN Y EL ENCUENTRO DE LÍDERES ESTUDIANTILES, ARTÍCULO 78 DE LA COSNTITUCIÓN POLÍTICA) 2-100-042002</t>
  </si>
  <si>
    <t>60299</t>
  </si>
  <si>
    <t>OTRAS TRANSFERENCIAS A PERSONAS  (INCLUYE RECURSOS PARA ASIGNACIÓN DEL PREMIO MAURO FERNÁNDEZ SEGÚN DECRETO EJECUTIVO N° 17303, DEL 22/11/1986).</t>
  </si>
  <si>
    <t>ASOCIACIÓN DE COLEGIOS DEL BACHILLERATO INTERNACIONAL DE COSTA RICA. (INCLUYE RECURSOS PARA QUE LA ASOBITICO-ASOCIACIÓN DE COLEGIOS DEL BACHILLERATO INTERNACIONAL DE COSTA RICA- CUMPLA SU FUNCIÓN DE FACILITADOR ENTRE LOS COLEGIOS DE BACHILLERATO INTERNACIONAL, LA ORGANIZACIÓN DE BACHILLERATO INTERNACIONAL, Y EL MINISTERIO DE EDUCACIÓN PÚBLICA Y DONANTES INTERESADOS EN APOYAR LA EDUCACIÓN PÚBLICA, SEGÚN CONVENIO MARCO DE COOPERACIÓN INSTITUCIONAL ENTRE EL MEP Y LA ASOBITICO, APROBADO POR LA UNIDAD TÉCNICA LEGAL DEL MEP SEGÚN OFICIO UAI-035-2012).3-002-567877</t>
  </si>
  <si>
    <t>ORGANIZACIÓN DEL BACHILLERATO INTERNACIONAL-OBI (PARA SUFRAGAR GASTOS DERIVADOS DE LA MEMBRESÍA QUE DEBEN APORTAR LOS COLEGIOS PÚBLICOS INCLUIDOS EN EL PROGRAMA DE BACHILLERATO INTERNACIONAL, SEGÚN CONVENIO MEP-OBI).</t>
  </si>
  <si>
    <t>554</t>
  </si>
  <si>
    <t>10403</t>
  </si>
  <si>
    <t>SERVICIOS DE INGENIERÍA  (INCLUYE RECURSOS PARA EL PAGO DE SERVICIOS PROFESIONALES PARA LA VALORACIÓN DE CENTROS EDUCATIVOS PATRIMONIALES, ACTUALIZACIÓN DE PRESUPUESTOS, VULNERABILIDAD Y RIESGOS Y ELABORACIÓN DE PLANOS MAESTROS).</t>
  </si>
  <si>
    <t>ACTIVIDADES DE CAPACITACIÓN  (INCLUYE RECURSOS PARA LA CONTRATACIÓN DE SERVICIOS DE CATERING).</t>
  </si>
  <si>
    <t>50201</t>
  </si>
  <si>
    <t>EDIFICIOS  (INCLUYE RECURSOS PARA LA CONSTRUCCIÓN DE EDIFICIOS ESCOLARES).</t>
  </si>
  <si>
    <t>50301</t>
  </si>
  <si>
    <t>TERRENOS  (INCLUYE RECURSOS PARA LA ADQUISICIÓN DE TERRENOS PARA LA CONSTRUCCIÓN DE INFRAESTRUCTURA EDUCATIVA).</t>
  </si>
  <si>
    <t>JUNTAS DE EDUCACIÓN Y ADMINISTRATIVAS. (A DISTRIBUIR POR EL MEP, PARA LA CONSTRUCCIÓN, MANTENIMIENTO Y ADECUACIÓN DE OBRAS DE INFRAESTRUCTURA FÍSICA EDUCATIVA, ARTÍCULO 78 DE LA CONSTITUCIÓN POLÍTICA).</t>
  </si>
  <si>
    <t>JUNTAS DE EDUCACIÓN Y ADMINISTRATIVAS. (A DISTRIBUIR POR EL MEP, PARA LA CONSTRUCCIÓN, MANTENIMIENTO Y ADECUACIÓN DE OBRAS DE INFRAESTRUCTURA FÍSICA EDUCATIVA, ARTÍCULO 78 DE LA CONSTITUCIÓN POLÍTICA).2-100-042002</t>
  </si>
  <si>
    <t>555</t>
  </si>
  <si>
    <t>10305</t>
  </si>
  <si>
    <t>SERVICIOS ADUANEROS</t>
  </si>
  <si>
    <t>SERVICIO DE DESARROLLO DE SISTEMAS INFORMÁTICOS  (INCLUYE RECURSOS PARA EL PROYECTO MEP-DIGITAL; EL DESARROLLLO DE SISTEMAS DE INFORMACIÓN).</t>
  </si>
  <si>
    <t>SERVICIOS GENERALES</t>
  </si>
  <si>
    <t>OTROS SERVICIOS DE GESTIÓN Y APOYO  (INCLUYE RECURSOS PARA EL PAGO DE SERVICIOS DE REPRODUCCIÓN DE VHS A DVD, DIGITALIZACIÓN DE VIDEOS Y SERVICIOS DE DIGITALIZACIÓN DE DOCUMENTOS).</t>
  </si>
  <si>
    <t>ACTIVIDADES DE CAPACITACIÓN  (INCLUYE RECURSOS PARA CUBRIR GASTOS DE ACTIVIDADES DE CAPACITACION DEL PERSONAL)</t>
  </si>
  <si>
    <t>FUNDACIÓN OMAR DENGO. (PARA CUBRIR LOS COSTOS DE OPERACIÓN Y DESARROLLO PARA LA ATENCIÓN DE 141.931 ESTUDIANTES DEL APOYO DEL PROGRAMA NACIONAL DE INFORMÁTICA EDUCATIVA PRONIE MEP-FOD, DISTRIBUIDOS EN 268 CENTROS EDUCATIVOS PÚBLICOS DE III CICLO DE LA ENSEÑANZA GENERAL BÁSICA. INCLUYE LOS RECURSOS NECESARIOS PARA EL PLAN DE CAPACITACIÓN DE ASESORES, PROFESORES DE INFORMÁTICA EDUCATIVA Y PROFESORES DE MATERIAS, SERVICIOS DE SOPORTE TÉCNICO, DE INVESTIGACIÓN, SEGUIMIENTO Y ADMINISTRACIÓN DEL PRONIE MEP-FOD PARA LOS PROCESOS DE AMPLIACIÓN Y RENOVACIÓN DEL PROGRAMA, DE LOS CENTROS EDUCATIVOS DEL III CICLO DE LA EDUCACIÓN DE LA ENSEÑANZA GENERAL BÁSICA, DE CONFORMIDAD CON LA LEY N° 8207 DEL 03-01-2002, ACUERDO DE EJECUCIÓN DEL PRONIE MEP - FOD, REFRENDADO POR LA CONTRALORÍA GENERAL DE LA REPÚBLICA EL 06/05/2002).3-006-084760</t>
  </si>
  <si>
    <t>FUNDACIÓN OMAR DENGO. (PARA CUBRIR PARCIALMENTE LOS COSTOS DEL APOYO ACADÉMICO ESPECIALIZADO DE INVESTIGACIÓN, DESARROLLO, FORMACIÓN PROFESIONAL, QUE BRINDA EL INSTITUTO INNOV@ DE LA FOD, AL PRONIE MEP-FOD, DE ACUERDO CON LA LEY N° 8207 DEL 03-01-2002, CONVENIO DE COOPERACIÓN MEP - FOD DEL 29-01-2002, Y EL ACUERDO DE EJECUCIÓN DEL PRONIE MEP - FOD DEL 20-06-2002, REFRENDADO POR LA CONTRALORÍA GENERAL DE LA REPÚBLICA).3-006-084760</t>
  </si>
  <si>
    <t>208</t>
  </si>
  <si>
    <t>FUNDACIÓN OMAR DENGO. (PARA CUBRIR COSTOS DE OPERACIÓN DE APOYO AL PRONIE MEP-FOD, EN 996 ESCUELAS PÚBLICAS DE ENSEÑANZA PREESCOLAR, I Y II CICLOS DE LA EDUCACIÓN GENERAL BÁSICA. INCLUYE LOS RECURSOS NECESARIOS PARA EL PLAN DE CAPACITACIÓN DE ASESORES, DOCENTES, SERVICIOS DE INVESTIGACIÓN, SEGUIMIENTO, SERVICIOS DE SOPORTE TÉCNICO, SEGUIMIENTO Y ADMINISTRACIÓN DEL PROGRAMA, Y DE LOS PROCESOS DE AMPLIACIÓN Y CONSOLIDACIÓN DEL PRONIE MEP-FOD, EN LOS CENTROS EDUCATIVOS DE ENSEÑANZA PREESCOLAR, I Y II CICLO DE LA EDUCACIÓN DE LA ENSEÑANZA GENERAL BÁSICA, SEGÚN LEY N° 8207 DEL 03-01-2002, CONVENIO DE COOPERACIÓN PRONIE MEP - FOD, ASÍ COMO EL ACUERDO DE EJECUCIÓN DEL PROGRAMA NACIONAL DE INFORMÁTICA EDUCATIVA AMBOS DEL 20-06-2002).3-006-084760</t>
  </si>
  <si>
    <t>INDEMNIZACIONES (INCLUYE RECURSOS PARA EL PAGO DE DIFERENCIAS SALARIALES ADEUDADAS A LOS FUNCIONARIOS DEL MEP TRAMITADAS MEDIANTE RESOLUCIÓN ADMINISTRATIVA O SENTENCIA JUDICIAL).</t>
  </si>
  <si>
    <t>214</t>
  </si>
  <si>
    <t>JUNTAS DE EDUCACIÓN Y ADMINISTRATIVAS (A
DISTRIBUIR POR EL MEP PARA FORTALECER LOS
CENTROS DE RECURSOS PARA EL APRENDIZAJECRA
CON EL EQUIPAMIENTO Y ACCESORIOS DE
CÓMPUTO, EQUIPO DE IMPRESIÓN
MULTIFUNCIONAL Y MULTIMEDIA Y
LICENCIAMIENTO, ENTRE OTROS, SEGÚN EL
ARTÍCULO Nº78 DE LA CONSTITUCIÓN POLÍTICA). 2-100-042002</t>
  </si>
  <si>
    <t>70302</t>
  </si>
  <si>
    <t>FUNDACIÓN OMAR DENGO. (PARA CUBRIR COSTOS DE AMPLIACIÓN DE LA COBERTURA EN 15 COLEGIOS PARA ESTUDIANTES DE III CICLO. INCLUYE LA ADQUISICIÓN DE EQUIPO DE CÓMPUTO, EQUIPO PERIFÈRICO, LICENCIAS DE PROGRAMAS PARA LOS NUEVOS AMBIENTES, TÉCNICO-PEDAGÓGICOS, APOYO A LOS CENTROS EDUCATIVOS PARA ACONDICIONAR EL AULA PARA EL LABORATORIO, COSTOS DE ADMINISTRACIÓN DEL PROYECTO COMO INSTALACIÓN DE LOS EQUIPOS EN LOS RESPECTIVOS CENTROS EDUCATIVOS Y COSTOS DE MANTENIMIENTO DE LOS LABORATORIOS, SEGÚN ACUERDO DE EJECUCIÓN DEL PRONIE MEP - FOD DEL 20-06-2002, REFRENDADO POR LA CONTRALORÍA GENERAL DE LA REPÚBLICA).3-006-084760</t>
  </si>
  <si>
    <t>FUNDACIÓN OMAR DENGO. (PARA CUBRIR COSTOS DE AMPLIACIÓN DE LA COBERTURA EN 100 LABORATORIOS PARA LOS ESTUDIANTES DE ESCUELAS PRIMARIAS QUE PERMITA CONTRIBUIR A CERRAR LA BRECHA DIGITAL Y EFECTUAR LA RENOVACIÓN DEL EQUIPO COMPUTACIONAL EN 163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COSTOS DE MANTENIMIENTO DE LOS LABORATORIOS, SEGÚN ACUERDO DE EJECUCIÓN DEL PRONIE MEP - FOD DEL 20-06-2002, REFRENDADO POR LA CONTRALORÍA GENERAL DE LA REPÚBLICA).3-006-084760</t>
  </si>
  <si>
    <t>556</t>
  </si>
  <si>
    <t>OTROS SERVICIOS DE GESTIÓN Y APOYO  (INCLUYE RECURSOS PARA LA REALIZACIÓN DE PRUEBAS NACIONALES EN LO REFERENTE A LA CONSTRUCCIÓN Y VALIDACIÓN DE ITEMES Y EL PAGO DE DELEGADOS Y TUTORES, ASIMISMO INCLUYE RECURSOS PARA EL PAGO DE CODIFICADORES DE LAS PRUEBAS PISA Y TERCE; TRANSCRIPCIÓN DE PRUEBAS EN BRAILLE; PAGO DE CALIFICADORES DE COMPOSICIÓN Y ORTOGRAFÍA Y LA CONTRATACIÓN DE UNA CONSULTORÍA PARA CONSTRUCCIÓN DE PÁGINA WEB PROGRAMA DE INFORMACIÓN PARA EL ALTO DESEMPEÑO-PIAD).</t>
  </si>
  <si>
    <t>ACTIVIDADES DE CAPACITACIÓN  (INCLUYE RECURSOS PARA CUBRIR GASTOS DE ACTIVIDADES DE CAPACITACION DEL PERSONAL).</t>
  </si>
  <si>
    <t>557</t>
  </si>
  <si>
    <t>SERVICIOS GENERALES  (INCLUYE RECURSOS PARA LA CONTRATACIÓN DE SERVICIOS DE LIMPIEZA, VIGILANCIA, FUMIGACIÓN, ZONAS VERDES Y GPS).</t>
  </si>
  <si>
    <t>TRANSPORTE DENTRO DEL PAÍS.</t>
  </si>
  <si>
    <t>ACTIVIDADES DE CAPACITACIÓN  (INCLUYE RECURSOS PARA ALIMENTACIÓN Y ALQUILER DEL LOCAL DE ACTIVIDADES DE CAPACITACIÓN DE LAS DIRECCIONES REGIONALES).</t>
  </si>
  <si>
    <t>OTROS ÚTILES, MATERIALES Y SUMINISTROS DIVERSOS.</t>
  </si>
  <si>
    <t>JUNTAS DE EDUCACIÓN Y ADMINISTRATIVAS. (A DISTRIBUIR POR EL MEP PARA APOYAR EL FESTIVAL ESTUDIANTIL DE LAS ARTES-FEA, INCLUYE RECURSOS PARA EL TRANSPORTE Y ALIMENTACIÓN DE LOS PARTICIPANTES EN LA COPA INDÍGENA POR LA EDUCACIÓN 2012-2013)</t>
  </si>
  <si>
    <t xml:space="preserve">PRESTACIONES LEGALES </t>
  </si>
  <si>
    <t>SERVICIOS DE EDUCACIÓN Y PROMOCIÓN JUVENIL
(SEPROJOVEN), SOCIEDAD CIVIL. (INCLUYE
RECURSOS PARA EL TRANSPORTE Y
ALIMENTACIÓN DE LOS PARTICIPANTES EN LA
COPA INDÍGENA POR LA EDUCACIÓN 2012-2013,
SEGÚN ACUERDO N° AC-292-MEP, PUBLICADO EL 18
DE ENERO DEL 2013 EN EL DIARIO OFICIAL LA
GACETA N° 13, ALCANCE N°11).3-106-372416</t>
  </si>
  <si>
    <t>558</t>
  </si>
  <si>
    <t>217</t>
  </si>
  <si>
    <t>FONDO NACIONAL DE BECAS (FONABE). (INCLUYE RECURSOS PARA BECAS DE PASAJES PARA EL TRANSPORTE DE ESTUDIANTES, SEGÚN LEY N° 7658 DEL 11/02/1997).3-007-201398</t>
  </si>
  <si>
    <t>219</t>
  </si>
  <si>
    <t>FONDO NACIONAL DE BECAS (FONABE) (INCLUYE RECURSOS PARA GASTOS DE OPERACIÓN DEL FONABE SEGÚN LEY N° 7658 DEL 11/02/1997).3-007-201398</t>
  </si>
  <si>
    <t>FONDO NACIONAL DE BECAS (FONABE). (INCLUYE RECURSOS PARA ATENDER NECESIDADES EDUCATIVAS CON OTRAS CONDICIONES DE RIESGO PARA ESTUDIANTES CON VULNERABILIDAD SOCIAL, SEGÚN PROGRAMAS DE GOBIERNO, LEY 7658 del 11-02-1997).3-007-201398</t>
  </si>
  <si>
    <t>223</t>
  </si>
  <si>
    <t>FONDO NACIONAL DE BECAS (FONABE). (INCLUYE RECURSOS PARA EL PAGO DE COMISIONES AL BANCO NACIONAL POR EL DEPÓSITO MENSUAL DE BECAS A ESTUDIANTES, LEY 7658 DEL 11-02-1997).3-007-201398</t>
  </si>
  <si>
    <t>229</t>
  </si>
  <si>
    <t>FONDO NACIONAL DE BECAS (FONABE). (INCLUYE RECURSOS PARA EL PAGO DE BECAS A ESTUDIANTES DE PREESCOLAR, I Y II CICLOS DE LA EDUCACIÓN GENERAL BÁSICA Y EDUCACIÓN ESPECIAL LEY N°7658 DEL 11-02-1997).3-007-201398</t>
  </si>
  <si>
    <t>FONDO NACIONAL DE BECAS (FONABE). (INCLUYE RECURSOS PARA EL PROGRAMA DE BECAS DE POST SECUNDARIA, SEGÚN LEY N° 7658 DEL 11-02-1997).3-007-201398</t>
  </si>
  <si>
    <t>FONDO NACIONAL DE BECAS (FONABE). (PARA ATENDER EL PROGRAMA DE ADOLESCENTES Y JÓVENES MADRES ESTUDIANTES EN CONDICIÓN DE POBREZA, POBREZA EXTREMA O VULNERABILIDAD SOCIAL, SEGÚN LEY 7658 ARTÍCULO 4 INCISO A).3-007-201398</t>
  </si>
  <si>
    <t>FONDO NACIONAL DE BECAS (FONABE). (INCLUYE RECURSOS PARA EL PAGO DE BECAS A ESTUDIANTES DE NECESIDADES EDUCATIVAS ESPECIALES ASOCIADAS A DISCAPACIDAD. AYUDAS ESPECIALES EN CONDICIONES DE EMERGENCIAS Y BECAS DE TRANSICIÓN, SEGÚN LEY N°7658 DEL 11-02-1997).3-007-201398</t>
  </si>
  <si>
    <t>233</t>
  </si>
  <si>
    <t>FONDO NACIONAL DE BECAS (FONABE). (RECURSOS PARA EL PROGRAMA DE BECAS DE MÉRITO PERSONAL, A ESTUDIANTES EN CONDICIÓN DE POBREZA, POBREZA EXTREMA Y VULNERABILIDAD, SEGÚN LEY 7658 ARTÍCULO 4 INCISO A).3-007-201398</t>
  </si>
  <si>
    <t>209</t>
  </si>
  <si>
    <t>INSTITUTO MIXTO DE AYUDA SOCIAL-IMAS. (PARA ATENDER EL PROGRAMA DE TRANSFERENCIAS MONETARIAS CONDICIONADAS, PARA EL MANTENIMIENTO DE ADOLESCEDNTES DE ESCASOS RECURSOS EN EL SISTEMA EDUCATIVO, SEGÚN LEY NO. 4760 DEL 04/05/1971 Y SUS REFORMAS Y LEY NO.8783 DEL 13/10/09).4-000-042144</t>
  </si>
  <si>
    <t>JUNTAS DE EDUCACIÓN INSTITUCIONES DE I Y II CICLOS Y JUNTAS ADMINISTRATIVAS DE SECUNDARIA ACADÉMICA. (A DISTRIBUIR POR EL MEP PARA DESARROLLAR EL PROGRAMA DE HUERTAS ESCOLARES, SEGÚN EL ARTÍCULO N° 78 DE LA CONSTITUCIÓN POLÍTICA).2-100-042002</t>
  </si>
  <si>
    <t>218</t>
  </si>
  <si>
    <t>JUNTAS DE EDUCACIÓN Y ADMINISTRATIVAS. (A DISTRIBUIR POR EL MEP PARA EL SUBSIDIO DE PASAJES PARA EL TRANSPORTE DE ESTUDIANTES, SEGÚN ARTÍCULO N° 78 DE LA CONSTITUCIÓN POLÍTICA).2-100-042002</t>
  </si>
  <si>
    <t>JUNTAS DE EDUCACIÓN Y ADMINISTRATIVAS. (A DISTRIBUIR POR EL MEP PARA LA ADQUISICIÓN DE ALIMENTOS PROGRAMA COMEDORES ESCOLARES SEGÚN ARTÍCULO 3 DE LA LEY 8783 DEL 13/10/2009).2-100-042002</t>
  </si>
  <si>
    <t>JUNTAS DE EDUCACIÓN Y ADMINISTRATIVAS. (A DISTRIBUIR POR EL MEP, PARA EL SUBSIDIO EN LA CONTRATACIÓN DE SERVICIOS MÍNIMOS REQUERIDOS PARA LA PREPARACIÓN DE ALIMENTOS EN LOS COMEDORES ESCOLARES, SEGÚN ARTÍCULO 3 LEY 8783 DE 13/10/2009).2-100-042002</t>
  </si>
  <si>
    <t>JUNTAS DE EDUCACIÓN Y ADMINISTRATIVAS. (A DISTRIBUIR POR EL MEP PARA LA ADQUISICIÓN DE ALIMENTOS PROGRAMA COMEDORES ESCOLARES SEGÚN ARTÍCULO 3 INCISO E) LEY 8783 DEL 13/10/2009).2-100-042002</t>
  </si>
  <si>
    <t>JUNTAS DE EDUCACIÓN Y ADMINISTRATIVAS. (A DISTRIBUIR POR EL MEP PARA EL SUBSIDIO EN LA CONTRATACIÓN DE SERVICIOS MÍNIMOS REQUERIDOS PARA LA PREPARACIÓN DE ALIMENTOS EN LOS COMEDORES ESCOLARES SEGÚN ARTÍCULO 3 INCISO E) LEY 8783 DEL 13/10/2009).2-100-042002</t>
  </si>
  <si>
    <t>234</t>
  </si>
  <si>
    <t>JUNTAS DE EDUCACIÓN Y ADMINISTRATIVAS. (A DISTRIBUIR POR EL MEP, PARA LA ADQUISICIÓN DE ALIMENTOS, PROGRAMA COMEDORES ESCOLARES, SEGUN ARTÍCULO N°78 DE LA CONSTITUCION POLITICA)2-100-042002</t>
  </si>
  <si>
    <t>237</t>
  </si>
  <si>
    <t>JUNTAS ADMINISTRATIVAS. ( A DISTRIBUIR POR EL MEP, PARA ATENDER ESTUDIANTES DEL PROGRAMA DE INTEGRACIÓN, SEGÚN LEY N° 7600 DEL 02/05/1996, GACETA N° 102 DEL 29/05/1996).2-100-042002</t>
  </si>
  <si>
    <t>INDEMNIZACIONES  (INCLUYE RECURSOS PARA EL PAGO DE RESOLUCIONES POR RECLAMOS ADMINISTRATIVOS PRESENTADOS POR LOS EMPRESARIOS QUE PRESTAN EL SERVICIO DE TRANSPORTE DE ESTUDIANTES ANTE LA DIRECCIÓN DE ASUNTOS JURÍDICOS DE ESTE MINISTERIO O LAS INSTANCIAS JUDICIALES CORRESPONDIENTES).</t>
  </si>
  <si>
    <t>JUNTAS DE EDUCACIÓN Y ADMINISTRATIVAS. (A DISTRIBUIR POR EL MEP, PARA EL PROGRAMA DE EQUIPAMIENTO Y MEJORAMIENTO DE COMEDORES ESCOLARES, ARTÍCULO 78 DE LA CONSTITUCIÓN POLÍTICA DE COSTA RICA). 2-100-042002</t>
  </si>
  <si>
    <t>JUNTAS DE EDUCACIÓN Y ADMINISTRATIVAS. (A DISTRIBUIR POR EL MEP, PARA EL PROGRAMA DE EQUIPAMIENTO Y MEJORAMIENTO DE COMEDORES ESCOLARES, ARTÍCULO 78 DE LA CONSTITUCIÓN POLÍTICA DE COSTA RICA).2-100-042002</t>
  </si>
  <si>
    <t>573</t>
  </si>
  <si>
    <t>01</t>
  </si>
  <si>
    <t>00203</t>
  </si>
  <si>
    <t>DISPONIBILIDAD LABORAL</t>
  </si>
  <si>
    <t>JUNTAS DE EDUCACIÓN. (A DISTRIBUIR POR EL MEP A LOS PATRONATOS ESCOLARES DE LAS ESCUELAS DE ATENCIÓN PRIORITARIA O URBANO MARGINALES , PARA LA ADQUISICIÓN DE MATERIAL DIDÁCTICO, ALIMENTACIÓN, MEJORAMIENTO, Y MANTENIMIENTO DE LA INFRAESTRUCTURA EDUCATIVA, SEGÚN LEY 7972 DEL 22/12/99).2-100-042002</t>
  </si>
  <si>
    <t>JUNTAS DE EDUCACIÓN. (A DISTRIBUIR POR EL MEP, SEGÚN LEY N° 6746 DEL 29/04/82.).2-100-042002</t>
  </si>
  <si>
    <t>JUNTAS DE EDUCACIÓN. (A DISTRIBUIR POR EL MEP PARA EL FINANCIAMIENTO DE ACTIVIDADES DE FIESTAS PATRIAS, ARTÍCULO N° 78 DE LA CONSTITUCIÓN POLÍTICA).2-100-042002</t>
  </si>
  <si>
    <t>FUNDACIÓN AYÚDENOS PARA AYUDAR. (PARA LA REALIZACIÓN DE DISEÑOS MUSEOGRÁFICOS, CONGRUENTES CON LOS CONTENIDOS DEL CURRICULUM ESCUELAS BÁSICO COSTARRICENSE ELABORACIÓN DE MATERIALES DIDÁCTICOS QUE ACTÚEN COMO APOYO AL APRENDIZAJE DINÁMICO QUE SE PROGRAME EN LAS SALAS DEL MUSEO DE LOS NIÑOS, DISEÑO Y PUESTA EN MARCHA DE ESTRATEGIAS DIDÁCTICAS ESENCIALMENTE INTERACTIVAS, DINÁMICAS Y PARTICIPATIVAS. ADEMÁS, PROMOVER LA COMBINACIÓN ARMÓNICA DE LA ENSEÑANZA TRADICIONAL ESCOLARIZADA CON ENFOQUES EXTRACURRICULARES QUE PERMITAN AL NIÑO (A), AL JOVEN Y AL ADULTO, ACCEDER A UNA EDUCACIÓN DE EXCELENCIA, FACILITANDO EL ACCESO DE ESTUDIANTES DE ZONAS RURALES, URBANO- MARGINALES Y ESCUELAS UNIDOCENTES A ACTIVIDADES EDUCATIVAS NO FORMALES DEL MUSEO DE LOS NIÑOS, Y ELABORANDO PROGRAMAS INFORMÁTICOS DE AUTOAPRENDIZAJE CON UN SUSTENTO EN EL MENSAJE DIDÁCTICO DEL MUSEO DE LOS NIÑOS Y EL COMPLEJO JUVENIL PARA USO COMPLEMENTARIO DE LOS ESTUDIANTES DE LA EDUCACIÓN FORMAL, SEGÚN CONVENIO MEP-FUNDACIÓN, REFRENDADO POR LA CONTRALORÍA GENERAL DE LA REPÚBLICA EL 30/10/2008).3-006-109117</t>
  </si>
  <si>
    <t>TEMPORALIDADES DE LA DIÓCESIS DE TILARÁN. (PARA RECONOCIMIENTO ESTÍMULO ESTATAL, SEGÚN CONTRATO DE OTORGAMIENTO DE FECHA 04 /02/2009, SUSCRITO POR EL SEÑOR MINISTRO DE EDUCACIÓN PÚBLICA Y EL REPRESENTANTE LEGAL DE TEMPORALIDADES DE LA DIÓCESIS DE TILARÁN, PARA LAS SIGUIENTES INSTITUCIONES: INSTITUTO EDUCATIVO SAN JORGE ¢32.502.854, CENTRO EDUCATIVO EULOGIO LÓPEZ OBANDO ¢40.877.542 Y CENTRO EDUCATIVO SAN AMBROSIO ¢84.858.089).3-010-045304</t>
  </si>
  <si>
    <t>JUNTAS DE EDUCACIÓN Y ADMINISTRATIVAS (A DISTRIBUIR POR EL MEP, SEGÚN LEY 6746 DEL 29/04/82).</t>
  </si>
  <si>
    <t>02</t>
  </si>
  <si>
    <t>DISPONIBILIDAD LABORAL  (PARA PAGO POR DISPONIBILIDAD DE CONSERJES DE CENTROS EDUCATIVOS POR LABORES EXTRA HORARIAS).</t>
  </si>
  <si>
    <t>JUNTAS ADMINISTRATIVAS INST. III CICLO Y EDUCACIÓN DIVERSIFICADA ACADÉMICA. (A DISTRIBUIR POR EL MEP, SEGÚN LEY N° 6746 DEL 29/04/1982. ).2-100-042002</t>
  </si>
  <si>
    <t>JUNTA ADMINISTRATIVA COLEGIO CIENTÍFICO DE COSTA RICA, SEDE UNIVERSIDAD NACIONAL REGIÓN BRUNCA. (PARA GASTOS DE OPERACIÓN COLEGIO CIENTÍFICO DE PÉREZ ZELEDÓN, SEGÚN LEY 7169 DEL 26/06/1990, GACETA N° 144 DEL 01/08/1990).2-100-042002</t>
  </si>
  <si>
    <t>JUNTA ADMINISTRATIVA COLEGIO CIENTÍFICO DE CARTAGO. (PARA GASTOS DE OPERACIÓN, SEGÚN LEY 7169 DEL 26/06/1990, GACETA N° 144 DEL 01/08/1990).3-008-110387</t>
  </si>
  <si>
    <t>JUNTA ADMINISTRATIVA COLEGIO CIENTÍFICO DE SAN RAMÓN. (PARA GASTOS DE OPERACIÓN, SEGÚN LEY 7169 DEL 26/06/1990, GACETA N° 144 DEL 01/08/1990).3-008-135424</t>
  </si>
  <si>
    <t>JUNTA ADMINISTRATIVA DEL COLEGIO CIENTÍFICO DE SAN CARLOS. (PARA GASTOS DE OPERACIÓN, SEGÚN LEY 7169 DEL 26/06/1990, GACETA N° 144 DEL 01/08/1990).3-008-134995</t>
  </si>
  <si>
    <t>JUNTA ADMINISTRATIVA DEL COLEGIO CIENTÍFICO DE SAN PEDRO. (PARA GASTOS DE OPERACIÓN, SEGÚN LEY 7169 DEL 26/06/1990, GACETA N° 144 DEL 01/08/1990).3-008-113166</t>
  </si>
  <si>
    <t>JUNTA ADMNINISTRATIVA COLEGIO CIENTÍFICO DEL ATLÁNTICO. (PARA GASTOS DE OPERACIÓN, SEGÚN LEY 7169 DEL 26/06/1990, GACETA N° 144 DEL 01/08/1990).3-008-325152</t>
  </si>
  <si>
    <t>227</t>
  </si>
  <si>
    <t>COLEGIO HUMANÍSTICO COSTARRICENSE. (PARA GASTOS DE OPERACIÓN DEL COLEGIO HUMANÍSTICO DE HEREDIA, SEGÚN DECRETO 26436-MEP DEL 16/10/1997 Y CONVENIO MEP-UNA DE 2002).3-007-218709</t>
  </si>
  <si>
    <t>JUNTA ADMINISTRATIVA COLEGIO HUMANÍSTO DE COTO. (PARA GASTOS DE OPERACIÓN SEGÚN CONVENIO UNA-MEP DEL 10/01/2005 REFRENDADO POR LA CONTRALORÍA GENERAL DE LA REPÚBLICA EL 02/03/2005).3-008-373331</t>
  </si>
  <si>
    <t>JUNTA ADMINISTRATIVA COLEGIO CIENTÍFICO DE GUANACASTE. (PARA GASTOS DE OPERACIÓN, SEGÚN LEY 7169 DEL 26/06/1990, GACETA N° 144 DEL 01/08/1990).3-008-137531</t>
  </si>
  <si>
    <t>JUNTA ADMINISTRATIVA COLEGIO CIENTÍFICO DE PUNTARENAS. (PARA GASTOS DE OPERACIÓN, SEGÚN LEY 7169 DEL 26/06/1990, GACETA N° 144 DEL 01/08/1990).3-008-396075</t>
  </si>
  <si>
    <t>JUNTA ADMINISTRATIVA COLEGIO CIENTÍFICO DE ALAJUELA. (PARA GASTOS DE OPERACIÓN, SEGÚN LEY 7169 DEL 26/06/1990, GACETA N° 144 DEL 01/08/1990).3-008-473413</t>
  </si>
  <si>
    <t>FUNDACIÓN DE LA UNIVERSIDAD DE COSTA RICA PARA LA INVESTIGACIÓN. (SEGÚN LEY 8152 DEL 14/11/2001, GACETA N° 232 DEL 03/12/2001 PARA EL PROGRAMA OLIMPIADA DE MATEMÁTICA. INCLUYE ¢36.626.000 PARA LA REALIZACIÓN DE LA OLIMPIADA IBEROAMERICANA DE MATEMÁTICA).3-006-101757</t>
  </si>
  <si>
    <t>HOSPICIO DE HUÉRFANOS DE CARTAGO Y COVAO. (PARA EL SERVICIO DE COMEDOR DEL LICEO EXPERIMENTAL BILINGÜE JOSÉ FIGUERES FERRER, DECRETO Nª 33550-MEP DEL 15/12/2006 Y CONTRATO DE OTORGAMIENTO DE ESTÍMULO A LA INICIATIVA PRIVADA EN MATERIA DE EDUCACIÓN POR PARTE DEL MINISTERIO DE EDUCACIÓN PÚBLICA DEL 16/06/2008).3-007-045755</t>
  </si>
  <si>
    <t>TEMPORALIDADES DE LA DIÓCESIS DE TILARÁN. (PARA RECONOCIMIENTO ESTÍMULO ESTATAL SEGÚN CONTRATO DE OTORGAMIENTO DE FECHA 04 DE FEBRERO DEL 2009, SUSCRITO POR EL SEÑOR MINISTRO DE EDUCACIÓN PÚBLICA Y EL REPRESENTANTE LEGAL DE TEMPORALIDADES DE LA DIÓCESIS DE TILARÁN, PARA LAS SIGUIENTES INSTITUCIONES: INSTITUTO EDUCATIVO SAN JORGE ¢25.074.496, CENTRO EDUCATIVO EULOGIO LÓPEZ OBANDO ¢32.910.198, CENTRO EDUCATIVO SAN DANIEL COMBINI ¢21.243.934 Y CENTRO EDUCATIVO SAN AMBROSIO ¢142.866.819).3-010-045304</t>
  </si>
  <si>
    <t>JUNTAS SDMINISTRATIVAS INST. III CICLO Y EDUCACIÓN DIVERSIFICADA ACADÉMICA. (A DISTRIBUIR POR EL MEP, SEGÚN LEY 6746 FRL 29/04/82).</t>
  </si>
  <si>
    <t>03</t>
  </si>
  <si>
    <t>JUNTAS ADMINISTRATIVAS INST III CICLO Y EDUCACIÓN DEVERSIFICADA TÉCNICA. (A DISTRIBUIR POR EL MEP, SEGÚN LEY 6746 DEL 29/04/1982. ).2-100-042002</t>
  </si>
  <si>
    <t>JUNTAS ADMINISTRATIVAS INS III CICLO Y EDUC DIVERSIFICADA TÉCNICA. ( A DISTRIBUIR POR EL MEP PARA GASTOS VARIOS, SEGÚN LEY 7372 DEL 22/11/1993 Y SU REGLAMENTO).2-100-042002</t>
  </si>
  <si>
    <t>JUNTA ADMINISTRATIVA INSTITUTO AGROPECUARIO COSTARRICENSE DE SAN CARLOS. (SEGÚN LEY N° 6238 DEL 02/05/1978, INCLUYE RECURSOS PARA LA EDUCACIÓN PARAUNIVERSITARIA).3-101-007178</t>
  </si>
  <si>
    <t>60401</t>
  </si>
  <si>
    <t>ASOCIACIÓN HOGAR Y CULTURA. (PARA GASTOS DE OPERACIÓN IPEC FEMENINO-PAVAS Y DESARROLLO DE CURSOS DE LA ESCUELA DE CAPACITACIÓN DE LA MUJER SEGÚN ARTÍCULO N° 80 DE LA CONSTITUCIÓN POLÍTICA).3-002-066050</t>
  </si>
  <si>
    <t>HOSPICIO DE HUÉRFANOS DE CARTAGO Y COVAO. (PARA EL SERVICIO DE COMEDOR DEL COLEGIO VOCACIONAL DE ARTES Y OFICIOS DE CARTAGO DIURNO, DECRETO N° 33550-MEP DEL 15/12/2006 Y CONTRATO DE OTORGAMIENTO DE ESTÍMULO A LA INICIATIVA PRIVADA EN MATERIA DE EDUCACIÓN POR PARTE DEL MINISTERIO DE EDUCACIÓN PÚBLICA DEL 16/06/2008).3-007-045755</t>
  </si>
  <si>
    <t>HOSPICIO DE HUÉRFANOS DE CARTAGO Y COVAO. (PARA GASTOS DE OPERACIÓN JUNTA ADMINISTRATIVA COLEGIO VOCACIONAL DE ARTES Y OFICIOS DE CARTAGO-COVAO- SEGÚN LEY 4609 DEL 08/08/1970).3-007-045755</t>
  </si>
  <si>
    <t>JUNTA ADMINISTRATIVA CIUDAD DE LOS NIÑOS. (RECURSOS PARA CUBRIR SALARIOS DEL DIRECTOR, PERSONAL DOCENTE Y ADMINISTRATIVO DOCENTE, SEGÚN EL ARTÍCULO 16 DE LA LEY 7157).3-007-112502</t>
  </si>
  <si>
    <t>INSTITUTO AGROPECUARIO COSTARRICENSE SOCIEDAD ANÓNIMA. (INCLUYE RECURSOS PARA LA EDUCACIÓN PARAUNIVERSITARIA, SEGÚN LEY No. 6238 DEL 05/05/1978 Y SUS REFORMAS) 3-101-007178</t>
  </si>
  <si>
    <t>04</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</si>
  <si>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</si>
  <si>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7972 Y SUS REFORMAS).2-100-042002</t>
  </si>
  <si>
    <t>JUNTA ADMINISTRATIVA CENTRO NACIONAL DE EDUCACIÓN ESPECIAL FERNANDO CENTENO GUELL. (PARA GASTOS DE OPERACIÓN , SEGÚN LEY Nª 7600 DEL 02/05/1996 GACETA N° 102 DEL 29/05/1996)3-008-051010</t>
  </si>
  <si>
    <t>JUNTAS ADMINISTRATIVAS ENSEÑANZA ESPECIAL Y JUNTAS DE EDUCACIÓN AULAS INTEGRADAS. (A DISTRIBUIR POR EL MEP, SEGÚN LEY 6746 DEL 29/04/1982. ).2-100-042002</t>
  </si>
  <si>
    <t>JUNTA ADMINISTRATIVA INSTITUTO DE REHABILITACIÓN PROFESIONAL HELLEN KELLER. (PARA GASTOS DE OPERACIÓN, SEGÚN LEY Nª 7600 DEL 02/05/1995, GACETA Nª 102 DEL 29/05/1996. INCLUYE RECURSOS PARA EL PAGO DE VIÁTICOS, MANTENIMIENTO DE EDIFICIO Y EQUIPO Y MATERIALES Y SUMINISTROS).3-008-084705</t>
  </si>
  <si>
    <t>JUNTAS ADMINISTRATIVAS. ( A DISTRIBUIR POR EL MEP, PARA EL PROGRAMA DE INTEGRACIÓN, SEGÚN LEY N° 7600 DEL 02/05/1996, GACETA N° 102 DEL 29/05/1996).2-100-042002</t>
  </si>
  <si>
    <t>JUNTAS DE EDUCACIÓN Y ADMINISTRATIVAS. ( A DISTRIBUIR POR EL MEP, SEGÚN ARTÍCULO N° 16 DE LA LEY 8283 DEL 28/05/2002 PARA DESARROLLAR EL III Y IV CICLO DE LA EDUCACIÓN ESPECIAL Y DESARROLLO DE EQUIPOS DE APOYO PARA LA FORMACIÓN DE ESTUDIANTES CON DISCAPACIDAD MATRICULADOS EN EL SISTEMA EDUCATIVO REGULAR).2-100-042002</t>
  </si>
  <si>
    <t>ASOCIACIÓN DEPORTIVA COMITE PARALÍMPICO INTEGRAL. (ARTÍCULO 16 DE LA LEY N° 8283, RECURSOS PARA PROMOVER LA COMPETICIÓN DEPORTIVA DE PERSONAS CON DISCAPACIDAD EN EVENTOS OLÍMPICOS Y PARALÍMPICOS NACIONALES E INTERNACIONALES).3-002-374546</t>
  </si>
  <si>
    <t>ASOCIACIÓN OLIMPIADAS ESPECIALES DE COSTA RICA. (ARTÍCULO 16 DE LA LEY N°8283, RECURSOS PARA PROMOVER LA COMPETICIÓN DEPORTIVA DE PERSONAS CON DISCAPACIDAD EN EVENTOS OLÍMPICOS Y PARALÍMPICOS NACIONALES E INTERNACIONALES).3-002-101303</t>
  </si>
  <si>
    <t>05</t>
  </si>
  <si>
    <t>JUNTAS DE EDUCACIÓN Y ADMINISTRATIVAS ESCUELAS Y COLEGIOS NOCTURNOS, CINDEAS E IPEC. ( A DISTRIBUIR POR EL MEP SEGÚN LEY N° 6746 DEL 29/04/1982. ).2-100-042002</t>
  </si>
  <si>
    <t>HOSPICIO DE HUÉRFANOS DE CARTAGO Y COVAO. ( PARA EL SERVICIO DE COMEDOR DEL COLEGIO VOCACIONAL DE ARTES Y OFICIOS DE CARTAGO NOCTURNO, DECRETO N° 33550-MEP DEL 15/12/2006 Y CONTRATO DE OTORGAMIENTO DE ESTÍMULO A LA INICIATIVA PRIVADA EN MATERIA DE EDUCACIÓN POR PARTE DEL MINISTERIO DE EDUCACIÓN PÚBLICA DEL 16/06/2008).3-007-045755</t>
  </si>
  <si>
    <t xml:space="preserve">CORTE AL 31 DE DICIEMBRE DE 2013    </t>
  </si>
  <si>
    <t>HORA:  9:10 a.m.</t>
  </si>
  <si>
    <t>001</t>
  </si>
  <si>
    <t>Total 550</t>
  </si>
  <si>
    <t>Total 551</t>
  </si>
  <si>
    <t>Total 553</t>
  </si>
  <si>
    <t>Total 554</t>
  </si>
  <si>
    <t>Total 555</t>
  </si>
  <si>
    <t>Total 556</t>
  </si>
  <si>
    <t>Total 557</t>
  </si>
  <si>
    <t>Total 558</t>
  </si>
  <si>
    <t>Total 573</t>
  </si>
  <si>
    <t>Total general</t>
  </si>
  <si>
    <t>Total 0</t>
  </si>
  <si>
    <t>Total 1</t>
  </si>
  <si>
    <t>Total 2</t>
  </si>
  <si>
    <t>Total 5</t>
  </si>
  <si>
    <t>Total 6</t>
  </si>
  <si>
    <t>Total 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</si>
</sst>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_-;\-[$€]* #,##0.00_-;_-[$€]* &quot;-&quot;??_-;_-@_-"/>
    <numFmt numFmtId="166" formatCode="_(&quot;$&quot;* #,##0.00_);_(&quot;$&quot;* \(#,##0.00\);_(&quot;$&quot;* &quot;-&quot;??_);_(@_)"/>
    <numFmt numFmtId="167" formatCode="_-* #,##0.00\ _€_-;\-* #,##0.00\ _€_-;_-* &quot;-&quot;??\ _€_-;_-@_-"/>
  </numFmts>
  <fonts count="43">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b/>
      <sz val="12"/>
      <color indexed="8"/>
      <name val="Calibri"/>
      <family val="2"/>
    </font>
    <font>
      <sz val="8"/>
      <name val="Tahoma"/>
      <family val="2"/>
    </font>
    <font>
      <u val="single"/>
      <sz val="11"/>
      <color indexed="8"/>
      <name val="Calibri"/>
      <family val="0"/>
    </font>
    <font>
      <i/>
      <sz val="11"/>
      <color indexed="8"/>
      <name val="Calibri"/>
      <family val="0"/>
    </font>
    <font>
      <b/>
      <u val="single"/>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165" fontId="2" fillId="0" borderId="0" applyFont="0" applyFill="0" applyBorder="0" applyAlignment="0" applyProtection="0"/>
    <xf numFmtId="0" fontId="3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wrapText="1"/>
      <protection/>
    </xf>
    <xf numFmtId="0" fontId="0" fillId="0" borderId="0">
      <alignment/>
      <protection/>
    </xf>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9">
    <xf numFmtId="0" fontId="0" fillId="0" borderId="0" xfId="0" applyFont="1" applyAlignment="1">
      <alignment/>
    </xf>
    <xf numFmtId="0" fontId="40" fillId="0" borderId="0" xfId="0" applyFont="1" applyAlignment="1">
      <alignment/>
    </xf>
    <xf numFmtId="49" fontId="0" fillId="0" borderId="0" xfId="0" applyNumberFormat="1" applyAlignment="1">
      <alignment/>
    </xf>
    <xf numFmtId="164" fontId="0" fillId="0" borderId="0" xfId="0" applyNumberFormat="1" applyAlignment="1">
      <alignment/>
    </xf>
    <xf numFmtId="164" fontId="0" fillId="0" borderId="0" xfId="47" applyFont="1" applyAlignment="1">
      <alignment/>
    </xf>
    <xf numFmtId="10" fontId="0" fillId="0" borderId="0" xfId="65" applyNumberFormat="1" applyFont="1" applyAlignment="1">
      <alignment/>
    </xf>
    <xf numFmtId="164" fontId="0" fillId="0" borderId="0" xfId="47" applyFont="1" applyAlignment="1">
      <alignment/>
    </xf>
    <xf numFmtId="164" fontId="0" fillId="0" borderId="0" xfId="47" applyFont="1" applyFill="1" applyBorder="1" applyAlignment="1">
      <alignment/>
    </xf>
    <xf numFmtId="10" fontId="0" fillId="0" borderId="0" xfId="65" applyNumberFormat="1" applyFont="1" applyBorder="1" applyAlignment="1">
      <alignment/>
    </xf>
    <xf numFmtId="0" fontId="0" fillId="0" borderId="0" xfId="0" applyAlignment="1">
      <alignment horizontal="center" wrapText="1"/>
    </xf>
    <xf numFmtId="0" fontId="0" fillId="0" borderId="10" xfId="0" applyBorder="1" applyAlignment="1">
      <alignment wrapText="1"/>
    </xf>
    <xf numFmtId="0" fontId="40" fillId="33" borderId="11" xfId="0" applyFont="1" applyFill="1" applyBorder="1" applyAlignment="1">
      <alignment horizontal="center" vertical="center" wrapText="1"/>
    </xf>
    <xf numFmtId="164" fontId="40" fillId="33" borderId="11" xfId="47" applyFont="1" applyFill="1" applyBorder="1" applyAlignment="1">
      <alignment horizontal="center" vertical="center" wrapText="1"/>
    </xf>
    <xf numFmtId="10" fontId="40" fillId="33" borderId="11" xfId="65" applyNumberFormat="1" applyFont="1" applyFill="1" applyBorder="1" applyAlignment="1">
      <alignment horizontal="center" vertical="center" wrapText="1"/>
    </xf>
    <xf numFmtId="0" fontId="0" fillId="0" borderId="10" xfId="0" applyBorder="1" applyAlignment="1">
      <alignment horizontal="center" vertical="center"/>
    </xf>
    <xf numFmtId="49" fontId="40" fillId="33" borderId="11"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0"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0" fillId="0" borderId="10" xfId="0" applyBorder="1" applyAlignment="1">
      <alignment horizontal="justify" vertical="justify" wrapText="1"/>
    </xf>
    <xf numFmtId="164" fontId="0" fillId="0" borderId="10" xfId="47" applyFont="1" applyBorder="1" applyAlignment="1">
      <alignment vertical="center"/>
    </xf>
    <xf numFmtId="164" fontId="0" fillId="0" borderId="10" xfId="47" applyFont="1" applyBorder="1" applyAlignment="1">
      <alignment vertical="center"/>
    </xf>
    <xf numFmtId="10" fontId="0" fillId="0" borderId="10" xfId="65" applyNumberFormat="1" applyFont="1" applyBorder="1" applyAlignment="1">
      <alignment vertical="center"/>
    </xf>
    <xf numFmtId="0" fontId="41" fillId="0" borderId="0" xfId="0" applyFont="1" applyAlignment="1">
      <alignment horizontal="center"/>
    </xf>
    <xf numFmtId="49" fontId="41" fillId="0" borderId="0" xfId="0" applyNumberFormat="1" applyFont="1" applyAlignment="1">
      <alignment horizontal="center"/>
    </xf>
    <xf numFmtId="0" fontId="42" fillId="0" borderId="0" xfId="0" applyFont="1" applyAlignment="1">
      <alignment horizontal="center"/>
    </xf>
    <xf numFmtId="49" fontId="42" fillId="0" borderId="0" xfId="0" applyNumberFormat="1" applyFont="1" applyAlignment="1">
      <alignment horizontal="center"/>
    </xf>
    <xf numFmtId="0" fontId="40" fillId="0" borderId="0" xfId="0" applyFont="1" applyAlignment="1">
      <alignment horizontal="center"/>
    </xf>
    <xf numFmtId="49" fontId="40" fillId="0" borderId="0" xfId="0" applyNumberFormat="1" applyFont="1" applyAlignment="1">
      <alignment horizont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Millares 4" xfId="51"/>
    <cellStyle name="Millares 5" xfId="52"/>
    <cellStyle name="Millares 6" xfId="53"/>
    <cellStyle name="Currency" xfId="54"/>
    <cellStyle name="Currency [0]" xfId="55"/>
    <cellStyle name="Neutral" xfId="56"/>
    <cellStyle name="Normal 2" xfId="57"/>
    <cellStyle name="Normal 3" xfId="58"/>
    <cellStyle name="Normal 4" xfId="59"/>
    <cellStyle name="Normal 5" xfId="60"/>
    <cellStyle name="Normal 8" xfId="61"/>
    <cellStyle name="Notas" xfId="62"/>
    <cellStyle name="Notas 2" xfId="63"/>
    <cellStyle name="Porcentaje 2"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ebmail.mep.go.cr/attach/logoMEP.jpg?sid=0kPDk/rqCas&amp;mbox=INBOX&amp;charset=escaped_unicode&amp;uid=8293&amp;number=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323850</xdr:colOff>
      <xdr:row>4</xdr:row>
      <xdr:rowOff>85725</xdr:rowOff>
    </xdr:to>
    <xdr:pic>
      <xdr:nvPicPr>
        <xdr:cNvPr id="1" name="Picture 1" descr="http://webmail.mep.go.cr/attach/logoMEP.jpg?sid=0kPDk/rqCas&amp;mbox=INBOX&amp;charset=escaped_unicode&amp;uid=8293&amp;number=4"/>
        <xdr:cNvPicPr preferRelativeResize="1">
          <a:picLocks noChangeAspect="1"/>
        </xdr:cNvPicPr>
      </xdr:nvPicPr>
      <xdr:blipFill>
        <a:blip r:link="rId1"/>
        <a:stretch>
          <a:fillRect/>
        </a:stretch>
      </xdr:blipFill>
      <xdr:spPr>
        <a:xfrm>
          <a:off x="19050" y="9525"/>
          <a:ext cx="1171575" cy="838200"/>
        </a:xfrm>
        <a:prstGeom prst="rect">
          <a:avLst/>
        </a:prstGeom>
        <a:noFill/>
        <a:ln w="9525" cmpd="sng">
          <a:noFill/>
        </a:ln>
      </xdr:spPr>
    </xdr:pic>
    <xdr:clientData/>
  </xdr:twoCellAnchor>
  <xdr:twoCellAnchor>
    <xdr:from>
      <xdr:col>0</xdr:col>
      <xdr:colOff>0</xdr:colOff>
      <xdr:row>645</xdr:row>
      <xdr:rowOff>123825</xdr:rowOff>
    </xdr:from>
    <xdr:to>
      <xdr:col>14</xdr:col>
      <xdr:colOff>123825</xdr:colOff>
      <xdr:row>665</xdr:row>
      <xdr:rowOff>180975</xdr:rowOff>
    </xdr:to>
    <xdr:sp>
      <xdr:nvSpPr>
        <xdr:cNvPr id="2" name="2 CuadroTexto"/>
        <xdr:cNvSpPr txBox="1">
          <a:spLocks noChangeArrowheads="1"/>
        </xdr:cNvSpPr>
      </xdr:nvSpPr>
      <xdr:spPr>
        <a:xfrm>
          <a:off x="0" y="458247750"/>
          <a:ext cx="13935075" cy="3867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Notas: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1-La columna denominada Recursos Bloqueados corresponde a los orígenes de fondos (rebajos) que fueron eliminados de la modificación presupuestaria y cuyo destino era fundamentalmente para: transferencias a las Juntas de Educación y Administrativas, prestaciones legales e indemnizaciones; pero que,  con fundamento en lo pactado por las Autoridades Superiores del Ministerio de Educación Pública y el Ministerio de Hacienda,  quedan sin posibilidad de ejecución. Estos montos NO afectan el presupuesto actual ajustado de esta liquidación pero  mantienen su incidencia sobre la ejecución presupuestaria, por cuanto los dineros siempre prevalecerán dentro de la cifra oficial del presupuesto MEP.
</a:t>
          </a:r>
          <a:r>
            <a:rPr lang="en-US" cap="none" sz="1100" b="0" i="0" u="none" baseline="0">
              <a:solidFill>
                <a:srgbClr val="000000"/>
              </a:solidFill>
              <a:latin typeface="Calibri"/>
              <a:ea typeface="Calibri"/>
              <a:cs typeface="Calibri"/>
            </a:rPr>
            <a:t>2-La columna denominada </a:t>
          </a:r>
          <a:r>
            <a:rPr lang="en-US" cap="none" sz="1100" b="0" i="1" u="none" baseline="0">
              <a:solidFill>
                <a:srgbClr val="000000"/>
              </a:solidFill>
              <a:latin typeface="Calibri"/>
              <a:ea typeface="Calibri"/>
              <a:cs typeface="Calibri"/>
            </a:rPr>
            <a:t>Presupuesto Actual Ajustado</a:t>
          </a:r>
          <a:r>
            <a:rPr lang="en-US" cap="none" sz="1100" b="0" i="0" u="none" baseline="0">
              <a:solidFill>
                <a:srgbClr val="000000"/>
              </a:solidFill>
              <a:latin typeface="Calibri"/>
              <a:ea typeface="Calibri"/>
              <a:cs typeface="Calibri"/>
            </a:rPr>
            <a:t> corresponde al Presupuesto Actual más la aplicación de los movimientos en tránsito (al corte de esta liquidación no existen</a:t>
          </a:r>
          <a:r>
            <a:rPr lang="en-US" cap="none" sz="1100" b="0" i="0" u="none" baseline="0">
              <a:solidFill>
                <a:srgbClr val="000000"/>
              </a:solidFill>
              <a:latin typeface="Calibri"/>
              <a:ea typeface="Calibri"/>
              <a:cs typeface="Calibri"/>
            </a:rPr>
            <a:t> movimientos en tránsito)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El </a:t>
          </a:r>
          <a:r>
            <a:rPr lang="en-US" cap="none" sz="1100" b="0" i="1" u="none" baseline="0">
              <a:solidFill>
                <a:srgbClr val="000000"/>
              </a:solidFill>
              <a:latin typeface="Calibri"/>
              <a:ea typeface="Calibri"/>
              <a:cs typeface="Calibri"/>
            </a:rPr>
            <a:t> Presupuesto Disponible</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Ajustado</a:t>
          </a:r>
          <a:r>
            <a:rPr lang="en-US" cap="none" sz="1100" b="0" i="0" u="none" baseline="0">
              <a:solidFill>
                <a:srgbClr val="000000"/>
              </a:solidFill>
              <a:latin typeface="Calibri"/>
              <a:ea typeface="Calibri"/>
              <a:cs typeface="Calibri"/>
            </a:rPr>
            <a:t> es igual al  Presupuesto Actual Ajustado  - Solicitado - Comprometido - Recepción de Mercancías -Devengado. 
</a:t>
          </a:r>
          <a:r>
            <a:rPr lang="en-US" cap="none" sz="1100" b="0" i="0" u="none" baseline="0">
              <a:solidFill>
                <a:srgbClr val="000000"/>
              </a:solidFill>
              <a:latin typeface="Calibri"/>
              <a:ea typeface="Calibri"/>
              <a:cs typeface="Calibri"/>
            </a:rPr>
            <a:t>4- La columna denominada </a:t>
          </a:r>
          <a:r>
            <a:rPr lang="en-US" cap="none" sz="1100" b="0" i="1" u="none" baseline="0">
              <a:solidFill>
                <a:srgbClr val="000000"/>
              </a:solidFill>
              <a:latin typeface="Calibri"/>
              <a:ea typeface="Calibri"/>
              <a:cs typeface="Calibri"/>
            </a:rPr>
            <a:t>Ejecución </a:t>
          </a:r>
          <a:r>
            <a:rPr lang="en-US" cap="none" sz="1100" b="0" i="0" u="none" baseline="0">
              <a:solidFill>
                <a:srgbClr val="000000"/>
              </a:solidFill>
              <a:latin typeface="Calibri"/>
              <a:ea typeface="Calibri"/>
              <a:cs typeface="Calibri"/>
            </a:rPr>
            <a:t>Representa el porcentaje del </a:t>
          </a:r>
          <a:r>
            <a:rPr lang="en-US" cap="none" sz="1100" b="1" i="0" u="none" baseline="0">
              <a:solidFill>
                <a:srgbClr val="000000"/>
              </a:solidFill>
              <a:latin typeface="Calibri"/>
              <a:ea typeface="Calibri"/>
              <a:cs typeface="Calibri"/>
            </a:rPr>
            <a:t>Presupuesto  Actual Ajustado</a:t>
          </a:r>
          <a:r>
            <a:rPr lang="en-US" cap="none" sz="1100" b="0" i="0" u="none" baseline="0">
              <a:solidFill>
                <a:srgbClr val="000000"/>
              </a:solidFill>
              <a:latin typeface="Calibri"/>
              <a:ea typeface="Calibri"/>
              <a:cs typeface="Calibri"/>
            </a:rPr>
            <a:t> que se ha </a:t>
          </a:r>
          <a:r>
            <a:rPr lang="en-US" cap="none" sz="1100" b="1" i="0" u="sng" baseline="0">
              <a:solidFill>
                <a:srgbClr val="000000"/>
              </a:solidFill>
              <a:latin typeface="Calibri"/>
              <a:ea typeface="Calibri"/>
              <a:cs typeface="Calibri"/>
            </a:rPr>
            <a:t>devengado</a:t>
          </a:r>
          <a:r>
            <a:rPr lang="en-US" cap="none" sz="1100" b="0" i="0" u="none" baseline="0">
              <a:solidFill>
                <a:srgbClr val="000000"/>
              </a:solidFill>
              <a:latin typeface="Calibri"/>
              <a:ea typeface="Calibri"/>
              <a:cs typeface="Calibri"/>
            </a:rPr>
            <a:t>, entendido como el reconocimiento del gasto por la recepción a conformidad, de cualquier bien y/o servicio contratado o consumido, independientemente de cuando se efectúe el pago de la obligación. 
</a:t>
          </a:r>
          <a:r>
            <a:rPr lang="en-US" cap="none" sz="1100" b="0" i="0" u="none" baseline="0">
              <a:solidFill>
                <a:srgbClr val="000000"/>
              </a:solidFill>
              <a:latin typeface="Calibri"/>
              <a:ea typeface="Calibri"/>
              <a:cs typeface="Calibri"/>
            </a:rPr>
            <a:t>5- La columna denominada </a:t>
          </a:r>
          <a:r>
            <a:rPr lang="en-US" cap="none" sz="1100" b="0" i="1" u="none" baseline="0">
              <a:solidFill>
                <a:srgbClr val="000000"/>
              </a:solidFill>
              <a:latin typeface="Calibri"/>
              <a:ea typeface="Calibri"/>
              <a:cs typeface="Calibri"/>
            </a:rPr>
            <a:t>Tránsito </a:t>
          </a:r>
          <a:r>
            <a:rPr lang="en-US" cap="none" sz="1100" b="0" i="0" u="none" baseline="0">
              <a:solidFill>
                <a:srgbClr val="000000"/>
              </a:solidFill>
              <a:latin typeface="Calibri"/>
              <a:ea typeface="Calibri"/>
              <a:cs typeface="Calibri"/>
            </a:rPr>
            <a:t> aglutina todo aquel presupuesto que está ingresado en SIGAF con un trámite, representa el porcentaje del Presupuesto  Actual Ajustado que se ha: </a:t>
          </a:r>
          <a:r>
            <a:rPr lang="en-US" cap="none" sz="1100" b="1" i="0" u="sng" baseline="0">
              <a:solidFill>
                <a:srgbClr val="000000"/>
              </a:solidFill>
              <a:latin typeface="Calibri"/>
              <a:ea typeface="Calibri"/>
              <a:cs typeface="Calibri"/>
            </a:rPr>
            <a:t>solicitado</a:t>
          </a:r>
          <a:r>
            <a:rPr lang="en-US" cap="none" sz="1100" b="0" i="0" u="none" baseline="0">
              <a:solidFill>
                <a:srgbClr val="000000"/>
              </a:solidFill>
              <a:latin typeface="Calibri"/>
              <a:ea typeface="Calibri"/>
              <a:cs typeface="Calibri"/>
            </a:rPr>
            <a:t> (consiste en la separación de los recursos presupuestarios para adquirir bienes o servicios, o realizar otros gastos, de manera que se garantice el contenido presupuestario), </a:t>
          </a:r>
          <a:r>
            <a:rPr lang="en-US" cap="none" sz="1100" b="1" i="0" u="sng" baseline="0">
              <a:solidFill>
                <a:srgbClr val="000000"/>
              </a:solidFill>
              <a:latin typeface="Calibri"/>
              <a:ea typeface="Calibri"/>
              <a:cs typeface="Calibri"/>
            </a:rPr>
            <a:t>comprometido</a:t>
          </a:r>
          <a:r>
            <a:rPr lang="en-US" cap="none" sz="1100" b="0" i="0" u="none" baseline="0">
              <a:solidFill>
                <a:srgbClr val="000000"/>
              </a:solidFill>
              <a:latin typeface="Calibri"/>
              <a:ea typeface="Calibri"/>
              <a:cs typeface="Calibri"/>
            </a:rPr>
            <a:t>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a:t>
          </a:r>
          <a:r>
            <a:rPr lang="en-US" cap="none" sz="1100" b="1" i="0" u="sng" baseline="0">
              <a:solidFill>
                <a:srgbClr val="000000"/>
              </a:solidFill>
              <a:latin typeface="Calibri"/>
              <a:ea typeface="Calibri"/>
              <a:cs typeface="Calibri"/>
            </a:rPr>
            <a:t>recepción de mercancías</a:t>
          </a:r>
          <a:r>
            <a:rPr lang="en-US" cap="none" sz="1100" b="0" i="0" u="none" baseline="0">
              <a:solidFill>
                <a:srgbClr val="000000"/>
              </a:solidFill>
              <a:latin typeface="Calibri"/>
              <a:ea typeface="Calibri"/>
              <a:cs typeface="Calibri"/>
            </a:rPr>
            <a:t>. Esta relación NO incluye aquellas gestiones presentadas ante la Dirección de Proveeduría Institucional y que no se han registrado en SIGAF. 
</a:t>
          </a:r>
          <a:r>
            <a:rPr lang="en-US" cap="none" sz="1100" b="0" i="0" u="none" baseline="0">
              <a:solidFill>
                <a:srgbClr val="000000"/>
              </a:solidFill>
              <a:latin typeface="Calibri"/>
              <a:ea typeface="Calibri"/>
              <a:cs typeface="Calibri"/>
            </a:rPr>
            <a:t>6- La columna denominada </a:t>
          </a:r>
          <a:r>
            <a:rPr lang="en-US" cap="none" sz="1100" b="0" i="1" u="none" baseline="0">
              <a:solidFill>
                <a:srgbClr val="000000"/>
              </a:solidFill>
              <a:latin typeface="Calibri"/>
              <a:ea typeface="Calibri"/>
              <a:cs typeface="Calibri"/>
            </a:rPr>
            <a:t>Acumulado e</a:t>
          </a:r>
          <a:r>
            <a:rPr lang="en-US" cap="none" sz="1100" b="0" i="0" u="none" baseline="0">
              <a:solidFill>
                <a:srgbClr val="000000"/>
              </a:solidFill>
              <a:latin typeface="Calibri"/>
              <a:ea typeface="Calibri"/>
              <a:cs typeface="Calibri"/>
            </a:rPr>
            <a:t>s la sumatoria del porcentaje de ejecución y el porcentaje de documentos en tránsito en el SIGAF. 
</a:t>
          </a:r>
          <a:r>
            <a:rPr lang="en-US" cap="none" sz="1100" b="0" i="0" u="none" baseline="0">
              <a:solidFill>
                <a:srgbClr val="000000"/>
              </a:solidFill>
              <a:latin typeface="Calibri"/>
              <a:ea typeface="Calibri"/>
              <a:cs typeface="Calibri"/>
            </a:rPr>
            <a:t>7- TODOS LOS PORCENTAJES SE CALCULAN SOBRE EL </a:t>
          </a:r>
          <a:r>
            <a:rPr lang="en-US" cap="none" sz="1100" b="1" i="0" u="none" baseline="0">
              <a:solidFill>
                <a:srgbClr val="000000"/>
              </a:solidFill>
              <a:latin typeface="Calibri"/>
              <a:ea typeface="Calibri"/>
              <a:cs typeface="Calibri"/>
            </a:rPr>
            <a:t>PRESUPUESTO ACTUAL AJUSTADO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0210-044136\decep\PROGRAMACI&#211;N%20FINANCIERA%20A&#209;O%202013\Formularios\Programa%20550\Programaci&#243;n%20Financiera%20%20y%20Flujo%20de%20Efectivo%20Transferencias%20Per&#237;odo%202013%20-%20Programa%2055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772"/>
  <sheetViews>
    <sheetView tabSelected="1" zoomScale="90" zoomScaleNormal="90" zoomScalePageLayoutView="0" workbookViewId="0" topLeftCell="A1">
      <pane xSplit="10" ySplit="9" topLeftCell="K10" activePane="bottomRight" state="frozen"/>
      <selection pane="topLeft" activeCell="A1" sqref="A1"/>
      <selection pane="topRight" activeCell="K1" sqref="K1"/>
      <selection pane="bottomLeft" activeCell="A10" sqref="A10"/>
      <selection pane="bottomRight" activeCell="A5" sqref="A5:R5"/>
    </sheetView>
  </sheetViews>
  <sheetFormatPr defaultColWidth="16.8515625" defaultRowHeight="15" outlineLevelRow="3"/>
  <cols>
    <col min="1" max="1" width="13.00390625" style="0" customWidth="1"/>
    <col min="2" max="2" width="16.421875" style="0" customWidth="1"/>
    <col min="3" max="3" width="9.7109375" style="0" customWidth="1"/>
    <col min="4" max="4" width="12.57421875" style="0" customWidth="1"/>
    <col min="5" max="5" width="4.140625" style="0" customWidth="1"/>
    <col min="6" max="6" width="4.140625" style="2" customWidth="1"/>
    <col min="7" max="7" width="5.7109375" style="0" customWidth="1"/>
    <col min="8" max="8" width="6.421875" style="0" customWidth="1"/>
    <col min="9" max="9" width="32.140625" style="0" customWidth="1"/>
    <col min="10" max="10" width="22.140625" style="0" customWidth="1"/>
    <col min="11" max="11" width="20.8515625" style="0" customWidth="1"/>
    <col min="12" max="12" width="22.140625" style="0" customWidth="1"/>
    <col min="13" max="14" width="18.8515625" style="0" customWidth="1"/>
    <col min="15" max="15" width="20.421875" style="4" bestFit="1" customWidth="1"/>
    <col min="16" max="16" width="24.140625" style="5" customWidth="1"/>
    <col min="17" max="17" width="22.28125" style="5" customWidth="1"/>
    <col min="18" max="18" width="19.140625" style="5" customWidth="1"/>
    <col min="19" max="19" width="19.57421875" style="0" customWidth="1"/>
    <col min="20" max="20" width="18.8515625" style="6" bestFit="1" customWidth="1"/>
    <col min="21" max="21" width="14.140625" style="5" customWidth="1"/>
    <col min="22" max="22" width="11.421875" style="5" customWidth="1"/>
    <col min="23" max="23" width="13.140625" style="5" customWidth="1"/>
    <col min="24" max="243" width="11.421875" style="0" customWidth="1"/>
    <col min="244" max="244" width="8.8515625" style="0" customWidth="1"/>
    <col min="245" max="245" width="0" style="0" hidden="1" customWidth="1"/>
    <col min="246" max="246" width="8.421875" style="0" customWidth="1"/>
    <col min="247" max="248" width="4.140625" style="0" customWidth="1"/>
    <col min="249" max="249" width="20.421875" style="0" customWidth="1"/>
    <col min="250" max="250" width="20.421875" style="0" bestFit="1" customWidth="1"/>
    <col min="251" max="252" width="16.8515625" style="0" customWidth="1"/>
    <col min="253" max="253" width="17.57421875" style="0" customWidth="1"/>
    <col min="254" max="254" width="17.140625" style="0" customWidth="1"/>
    <col min="255" max="255" width="20.421875" style="0" customWidth="1"/>
  </cols>
  <sheetData>
    <row r="1" spans="3:11" ht="15">
      <c r="C1" s="1" t="s">
        <v>0</v>
      </c>
      <c r="D1" s="1"/>
      <c r="E1" s="1"/>
      <c r="J1" s="3"/>
      <c r="K1" s="3"/>
    </row>
    <row r="2" spans="3:17" ht="15">
      <c r="C2" s="1" t="s">
        <v>1</v>
      </c>
      <c r="D2" s="1"/>
      <c r="E2" s="1"/>
      <c r="O2" s="7"/>
      <c r="P2" s="8"/>
      <c r="Q2" s="8"/>
    </row>
    <row r="3" spans="3:5" ht="15">
      <c r="C3" s="1" t="s">
        <v>2</v>
      </c>
      <c r="D3" s="1"/>
      <c r="E3" s="1"/>
    </row>
    <row r="5" spans="1:18" ht="18.75">
      <c r="A5" s="23" t="s">
        <v>3</v>
      </c>
      <c r="B5" s="23"/>
      <c r="C5" s="23"/>
      <c r="D5" s="23"/>
      <c r="E5" s="23"/>
      <c r="F5" s="24"/>
      <c r="G5" s="23"/>
      <c r="H5" s="23"/>
      <c r="I5" s="23"/>
      <c r="J5" s="23"/>
      <c r="K5" s="23"/>
      <c r="L5" s="23"/>
      <c r="M5" s="23"/>
      <c r="N5" s="23"/>
      <c r="O5" s="23"/>
      <c r="P5" s="23"/>
      <c r="Q5" s="23"/>
      <c r="R5" s="23"/>
    </row>
    <row r="6" spans="1:18" ht="15.75">
      <c r="A6" s="25" t="s">
        <v>4</v>
      </c>
      <c r="B6" s="25"/>
      <c r="C6" s="25"/>
      <c r="D6" s="25"/>
      <c r="E6" s="25"/>
      <c r="F6" s="26"/>
      <c r="G6" s="25"/>
      <c r="H6" s="25"/>
      <c r="I6" s="25"/>
      <c r="J6" s="25"/>
      <c r="K6" s="25"/>
      <c r="L6" s="25"/>
      <c r="M6" s="25"/>
      <c r="N6" s="25"/>
      <c r="O6" s="25"/>
      <c r="P6" s="25"/>
      <c r="Q6" s="25"/>
      <c r="R6" s="25"/>
    </row>
    <row r="7" spans="1:18" ht="15">
      <c r="A7" s="27" t="s">
        <v>392</v>
      </c>
      <c r="B7" s="27"/>
      <c r="C7" s="27"/>
      <c r="D7" s="27"/>
      <c r="E7" s="27"/>
      <c r="F7" s="28"/>
      <c r="G7" s="27"/>
      <c r="H7" s="27"/>
      <c r="I7" s="27"/>
      <c r="J7" s="27"/>
      <c r="K7" s="27"/>
      <c r="L7" s="27"/>
      <c r="M7" s="27"/>
      <c r="N7" s="27"/>
      <c r="O7" s="27"/>
      <c r="P7" s="27"/>
      <c r="Q7" s="27"/>
      <c r="R7" s="27"/>
    </row>
    <row r="8" ht="15">
      <c r="A8" t="s">
        <v>393</v>
      </c>
    </row>
    <row r="9" spans="1:24" ht="75">
      <c r="A9" s="11" t="s">
        <v>5</v>
      </c>
      <c r="B9" s="11" t="s">
        <v>6</v>
      </c>
      <c r="C9" s="11" t="s">
        <v>7</v>
      </c>
      <c r="D9" s="11" t="s">
        <v>8</v>
      </c>
      <c r="E9" s="11" t="s">
        <v>9</v>
      </c>
      <c r="F9" s="15" t="s">
        <v>10</v>
      </c>
      <c r="G9" s="11" t="s">
        <v>11</v>
      </c>
      <c r="H9" s="11" t="s">
        <v>12</v>
      </c>
      <c r="I9" s="11" t="s">
        <v>13</v>
      </c>
      <c r="J9" s="11" t="s">
        <v>14</v>
      </c>
      <c r="K9" s="11" t="s">
        <v>15</v>
      </c>
      <c r="L9" s="11" t="s">
        <v>16</v>
      </c>
      <c r="M9" s="12" t="s">
        <v>17</v>
      </c>
      <c r="N9" s="11" t="s">
        <v>18</v>
      </c>
      <c r="O9" s="11" t="s">
        <v>19</v>
      </c>
      <c r="P9" s="11" t="s">
        <v>20</v>
      </c>
      <c r="Q9" s="11" t="s">
        <v>21</v>
      </c>
      <c r="R9" s="11" t="s">
        <v>22</v>
      </c>
      <c r="S9" s="11" t="s">
        <v>23</v>
      </c>
      <c r="T9" s="12" t="s">
        <v>24</v>
      </c>
      <c r="U9" s="13" t="s">
        <v>25</v>
      </c>
      <c r="V9" s="13" t="s">
        <v>26</v>
      </c>
      <c r="W9" s="13" t="s">
        <v>27</v>
      </c>
      <c r="X9" s="9"/>
    </row>
    <row r="10" spans="1:23" ht="15.75" customHeight="1" outlineLevel="3">
      <c r="A10" s="14" t="s">
        <v>28</v>
      </c>
      <c r="B10" s="14" t="s">
        <v>29</v>
      </c>
      <c r="C10" s="14" t="s">
        <v>30</v>
      </c>
      <c r="D10" s="14" t="s">
        <v>31</v>
      </c>
      <c r="E10" s="14" t="s">
        <v>32</v>
      </c>
      <c r="F10" s="16" t="s">
        <v>394</v>
      </c>
      <c r="G10" s="14">
        <v>1111</v>
      </c>
      <c r="H10" s="14">
        <v>3480</v>
      </c>
      <c r="I10" s="19" t="s">
        <v>33</v>
      </c>
      <c r="J10" s="20">
        <v>2753436834</v>
      </c>
      <c r="K10" s="20">
        <v>0</v>
      </c>
      <c r="L10" s="20">
        <v>2753436834</v>
      </c>
      <c r="M10" s="21">
        <v>0</v>
      </c>
      <c r="N10" s="20">
        <v>0</v>
      </c>
      <c r="O10" s="20">
        <v>0</v>
      </c>
      <c r="P10" s="20">
        <v>2504163854.16</v>
      </c>
      <c r="Q10" s="21">
        <v>2504163854.16</v>
      </c>
      <c r="R10" s="20">
        <v>249272979.84</v>
      </c>
      <c r="S10" s="20">
        <v>249272979.84</v>
      </c>
      <c r="T10" s="21">
        <v>249272979.84000015</v>
      </c>
      <c r="U10" s="22">
        <f>+P10/L10</f>
        <v>0.9094684226048237</v>
      </c>
      <c r="V10" s="22">
        <f>+(M10+N10+O10)/L10</f>
        <v>0</v>
      </c>
      <c r="W10" s="22">
        <f>+U10+V10</f>
        <v>0.9094684226048237</v>
      </c>
    </row>
    <row r="11" spans="1:23" ht="15" outlineLevel="3">
      <c r="A11" s="14" t="s">
        <v>28</v>
      </c>
      <c r="B11" s="14" t="s">
        <v>29</v>
      </c>
      <c r="C11" s="14" t="s">
        <v>30</v>
      </c>
      <c r="D11" s="14" t="s">
        <v>34</v>
      </c>
      <c r="E11" s="14" t="s">
        <v>32</v>
      </c>
      <c r="F11" s="16" t="s">
        <v>394</v>
      </c>
      <c r="G11" s="14">
        <v>1111</v>
      </c>
      <c r="H11" s="14">
        <v>3480</v>
      </c>
      <c r="I11" s="19" t="s">
        <v>35</v>
      </c>
      <c r="J11" s="20">
        <v>20000000</v>
      </c>
      <c r="K11" s="20">
        <v>0</v>
      </c>
      <c r="L11" s="20">
        <v>20000000</v>
      </c>
      <c r="M11" s="21">
        <v>0</v>
      </c>
      <c r="N11" s="20">
        <v>0</v>
      </c>
      <c r="O11" s="20">
        <v>0</v>
      </c>
      <c r="P11" s="20">
        <v>6773196.45</v>
      </c>
      <c r="Q11" s="21">
        <v>6773196.45</v>
      </c>
      <c r="R11" s="20">
        <v>13226803.55</v>
      </c>
      <c r="S11" s="20">
        <v>13226803.55</v>
      </c>
      <c r="T11" s="21">
        <v>13226803.55</v>
      </c>
      <c r="U11" s="22">
        <f aca="true" t="shared" si="0" ref="U11:U78">+P11/L11</f>
        <v>0.3386598225</v>
      </c>
      <c r="V11" s="22">
        <f aca="true" t="shared" si="1" ref="V11:V78">+(M11+N11+O11)/L11</f>
        <v>0</v>
      </c>
      <c r="W11" s="22">
        <f aca="true" t="shared" si="2" ref="W11:W78">+U11+V11</f>
        <v>0.3386598225</v>
      </c>
    </row>
    <row r="12" spans="1:23" ht="15" outlineLevel="3">
      <c r="A12" s="14" t="s">
        <v>28</v>
      </c>
      <c r="B12" s="14" t="s">
        <v>29</v>
      </c>
      <c r="C12" s="14" t="s">
        <v>30</v>
      </c>
      <c r="D12" s="14" t="s">
        <v>36</v>
      </c>
      <c r="E12" s="14" t="s">
        <v>32</v>
      </c>
      <c r="F12" s="16" t="s">
        <v>394</v>
      </c>
      <c r="G12" s="14">
        <v>1111</v>
      </c>
      <c r="H12" s="14">
        <v>3480</v>
      </c>
      <c r="I12" s="19" t="s">
        <v>37</v>
      </c>
      <c r="J12" s="20">
        <v>98251329</v>
      </c>
      <c r="K12" s="20">
        <v>0</v>
      </c>
      <c r="L12" s="20">
        <v>98251329</v>
      </c>
      <c r="M12" s="21">
        <v>0</v>
      </c>
      <c r="N12" s="20">
        <v>0</v>
      </c>
      <c r="O12" s="20">
        <v>0</v>
      </c>
      <c r="P12" s="20">
        <v>87421969.95</v>
      </c>
      <c r="Q12" s="21">
        <v>87421969.95</v>
      </c>
      <c r="R12" s="20">
        <v>10829359.05</v>
      </c>
      <c r="S12" s="20">
        <v>10829359.05</v>
      </c>
      <c r="T12" s="21">
        <v>10829359.049999997</v>
      </c>
      <c r="U12" s="22">
        <f t="shared" si="0"/>
        <v>0.8897790069587761</v>
      </c>
      <c r="V12" s="22">
        <f t="shared" si="1"/>
        <v>0</v>
      </c>
      <c r="W12" s="22">
        <f t="shared" si="2"/>
        <v>0.8897790069587761</v>
      </c>
    </row>
    <row r="13" spans="1:23" ht="15" outlineLevel="3">
      <c r="A13" s="14" t="s">
        <v>28</v>
      </c>
      <c r="B13" s="14" t="s">
        <v>29</v>
      </c>
      <c r="C13" s="14" t="s">
        <v>30</v>
      </c>
      <c r="D13" s="14" t="s">
        <v>38</v>
      </c>
      <c r="E13" s="14" t="s">
        <v>32</v>
      </c>
      <c r="F13" s="16" t="s">
        <v>394</v>
      </c>
      <c r="G13" s="14">
        <v>1111</v>
      </c>
      <c r="H13" s="14">
        <v>3480</v>
      </c>
      <c r="I13" s="19" t="s">
        <v>39</v>
      </c>
      <c r="J13" s="20">
        <v>31833629</v>
      </c>
      <c r="K13" s="20">
        <v>0</v>
      </c>
      <c r="L13" s="20">
        <v>31833629</v>
      </c>
      <c r="M13" s="21">
        <v>0</v>
      </c>
      <c r="N13" s="20">
        <v>0</v>
      </c>
      <c r="O13" s="20">
        <v>0</v>
      </c>
      <c r="P13" s="20">
        <v>22032770</v>
      </c>
      <c r="Q13" s="21">
        <v>22032770</v>
      </c>
      <c r="R13" s="20">
        <v>9800859</v>
      </c>
      <c r="S13" s="20">
        <v>9800859</v>
      </c>
      <c r="T13" s="21">
        <v>9800859</v>
      </c>
      <c r="U13" s="22">
        <f t="shared" si="0"/>
        <v>0.6921224721190286</v>
      </c>
      <c r="V13" s="22">
        <f t="shared" si="1"/>
        <v>0</v>
      </c>
      <c r="W13" s="22">
        <f t="shared" si="2"/>
        <v>0.6921224721190286</v>
      </c>
    </row>
    <row r="14" spans="1:23" ht="30" outlineLevel="3">
      <c r="A14" s="14" t="s">
        <v>28</v>
      </c>
      <c r="B14" s="14" t="s">
        <v>29</v>
      </c>
      <c r="C14" s="14" t="s">
        <v>30</v>
      </c>
      <c r="D14" s="14" t="s">
        <v>40</v>
      </c>
      <c r="E14" s="14" t="s">
        <v>32</v>
      </c>
      <c r="F14" s="16" t="s">
        <v>394</v>
      </c>
      <c r="G14" s="14">
        <v>1111</v>
      </c>
      <c r="H14" s="14">
        <v>3480</v>
      </c>
      <c r="I14" s="19" t="s">
        <v>41</v>
      </c>
      <c r="J14" s="20">
        <v>670896243</v>
      </c>
      <c r="K14" s="20">
        <v>0</v>
      </c>
      <c r="L14" s="20">
        <v>670896243</v>
      </c>
      <c r="M14" s="21">
        <v>0</v>
      </c>
      <c r="N14" s="20">
        <v>0</v>
      </c>
      <c r="O14" s="20">
        <v>0</v>
      </c>
      <c r="P14" s="20">
        <v>668292920.97</v>
      </c>
      <c r="Q14" s="21">
        <v>668292920.97</v>
      </c>
      <c r="R14" s="20">
        <v>2603322.03</v>
      </c>
      <c r="S14" s="20">
        <v>2603322.03</v>
      </c>
      <c r="T14" s="21">
        <v>2603322.0299999714</v>
      </c>
      <c r="U14" s="22">
        <f t="shared" si="0"/>
        <v>0.9961196354024001</v>
      </c>
      <c r="V14" s="22">
        <f t="shared" si="1"/>
        <v>0</v>
      </c>
      <c r="W14" s="22">
        <f t="shared" si="2"/>
        <v>0.9961196354024001</v>
      </c>
    </row>
    <row r="15" spans="1:23" ht="30" outlineLevel="3">
      <c r="A15" s="14" t="s">
        <v>28</v>
      </c>
      <c r="B15" s="14" t="s">
        <v>29</v>
      </c>
      <c r="C15" s="14" t="s">
        <v>30</v>
      </c>
      <c r="D15" s="14" t="s">
        <v>42</v>
      </c>
      <c r="E15" s="14" t="s">
        <v>32</v>
      </c>
      <c r="F15" s="16" t="s">
        <v>394</v>
      </c>
      <c r="G15" s="14">
        <v>1111</v>
      </c>
      <c r="H15" s="14">
        <v>3480</v>
      </c>
      <c r="I15" s="19" t="s">
        <v>43</v>
      </c>
      <c r="J15" s="20">
        <v>1271577616</v>
      </c>
      <c r="K15" s="20">
        <v>0</v>
      </c>
      <c r="L15" s="20">
        <v>1271577616</v>
      </c>
      <c r="M15" s="21">
        <v>0</v>
      </c>
      <c r="N15" s="20">
        <v>0</v>
      </c>
      <c r="O15" s="20">
        <v>0</v>
      </c>
      <c r="P15" s="20">
        <v>1269607170.76</v>
      </c>
      <c r="Q15" s="21">
        <v>1269607170.76</v>
      </c>
      <c r="R15" s="20">
        <v>1970445.24</v>
      </c>
      <c r="S15" s="20">
        <v>1970445.24</v>
      </c>
      <c r="T15" s="21">
        <v>1970445.2400000095</v>
      </c>
      <c r="U15" s="22">
        <f t="shared" si="0"/>
        <v>0.9984503932632925</v>
      </c>
      <c r="V15" s="22">
        <f t="shared" si="1"/>
        <v>0</v>
      </c>
      <c r="W15" s="22">
        <f t="shared" si="2"/>
        <v>0.9984503932632925</v>
      </c>
    </row>
    <row r="16" spans="1:23" ht="15" outlineLevel="3">
      <c r="A16" s="14" t="s">
        <v>28</v>
      </c>
      <c r="B16" s="14" t="s">
        <v>29</v>
      </c>
      <c r="C16" s="14" t="s">
        <v>30</v>
      </c>
      <c r="D16" s="14" t="s">
        <v>44</v>
      </c>
      <c r="E16" s="14" t="s">
        <v>32</v>
      </c>
      <c r="F16" s="14">
        <v>280</v>
      </c>
      <c r="G16" s="14">
        <v>1111</v>
      </c>
      <c r="H16" s="14">
        <v>3480</v>
      </c>
      <c r="I16" s="19" t="s">
        <v>45</v>
      </c>
      <c r="J16" s="20">
        <v>455804905</v>
      </c>
      <c r="K16" s="20">
        <v>0</v>
      </c>
      <c r="L16" s="20">
        <v>455804905</v>
      </c>
      <c r="M16" s="21">
        <v>0</v>
      </c>
      <c r="N16" s="20">
        <v>0</v>
      </c>
      <c r="O16" s="20">
        <v>0</v>
      </c>
      <c r="P16" s="20">
        <v>427403723.35</v>
      </c>
      <c r="Q16" s="21">
        <v>427403723.35</v>
      </c>
      <c r="R16" s="20">
        <v>28401181.65</v>
      </c>
      <c r="S16" s="20">
        <v>28401181.65</v>
      </c>
      <c r="T16" s="21">
        <v>28401181.649999976</v>
      </c>
      <c r="U16" s="22">
        <f t="shared" si="0"/>
        <v>0.9376900482235926</v>
      </c>
      <c r="V16" s="22">
        <f t="shared" si="1"/>
        <v>0</v>
      </c>
      <c r="W16" s="22">
        <f t="shared" si="2"/>
        <v>0.9376900482235926</v>
      </c>
    </row>
    <row r="17" spans="1:23" ht="15" outlineLevel="3">
      <c r="A17" s="14" t="s">
        <v>28</v>
      </c>
      <c r="B17" s="14" t="s">
        <v>29</v>
      </c>
      <c r="C17" s="14" t="s">
        <v>30</v>
      </c>
      <c r="D17" s="14" t="s">
        <v>46</v>
      </c>
      <c r="E17" s="14" t="s">
        <v>32</v>
      </c>
      <c r="F17" s="16" t="s">
        <v>394</v>
      </c>
      <c r="G17" s="14">
        <v>1111</v>
      </c>
      <c r="H17" s="14">
        <v>3480</v>
      </c>
      <c r="I17" s="19" t="s">
        <v>47</v>
      </c>
      <c r="J17" s="20">
        <v>356490547</v>
      </c>
      <c r="K17" s="20">
        <v>0</v>
      </c>
      <c r="L17" s="20">
        <v>356490547</v>
      </c>
      <c r="M17" s="21">
        <v>0</v>
      </c>
      <c r="N17" s="20">
        <v>0</v>
      </c>
      <c r="O17" s="20">
        <v>0</v>
      </c>
      <c r="P17" s="20">
        <v>356490546.85</v>
      </c>
      <c r="Q17" s="21">
        <v>356490546.85</v>
      </c>
      <c r="R17" s="20">
        <v>0.15</v>
      </c>
      <c r="S17" s="20">
        <v>0.15</v>
      </c>
      <c r="T17" s="21">
        <v>0.1499999761581421</v>
      </c>
      <c r="U17" s="22">
        <f t="shared" si="0"/>
        <v>0.9999999995792316</v>
      </c>
      <c r="V17" s="22">
        <f t="shared" si="1"/>
        <v>0</v>
      </c>
      <c r="W17" s="22">
        <f t="shared" si="2"/>
        <v>0.9999999995792316</v>
      </c>
    </row>
    <row r="18" spans="1:23" ht="15" outlineLevel="3">
      <c r="A18" s="14" t="s">
        <v>28</v>
      </c>
      <c r="B18" s="14" t="s">
        <v>29</v>
      </c>
      <c r="C18" s="14" t="s">
        <v>30</v>
      </c>
      <c r="D18" s="14" t="s">
        <v>48</v>
      </c>
      <c r="E18" s="14" t="s">
        <v>32</v>
      </c>
      <c r="F18" s="16" t="s">
        <v>394</v>
      </c>
      <c r="G18" s="14">
        <v>1111</v>
      </c>
      <c r="H18" s="14">
        <v>3480</v>
      </c>
      <c r="I18" s="19" t="s">
        <v>49</v>
      </c>
      <c r="J18" s="20">
        <v>275514676</v>
      </c>
      <c r="K18" s="20">
        <v>0</v>
      </c>
      <c r="L18" s="20">
        <v>275514676</v>
      </c>
      <c r="M18" s="21">
        <v>0</v>
      </c>
      <c r="N18" s="20">
        <v>0</v>
      </c>
      <c r="O18" s="20">
        <v>0</v>
      </c>
      <c r="P18" s="20">
        <v>272319619.86</v>
      </c>
      <c r="Q18" s="21">
        <v>272319619.86</v>
      </c>
      <c r="R18" s="20">
        <v>3195056.14</v>
      </c>
      <c r="S18" s="20">
        <v>3195056.14</v>
      </c>
      <c r="T18" s="21">
        <v>3195056.1399999857</v>
      </c>
      <c r="U18" s="22">
        <f t="shared" si="0"/>
        <v>0.9884033177963994</v>
      </c>
      <c r="V18" s="22">
        <f t="shared" si="1"/>
        <v>0</v>
      </c>
      <c r="W18" s="22">
        <f t="shared" si="2"/>
        <v>0.9884033177963994</v>
      </c>
    </row>
    <row r="19" spans="1:23" ht="90" outlineLevel="3">
      <c r="A19" s="14" t="s">
        <v>28</v>
      </c>
      <c r="B19" s="14" t="s">
        <v>29</v>
      </c>
      <c r="C19" s="14" t="s">
        <v>30</v>
      </c>
      <c r="D19" s="14" t="s">
        <v>50</v>
      </c>
      <c r="E19" s="14" t="s">
        <v>51</v>
      </c>
      <c r="F19" s="16" t="s">
        <v>394</v>
      </c>
      <c r="G19" s="14">
        <v>1112</v>
      </c>
      <c r="H19" s="14">
        <v>3480</v>
      </c>
      <c r="I19" s="19" t="s">
        <v>52</v>
      </c>
      <c r="J19" s="20">
        <v>503229088</v>
      </c>
      <c r="K19" s="20">
        <v>0</v>
      </c>
      <c r="L19" s="20">
        <v>503229088</v>
      </c>
      <c r="M19" s="21">
        <v>0</v>
      </c>
      <c r="N19" s="20">
        <v>0</v>
      </c>
      <c r="O19" s="20">
        <v>0</v>
      </c>
      <c r="P19" s="20">
        <v>474235290</v>
      </c>
      <c r="Q19" s="21">
        <v>474235290</v>
      </c>
      <c r="R19" s="20">
        <v>28993798</v>
      </c>
      <c r="S19" s="20">
        <v>28993798</v>
      </c>
      <c r="T19" s="21">
        <v>28993798</v>
      </c>
      <c r="U19" s="22">
        <f t="shared" si="0"/>
        <v>0.9423844950711593</v>
      </c>
      <c r="V19" s="22">
        <f t="shared" si="1"/>
        <v>0</v>
      </c>
      <c r="W19" s="22">
        <f t="shared" si="2"/>
        <v>0.9423844950711593</v>
      </c>
    </row>
    <row r="20" spans="1:23" ht="75" outlineLevel="3">
      <c r="A20" s="14" t="s">
        <v>28</v>
      </c>
      <c r="B20" s="14" t="s">
        <v>29</v>
      </c>
      <c r="C20" s="14" t="s">
        <v>30</v>
      </c>
      <c r="D20" s="14" t="s">
        <v>53</v>
      </c>
      <c r="E20" s="14" t="s">
        <v>51</v>
      </c>
      <c r="F20" s="16" t="s">
        <v>394</v>
      </c>
      <c r="G20" s="14">
        <v>1112</v>
      </c>
      <c r="H20" s="14">
        <v>3480</v>
      </c>
      <c r="I20" s="19" t="s">
        <v>54</v>
      </c>
      <c r="J20" s="20">
        <v>27359231</v>
      </c>
      <c r="K20" s="20">
        <v>0</v>
      </c>
      <c r="L20" s="20">
        <v>27359231</v>
      </c>
      <c r="M20" s="21">
        <v>0</v>
      </c>
      <c r="N20" s="20">
        <v>0</v>
      </c>
      <c r="O20" s="20">
        <v>0</v>
      </c>
      <c r="P20" s="20">
        <v>25645940</v>
      </c>
      <c r="Q20" s="21">
        <v>25645940</v>
      </c>
      <c r="R20" s="20">
        <v>1713291</v>
      </c>
      <c r="S20" s="20">
        <v>1713291</v>
      </c>
      <c r="T20" s="21">
        <v>1713291</v>
      </c>
      <c r="U20" s="22">
        <f t="shared" si="0"/>
        <v>0.9373779548116685</v>
      </c>
      <c r="V20" s="22">
        <f t="shared" si="1"/>
        <v>0</v>
      </c>
      <c r="W20" s="22">
        <f t="shared" si="2"/>
        <v>0.9373779548116685</v>
      </c>
    </row>
    <row r="21" spans="1:23" ht="90" outlineLevel="3">
      <c r="A21" s="14" t="s">
        <v>28</v>
      </c>
      <c r="B21" s="14" t="s">
        <v>29</v>
      </c>
      <c r="C21" s="14" t="s">
        <v>30</v>
      </c>
      <c r="D21" s="14" t="s">
        <v>55</v>
      </c>
      <c r="E21" s="14" t="s">
        <v>51</v>
      </c>
      <c r="F21" s="16" t="s">
        <v>394</v>
      </c>
      <c r="G21" s="14">
        <v>1112</v>
      </c>
      <c r="H21" s="14">
        <v>3480</v>
      </c>
      <c r="I21" s="19" t="s">
        <v>56</v>
      </c>
      <c r="J21" s="20">
        <v>124796380</v>
      </c>
      <c r="K21" s="20">
        <v>0</v>
      </c>
      <c r="L21" s="20">
        <v>124796380</v>
      </c>
      <c r="M21" s="21">
        <v>0</v>
      </c>
      <c r="N21" s="20">
        <v>0</v>
      </c>
      <c r="O21" s="20">
        <v>0</v>
      </c>
      <c r="P21" s="20">
        <v>112675039</v>
      </c>
      <c r="Q21" s="21">
        <v>112675039</v>
      </c>
      <c r="R21" s="20">
        <v>12121341</v>
      </c>
      <c r="S21" s="20">
        <v>12121341</v>
      </c>
      <c r="T21" s="21">
        <v>12121341</v>
      </c>
      <c r="U21" s="22">
        <f t="shared" si="0"/>
        <v>0.9028710528302183</v>
      </c>
      <c r="V21" s="22">
        <f t="shared" si="1"/>
        <v>0</v>
      </c>
      <c r="W21" s="22">
        <f t="shared" si="2"/>
        <v>0.9028710528302183</v>
      </c>
    </row>
    <row r="22" spans="1:23" ht="75" outlineLevel="3">
      <c r="A22" s="14" t="s">
        <v>28</v>
      </c>
      <c r="B22" s="14" t="s">
        <v>29</v>
      </c>
      <c r="C22" s="14" t="s">
        <v>30</v>
      </c>
      <c r="D22" s="14" t="s">
        <v>57</v>
      </c>
      <c r="E22" s="14" t="s">
        <v>51</v>
      </c>
      <c r="F22" s="16" t="s">
        <v>394</v>
      </c>
      <c r="G22" s="14">
        <v>1112</v>
      </c>
      <c r="H22" s="14">
        <v>3480</v>
      </c>
      <c r="I22" s="19" t="s">
        <v>58</v>
      </c>
      <c r="J22" s="20">
        <v>82077693</v>
      </c>
      <c r="K22" s="20">
        <v>0</v>
      </c>
      <c r="L22" s="20">
        <v>82077693</v>
      </c>
      <c r="M22" s="21">
        <v>0</v>
      </c>
      <c r="N22" s="20">
        <v>0</v>
      </c>
      <c r="O22" s="20">
        <v>0</v>
      </c>
      <c r="P22" s="20">
        <v>76893922</v>
      </c>
      <c r="Q22" s="21">
        <v>76893922</v>
      </c>
      <c r="R22" s="20">
        <v>5183771</v>
      </c>
      <c r="S22" s="20">
        <v>5183771</v>
      </c>
      <c r="T22" s="21">
        <v>5183771</v>
      </c>
      <c r="U22" s="22">
        <f t="shared" si="0"/>
        <v>0.9368431200911068</v>
      </c>
      <c r="V22" s="22">
        <f t="shared" si="1"/>
        <v>0</v>
      </c>
      <c r="W22" s="22">
        <f t="shared" si="2"/>
        <v>0.9368431200911068</v>
      </c>
    </row>
    <row r="23" spans="1:23" ht="75" outlineLevel="3">
      <c r="A23" s="14" t="s">
        <v>28</v>
      </c>
      <c r="B23" s="14" t="s">
        <v>29</v>
      </c>
      <c r="C23" s="14" t="s">
        <v>30</v>
      </c>
      <c r="D23" s="14" t="s">
        <v>59</v>
      </c>
      <c r="E23" s="14" t="s">
        <v>51</v>
      </c>
      <c r="F23" s="16" t="s">
        <v>394</v>
      </c>
      <c r="G23" s="14">
        <v>1112</v>
      </c>
      <c r="H23" s="14">
        <v>3480</v>
      </c>
      <c r="I23" s="19" t="s">
        <v>58</v>
      </c>
      <c r="J23" s="20">
        <v>164155386</v>
      </c>
      <c r="K23" s="20">
        <v>0</v>
      </c>
      <c r="L23" s="20">
        <v>164155386</v>
      </c>
      <c r="M23" s="21">
        <v>0</v>
      </c>
      <c r="N23" s="20">
        <v>0</v>
      </c>
      <c r="O23" s="20">
        <v>0</v>
      </c>
      <c r="P23" s="20">
        <v>153787866</v>
      </c>
      <c r="Q23" s="21">
        <v>153787866</v>
      </c>
      <c r="R23" s="20">
        <v>10367520</v>
      </c>
      <c r="S23" s="20">
        <v>10367520</v>
      </c>
      <c r="T23" s="21">
        <v>10367520</v>
      </c>
      <c r="U23" s="22">
        <f t="shared" si="0"/>
        <v>0.9368432541104682</v>
      </c>
      <c r="V23" s="22">
        <f t="shared" si="1"/>
        <v>0</v>
      </c>
      <c r="W23" s="22">
        <f t="shared" si="2"/>
        <v>0.9368432541104682</v>
      </c>
    </row>
    <row r="24" spans="1:23" ht="15" outlineLevel="2">
      <c r="A24" s="14"/>
      <c r="B24" s="14"/>
      <c r="C24" s="17" t="s">
        <v>405</v>
      </c>
      <c r="D24" s="14"/>
      <c r="E24" s="14"/>
      <c r="F24" s="16"/>
      <c r="G24" s="14"/>
      <c r="H24" s="14"/>
      <c r="I24" s="19"/>
      <c r="J24" s="20">
        <f aca="true" t="shared" si="3" ref="J24:T24">SUBTOTAL(9,J10:J23)</f>
        <v>6835423557</v>
      </c>
      <c r="K24" s="20">
        <f t="shared" si="3"/>
        <v>0</v>
      </c>
      <c r="L24" s="20">
        <f t="shared" si="3"/>
        <v>6835423557</v>
      </c>
      <c r="M24" s="21">
        <f t="shared" si="3"/>
        <v>0</v>
      </c>
      <c r="N24" s="20">
        <f t="shared" si="3"/>
        <v>0</v>
      </c>
      <c r="O24" s="20">
        <f t="shared" si="3"/>
        <v>0</v>
      </c>
      <c r="P24" s="20">
        <f t="shared" si="3"/>
        <v>6457743829.35</v>
      </c>
      <c r="Q24" s="21">
        <f t="shared" si="3"/>
        <v>6457743829.35</v>
      </c>
      <c r="R24" s="20">
        <f t="shared" si="3"/>
        <v>377679727.6499999</v>
      </c>
      <c r="S24" s="20">
        <f t="shared" si="3"/>
        <v>377679727.6499999</v>
      </c>
      <c r="T24" s="21">
        <f t="shared" si="3"/>
        <v>377679727.6500001</v>
      </c>
      <c r="U24" s="22"/>
      <c r="V24" s="22"/>
      <c r="W24" s="22"/>
    </row>
    <row r="25" spans="1:23" ht="45" outlineLevel="3">
      <c r="A25" s="14" t="s">
        <v>28</v>
      </c>
      <c r="B25" s="14" t="s">
        <v>29</v>
      </c>
      <c r="C25" s="14" t="s">
        <v>60</v>
      </c>
      <c r="D25" s="14" t="s">
        <v>61</v>
      </c>
      <c r="E25" s="14" t="s">
        <v>32</v>
      </c>
      <c r="F25" s="16" t="s">
        <v>394</v>
      </c>
      <c r="G25" s="14">
        <v>1120</v>
      </c>
      <c r="H25" s="14">
        <v>3480</v>
      </c>
      <c r="I25" s="19" t="s">
        <v>62</v>
      </c>
      <c r="J25" s="20">
        <v>24000</v>
      </c>
      <c r="K25" s="20">
        <v>24000</v>
      </c>
      <c r="L25" s="20">
        <v>24000</v>
      </c>
      <c r="M25" s="21">
        <v>0</v>
      </c>
      <c r="N25" s="20">
        <v>0</v>
      </c>
      <c r="O25" s="20">
        <v>0</v>
      </c>
      <c r="P25" s="20">
        <v>0</v>
      </c>
      <c r="Q25" s="21">
        <v>0</v>
      </c>
      <c r="R25" s="20">
        <v>0</v>
      </c>
      <c r="S25" s="20">
        <v>24000</v>
      </c>
      <c r="T25" s="21">
        <v>24000</v>
      </c>
      <c r="U25" s="22">
        <f t="shared" si="0"/>
        <v>0</v>
      </c>
      <c r="V25" s="22">
        <f t="shared" si="1"/>
        <v>0</v>
      </c>
      <c r="W25" s="22">
        <f t="shared" si="2"/>
        <v>0</v>
      </c>
    </row>
    <row r="26" spans="1:23" ht="15" outlineLevel="3">
      <c r="A26" s="14" t="s">
        <v>28</v>
      </c>
      <c r="B26" s="14" t="s">
        <v>29</v>
      </c>
      <c r="C26" s="14" t="s">
        <v>60</v>
      </c>
      <c r="D26" s="14" t="s">
        <v>63</v>
      </c>
      <c r="E26" s="14" t="s">
        <v>32</v>
      </c>
      <c r="F26" s="16" t="s">
        <v>394</v>
      </c>
      <c r="G26" s="14">
        <v>1120</v>
      </c>
      <c r="H26" s="14">
        <v>3480</v>
      </c>
      <c r="I26" s="19" t="s">
        <v>64</v>
      </c>
      <c r="J26" s="20">
        <v>260296280</v>
      </c>
      <c r="K26" s="20">
        <v>0</v>
      </c>
      <c r="L26" s="20">
        <v>260296280</v>
      </c>
      <c r="M26" s="21">
        <v>0</v>
      </c>
      <c r="N26" s="20">
        <v>2760000</v>
      </c>
      <c r="O26" s="20">
        <v>0</v>
      </c>
      <c r="P26" s="20">
        <v>238827012.36</v>
      </c>
      <c r="Q26" s="21">
        <v>235469136.86</v>
      </c>
      <c r="R26" s="20">
        <v>18709267.64</v>
      </c>
      <c r="S26" s="20">
        <v>18709267.64</v>
      </c>
      <c r="T26" s="21">
        <v>18709267.639999986</v>
      </c>
      <c r="U26" s="22">
        <f t="shared" si="0"/>
        <v>0.9175198829579894</v>
      </c>
      <c r="V26" s="22">
        <f t="shared" si="1"/>
        <v>0.010603301745226631</v>
      </c>
      <c r="W26" s="22">
        <f t="shared" si="2"/>
        <v>0.928123184703216</v>
      </c>
    </row>
    <row r="27" spans="1:23" ht="15" outlineLevel="3">
      <c r="A27" s="14" t="s">
        <v>28</v>
      </c>
      <c r="B27" s="14" t="s">
        <v>29</v>
      </c>
      <c r="C27" s="14" t="s">
        <v>60</v>
      </c>
      <c r="D27" s="14" t="s">
        <v>65</v>
      </c>
      <c r="E27" s="14" t="s">
        <v>32</v>
      </c>
      <c r="F27" s="16" t="s">
        <v>394</v>
      </c>
      <c r="G27" s="14">
        <v>1120</v>
      </c>
      <c r="H27" s="14">
        <v>3480</v>
      </c>
      <c r="I27" s="19" t="s">
        <v>66</v>
      </c>
      <c r="J27" s="20">
        <v>12000000</v>
      </c>
      <c r="K27" s="20">
        <v>12000000</v>
      </c>
      <c r="L27" s="20">
        <v>12000000</v>
      </c>
      <c r="M27" s="21">
        <v>0</v>
      </c>
      <c r="N27" s="20">
        <v>0</v>
      </c>
      <c r="O27" s="20">
        <v>0</v>
      </c>
      <c r="P27" s="20">
        <v>0</v>
      </c>
      <c r="Q27" s="21">
        <v>0</v>
      </c>
      <c r="R27" s="20">
        <v>0</v>
      </c>
      <c r="S27" s="20">
        <v>12000000</v>
      </c>
      <c r="T27" s="21">
        <v>12000000</v>
      </c>
      <c r="U27" s="22">
        <f t="shared" si="0"/>
        <v>0</v>
      </c>
      <c r="V27" s="22">
        <f t="shared" si="1"/>
        <v>0</v>
      </c>
      <c r="W27" s="22">
        <f t="shared" si="2"/>
        <v>0</v>
      </c>
    </row>
    <row r="28" spans="1:23" ht="30" outlineLevel="3">
      <c r="A28" s="14" t="s">
        <v>28</v>
      </c>
      <c r="B28" s="14" t="s">
        <v>29</v>
      </c>
      <c r="C28" s="14" t="s">
        <v>60</v>
      </c>
      <c r="D28" s="14" t="s">
        <v>67</v>
      </c>
      <c r="E28" s="14" t="s">
        <v>32</v>
      </c>
      <c r="F28" s="16" t="s">
        <v>394</v>
      </c>
      <c r="G28" s="14">
        <v>1120</v>
      </c>
      <c r="H28" s="14">
        <v>3480</v>
      </c>
      <c r="I28" s="19" t="s">
        <v>68</v>
      </c>
      <c r="J28" s="20">
        <v>66022500</v>
      </c>
      <c r="K28" s="20">
        <v>0</v>
      </c>
      <c r="L28" s="20">
        <v>66022500</v>
      </c>
      <c r="M28" s="21">
        <v>0</v>
      </c>
      <c r="N28" s="20">
        <v>0</v>
      </c>
      <c r="O28" s="20">
        <v>0</v>
      </c>
      <c r="P28" s="20">
        <v>26944970</v>
      </c>
      <c r="Q28" s="21">
        <v>23584370</v>
      </c>
      <c r="R28" s="20">
        <v>39077530</v>
      </c>
      <c r="S28" s="20">
        <v>39077530</v>
      </c>
      <c r="T28" s="21">
        <v>39077530</v>
      </c>
      <c r="U28" s="22">
        <f t="shared" si="0"/>
        <v>0.4081179900791397</v>
      </c>
      <c r="V28" s="22">
        <f t="shared" si="1"/>
        <v>0</v>
      </c>
      <c r="W28" s="22">
        <f t="shared" si="2"/>
        <v>0.4081179900791397</v>
      </c>
    </row>
    <row r="29" spans="1:23" ht="30" outlineLevel="3">
      <c r="A29" s="14" t="s">
        <v>28</v>
      </c>
      <c r="B29" s="14" t="s">
        <v>29</v>
      </c>
      <c r="C29" s="14" t="s">
        <v>60</v>
      </c>
      <c r="D29" s="14" t="s">
        <v>69</v>
      </c>
      <c r="E29" s="14" t="s">
        <v>32</v>
      </c>
      <c r="F29" s="16" t="s">
        <v>394</v>
      </c>
      <c r="G29" s="14">
        <v>1120</v>
      </c>
      <c r="H29" s="14">
        <v>3480</v>
      </c>
      <c r="I29" s="19" t="s">
        <v>70</v>
      </c>
      <c r="J29" s="20">
        <v>943400</v>
      </c>
      <c r="K29" s="20">
        <v>943400</v>
      </c>
      <c r="L29" s="20">
        <v>943400</v>
      </c>
      <c r="M29" s="21">
        <v>0</v>
      </c>
      <c r="N29" s="20">
        <v>0</v>
      </c>
      <c r="O29" s="20">
        <v>0</v>
      </c>
      <c r="P29" s="20">
        <v>0</v>
      </c>
      <c r="Q29" s="21">
        <v>0</v>
      </c>
      <c r="R29" s="20">
        <v>0</v>
      </c>
      <c r="S29" s="20">
        <v>943400</v>
      </c>
      <c r="T29" s="21">
        <v>943400</v>
      </c>
      <c r="U29" s="22">
        <f t="shared" si="0"/>
        <v>0</v>
      </c>
      <c r="V29" s="22">
        <f t="shared" si="1"/>
        <v>0</v>
      </c>
      <c r="W29" s="22">
        <f t="shared" si="2"/>
        <v>0</v>
      </c>
    </row>
    <row r="30" spans="1:23" ht="15" outlineLevel="3">
      <c r="A30" s="14" t="s">
        <v>28</v>
      </c>
      <c r="B30" s="14" t="s">
        <v>29</v>
      </c>
      <c r="C30" s="14" t="s">
        <v>60</v>
      </c>
      <c r="D30" s="14" t="s">
        <v>71</v>
      </c>
      <c r="E30" s="14" t="s">
        <v>32</v>
      </c>
      <c r="F30" s="16" t="s">
        <v>394</v>
      </c>
      <c r="G30" s="14">
        <v>1120</v>
      </c>
      <c r="H30" s="14">
        <v>3480</v>
      </c>
      <c r="I30" s="19" t="s">
        <v>72</v>
      </c>
      <c r="J30" s="20">
        <v>4200000</v>
      </c>
      <c r="K30" s="20">
        <v>0</v>
      </c>
      <c r="L30" s="20">
        <v>4200000</v>
      </c>
      <c r="M30" s="21">
        <v>0</v>
      </c>
      <c r="N30" s="20">
        <v>0</v>
      </c>
      <c r="O30" s="20">
        <v>0</v>
      </c>
      <c r="P30" s="20">
        <v>4200000</v>
      </c>
      <c r="Q30" s="21">
        <v>4200000</v>
      </c>
      <c r="R30" s="20">
        <v>0</v>
      </c>
      <c r="S30" s="20">
        <v>0</v>
      </c>
      <c r="T30" s="21">
        <v>0</v>
      </c>
      <c r="U30" s="22">
        <f t="shared" si="0"/>
        <v>1</v>
      </c>
      <c r="V30" s="22">
        <f t="shared" si="1"/>
        <v>0</v>
      </c>
      <c r="W30" s="22">
        <f t="shared" si="2"/>
        <v>1</v>
      </c>
    </row>
    <row r="31" spans="1:23" ht="60" outlineLevel="3">
      <c r="A31" s="14" t="s">
        <v>28</v>
      </c>
      <c r="B31" s="14" t="s">
        <v>29</v>
      </c>
      <c r="C31" s="14" t="s">
        <v>60</v>
      </c>
      <c r="D31" s="14" t="s">
        <v>73</v>
      </c>
      <c r="E31" s="14" t="s">
        <v>32</v>
      </c>
      <c r="F31" s="16" t="s">
        <v>394</v>
      </c>
      <c r="G31" s="14">
        <v>1120</v>
      </c>
      <c r="H31" s="14">
        <v>3480</v>
      </c>
      <c r="I31" s="19" t="s">
        <v>74</v>
      </c>
      <c r="J31" s="20">
        <v>58968866.4</v>
      </c>
      <c r="K31" s="20">
        <v>10922</v>
      </c>
      <c r="L31" s="20">
        <v>58968866.4</v>
      </c>
      <c r="M31" s="21">
        <v>0</v>
      </c>
      <c r="N31" s="20">
        <v>0</v>
      </c>
      <c r="O31" s="20">
        <v>0</v>
      </c>
      <c r="P31" s="20">
        <v>55228887.36</v>
      </c>
      <c r="Q31" s="21">
        <v>0</v>
      </c>
      <c r="R31" s="20">
        <v>3729056.44</v>
      </c>
      <c r="S31" s="20">
        <v>3739979.04</v>
      </c>
      <c r="T31" s="21">
        <v>3739979.039999999</v>
      </c>
      <c r="U31" s="22">
        <f t="shared" si="0"/>
        <v>0.9365770572113288</v>
      </c>
      <c r="V31" s="22">
        <f t="shared" si="1"/>
        <v>0</v>
      </c>
      <c r="W31" s="22">
        <f t="shared" si="2"/>
        <v>0.9365770572113288</v>
      </c>
    </row>
    <row r="32" spans="1:23" ht="45" outlineLevel="3">
      <c r="A32" s="14" t="s">
        <v>28</v>
      </c>
      <c r="B32" s="14" t="s">
        <v>29</v>
      </c>
      <c r="C32" s="14" t="s">
        <v>60</v>
      </c>
      <c r="D32" s="14" t="s">
        <v>75</v>
      </c>
      <c r="E32" s="14" t="s">
        <v>32</v>
      </c>
      <c r="F32" s="16" t="s">
        <v>394</v>
      </c>
      <c r="G32" s="14">
        <v>1120</v>
      </c>
      <c r="H32" s="14">
        <v>3480</v>
      </c>
      <c r="I32" s="19" t="s">
        <v>76</v>
      </c>
      <c r="J32" s="20">
        <v>260000</v>
      </c>
      <c r="K32" s="20">
        <v>202400</v>
      </c>
      <c r="L32" s="20">
        <v>260000</v>
      </c>
      <c r="M32" s="21">
        <v>0</v>
      </c>
      <c r="N32" s="20">
        <v>0</v>
      </c>
      <c r="O32" s="20">
        <v>0</v>
      </c>
      <c r="P32" s="20">
        <v>19200</v>
      </c>
      <c r="Q32" s="21">
        <v>19200</v>
      </c>
      <c r="R32" s="20">
        <v>38400</v>
      </c>
      <c r="S32" s="20">
        <v>240800</v>
      </c>
      <c r="T32" s="21">
        <v>240800</v>
      </c>
      <c r="U32" s="22">
        <f t="shared" si="0"/>
        <v>0.07384615384615385</v>
      </c>
      <c r="V32" s="22">
        <f t="shared" si="1"/>
        <v>0</v>
      </c>
      <c r="W32" s="22">
        <f t="shared" si="2"/>
        <v>0.07384615384615385</v>
      </c>
    </row>
    <row r="33" spans="1:23" ht="270" outlineLevel="3">
      <c r="A33" s="14" t="s">
        <v>28</v>
      </c>
      <c r="B33" s="14" t="s">
        <v>29</v>
      </c>
      <c r="C33" s="14" t="s">
        <v>60</v>
      </c>
      <c r="D33" s="14" t="s">
        <v>77</v>
      </c>
      <c r="E33" s="14" t="s">
        <v>32</v>
      </c>
      <c r="F33" s="16" t="s">
        <v>394</v>
      </c>
      <c r="G33" s="14">
        <v>1120</v>
      </c>
      <c r="H33" s="14">
        <v>3480</v>
      </c>
      <c r="I33" s="19" t="s">
        <v>78</v>
      </c>
      <c r="J33" s="20">
        <v>1133000</v>
      </c>
      <c r="K33" s="20">
        <v>1133000</v>
      </c>
      <c r="L33" s="20">
        <v>1133000</v>
      </c>
      <c r="M33" s="21">
        <v>0</v>
      </c>
      <c r="N33" s="20">
        <v>0</v>
      </c>
      <c r="O33" s="20">
        <v>0</v>
      </c>
      <c r="P33" s="20">
        <v>0</v>
      </c>
      <c r="Q33" s="21">
        <v>0</v>
      </c>
      <c r="R33" s="20">
        <v>0</v>
      </c>
      <c r="S33" s="20">
        <v>1133000</v>
      </c>
      <c r="T33" s="21">
        <v>1133000</v>
      </c>
      <c r="U33" s="22">
        <f t="shared" si="0"/>
        <v>0</v>
      </c>
      <c r="V33" s="22">
        <f t="shared" si="1"/>
        <v>0</v>
      </c>
      <c r="W33" s="22">
        <f t="shared" si="2"/>
        <v>0</v>
      </c>
    </row>
    <row r="34" spans="1:23" ht="15" outlineLevel="3">
      <c r="A34" s="14" t="s">
        <v>28</v>
      </c>
      <c r="B34" s="14" t="s">
        <v>29</v>
      </c>
      <c r="C34" s="14" t="s">
        <v>60</v>
      </c>
      <c r="D34" s="14" t="s">
        <v>79</v>
      </c>
      <c r="E34" s="14" t="s">
        <v>32</v>
      </c>
      <c r="F34" s="16" t="s">
        <v>394</v>
      </c>
      <c r="G34" s="14">
        <v>1120</v>
      </c>
      <c r="H34" s="14">
        <v>3480</v>
      </c>
      <c r="I34" s="19" t="s">
        <v>80</v>
      </c>
      <c r="J34" s="20">
        <v>2402720</v>
      </c>
      <c r="K34" s="20">
        <v>0</v>
      </c>
      <c r="L34" s="20">
        <v>2402720</v>
      </c>
      <c r="M34" s="21">
        <v>0</v>
      </c>
      <c r="N34" s="20">
        <v>0</v>
      </c>
      <c r="O34" s="20">
        <v>0</v>
      </c>
      <c r="P34" s="20">
        <v>469565</v>
      </c>
      <c r="Q34" s="21">
        <v>469565</v>
      </c>
      <c r="R34" s="20">
        <v>1933155</v>
      </c>
      <c r="S34" s="20">
        <v>1933155</v>
      </c>
      <c r="T34" s="21">
        <v>1933155</v>
      </c>
      <c r="U34" s="22">
        <f t="shared" si="0"/>
        <v>0.195430595325298</v>
      </c>
      <c r="V34" s="22">
        <f t="shared" si="1"/>
        <v>0</v>
      </c>
      <c r="W34" s="22">
        <f t="shared" si="2"/>
        <v>0.195430595325298</v>
      </c>
    </row>
    <row r="35" spans="1:23" ht="15" outlineLevel="3">
      <c r="A35" s="14" t="s">
        <v>28</v>
      </c>
      <c r="B35" s="14" t="s">
        <v>29</v>
      </c>
      <c r="C35" s="14" t="s">
        <v>60</v>
      </c>
      <c r="D35" s="14" t="s">
        <v>81</v>
      </c>
      <c r="E35" s="14" t="s">
        <v>32</v>
      </c>
      <c r="F35" s="16" t="s">
        <v>394</v>
      </c>
      <c r="G35" s="14">
        <v>1120</v>
      </c>
      <c r="H35" s="14">
        <v>3480</v>
      </c>
      <c r="I35" s="19" t="s">
        <v>82</v>
      </c>
      <c r="J35" s="20">
        <v>126621324</v>
      </c>
      <c r="K35" s="20">
        <v>0</v>
      </c>
      <c r="L35" s="20">
        <v>126621324</v>
      </c>
      <c r="M35" s="21">
        <v>0</v>
      </c>
      <c r="N35" s="20">
        <v>0</v>
      </c>
      <c r="O35" s="20">
        <v>0</v>
      </c>
      <c r="P35" s="20">
        <v>50645997.39</v>
      </c>
      <c r="Q35" s="21">
        <v>52408651.39</v>
      </c>
      <c r="R35" s="20">
        <v>75975326.61</v>
      </c>
      <c r="S35" s="20">
        <v>75975326.61</v>
      </c>
      <c r="T35" s="21">
        <v>75975326.61</v>
      </c>
      <c r="U35" s="22">
        <f t="shared" si="0"/>
        <v>0.39998000170966463</v>
      </c>
      <c r="V35" s="22">
        <f t="shared" si="1"/>
        <v>0</v>
      </c>
      <c r="W35" s="22">
        <f t="shared" si="2"/>
        <v>0.39998000170966463</v>
      </c>
    </row>
    <row r="36" spans="1:23" ht="15" outlineLevel="3">
      <c r="A36" s="14" t="s">
        <v>28</v>
      </c>
      <c r="B36" s="14" t="s">
        <v>29</v>
      </c>
      <c r="C36" s="14" t="s">
        <v>60</v>
      </c>
      <c r="D36" s="14" t="s">
        <v>83</v>
      </c>
      <c r="E36" s="14" t="s">
        <v>32</v>
      </c>
      <c r="F36" s="16" t="s">
        <v>394</v>
      </c>
      <c r="G36" s="14">
        <v>1120</v>
      </c>
      <c r="H36" s="14">
        <v>3480</v>
      </c>
      <c r="I36" s="19" t="s">
        <v>84</v>
      </c>
      <c r="J36" s="20">
        <v>40000000</v>
      </c>
      <c r="K36" s="20">
        <v>0</v>
      </c>
      <c r="L36" s="20">
        <v>40000000</v>
      </c>
      <c r="M36" s="21">
        <v>0</v>
      </c>
      <c r="N36" s="20">
        <v>0</v>
      </c>
      <c r="O36" s="20">
        <v>0</v>
      </c>
      <c r="P36" s="20">
        <v>19751475.43</v>
      </c>
      <c r="Q36" s="21">
        <v>19795179.21</v>
      </c>
      <c r="R36" s="20">
        <v>20248524.57</v>
      </c>
      <c r="S36" s="20">
        <v>20248524.57</v>
      </c>
      <c r="T36" s="21">
        <v>20248524.57</v>
      </c>
      <c r="U36" s="22">
        <f t="shared" si="0"/>
        <v>0.49378688575</v>
      </c>
      <c r="V36" s="22">
        <f t="shared" si="1"/>
        <v>0</v>
      </c>
      <c r="W36" s="22">
        <f t="shared" si="2"/>
        <v>0.49378688575</v>
      </c>
    </row>
    <row r="37" spans="1:23" ht="15" outlineLevel="3">
      <c r="A37" s="14" t="s">
        <v>28</v>
      </c>
      <c r="B37" s="14" t="s">
        <v>29</v>
      </c>
      <c r="C37" s="14" t="s">
        <v>60</v>
      </c>
      <c r="D37" s="14" t="s">
        <v>85</v>
      </c>
      <c r="E37" s="14" t="s">
        <v>32</v>
      </c>
      <c r="F37" s="16" t="s">
        <v>394</v>
      </c>
      <c r="G37" s="14">
        <v>1120</v>
      </c>
      <c r="H37" s="14">
        <v>3480</v>
      </c>
      <c r="I37" s="19" t="s">
        <v>86</v>
      </c>
      <c r="J37" s="20">
        <v>40000000</v>
      </c>
      <c r="K37" s="20">
        <v>0</v>
      </c>
      <c r="L37" s="20">
        <v>40000000</v>
      </c>
      <c r="M37" s="21">
        <v>0</v>
      </c>
      <c r="N37" s="20">
        <v>0</v>
      </c>
      <c r="O37" s="20">
        <v>0</v>
      </c>
      <c r="P37" s="20">
        <v>23600251.5</v>
      </c>
      <c r="Q37" s="21">
        <v>23600251.5</v>
      </c>
      <c r="R37" s="20">
        <v>16399748.5</v>
      </c>
      <c r="S37" s="20">
        <v>16399748.5</v>
      </c>
      <c r="T37" s="21">
        <v>16399748.5</v>
      </c>
      <c r="U37" s="22">
        <f t="shared" si="0"/>
        <v>0.5900062875</v>
      </c>
      <c r="V37" s="22">
        <f t="shared" si="1"/>
        <v>0</v>
      </c>
      <c r="W37" s="22">
        <f t="shared" si="2"/>
        <v>0.5900062875</v>
      </c>
    </row>
    <row r="38" spans="1:23" ht="90" outlineLevel="3">
      <c r="A38" s="14" t="s">
        <v>28</v>
      </c>
      <c r="B38" s="14" t="s">
        <v>29</v>
      </c>
      <c r="C38" s="14" t="s">
        <v>60</v>
      </c>
      <c r="D38" s="14" t="s">
        <v>87</v>
      </c>
      <c r="E38" s="14" t="s">
        <v>32</v>
      </c>
      <c r="F38" s="16" t="s">
        <v>394</v>
      </c>
      <c r="G38" s="14">
        <v>1120</v>
      </c>
      <c r="H38" s="14">
        <v>3480</v>
      </c>
      <c r="I38" s="19" t="s">
        <v>88</v>
      </c>
      <c r="J38" s="20">
        <v>88298907</v>
      </c>
      <c r="K38" s="20">
        <v>48848576</v>
      </c>
      <c r="L38" s="20">
        <v>88298907</v>
      </c>
      <c r="M38" s="21">
        <v>0</v>
      </c>
      <c r="N38" s="20">
        <v>2182965.4</v>
      </c>
      <c r="O38" s="20">
        <v>0</v>
      </c>
      <c r="P38" s="20">
        <v>35858604.4</v>
      </c>
      <c r="Q38" s="21">
        <v>23237580.31</v>
      </c>
      <c r="R38" s="20">
        <v>1408761.2</v>
      </c>
      <c r="S38" s="20">
        <v>50257337.2</v>
      </c>
      <c r="T38" s="21">
        <v>50257337.199999996</v>
      </c>
      <c r="U38" s="22">
        <f t="shared" si="0"/>
        <v>0.40610473694764987</v>
      </c>
      <c r="V38" s="22">
        <f t="shared" si="1"/>
        <v>0.02472245098118825</v>
      </c>
      <c r="W38" s="22">
        <f t="shared" si="2"/>
        <v>0.4308271879288381</v>
      </c>
    </row>
    <row r="39" spans="1:23" ht="45" outlineLevel="3">
      <c r="A39" s="14" t="s">
        <v>28</v>
      </c>
      <c r="B39" s="14" t="s">
        <v>29</v>
      </c>
      <c r="C39" s="14" t="s">
        <v>60</v>
      </c>
      <c r="D39" s="14" t="s">
        <v>89</v>
      </c>
      <c r="E39" s="14" t="s">
        <v>32</v>
      </c>
      <c r="F39" s="16" t="s">
        <v>394</v>
      </c>
      <c r="G39" s="14">
        <v>1120</v>
      </c>
      <c r="H39" s="14">
        <v>3480</v>
      </c>
      <c r="I39" s="19" t="s">
        <v>90</v>
      </c>
      <c r="J39" s="20">
        <v>3250000</v>
      </c>
      <c r="K39" s="20">
        <v>250000</v>
      </c>
      <c r="L39" s="20">
        <v>3250000</v>
      </c>
      <c r="M39" s="21">
        <v>0</v>
      </c>
      <c r="N39" s="20">
        <v>0</v>
      </c>
      <c r="O39" s="20">
        <v>0</v>
      </c>
      <c r="P39" s="20">
        <v>2533000</v>
      </c>
      <c r="Q39" s="21">
        <v>0</v>
      </c>
      <c r="R39" s="20">
        <v>467000</v>
      </c>
      <c r="S39" s="20">
        <v>717000</v>
      </c>
      <c r="T39" s="21">
        <v>717000</v>
      </c>
      <c r="U39" s="22">
        <f t="shared" si="0"/>
        <v>0.7793846153846153</v>
      </c>
      <c r="V39" s="22">
        <f t="shared" si="1"/>
        <v>0</v>
      </c>
      <c r="W39" s="22">
        <f t="shared" si="2"/>
        <v>0.7793846153846153</v>
      </c>
    </row>
    <row r="40" spans="1:23" ht="45" outlineLevel="3">
      <c r="A40" s="14" t="s">
        <v>28</v>
      </c>
      <c r="B40" s="14" t="s">
        <v>29</v>
      </c>
      <c r="C40" s="14" t="s">
        <v>60</v>
      </c>
      <c r="D40" s="14" t="s">
        <v>91</v>
      </c>
      <c r="E40" s="14" t="s">
        <v>32</v>
      </c>
      <c r="F40" s="16" t="s">
        <v>394</v>
      </c>
      <c r="G40" s="14">
        <v>1120</v>
      </c>
      <c r="H40" s="14">
        <v>3480</v>
      </c>
      <c r="I40" s="19" t="s">
        <v>92</v>
      </c>
      <c r="J40" s="20">
        <v>4112625</v>
      </c>
      <c r="K40" s="20">
        <v>347625</v>
      </c>
      <c r="L40" s="20">
        <v>4112625</v>
      </c>
      <c r="M40" s="21">
        <v>0</v>
      </c>
      <c r="N40" s="20">
        <v>0</v>
      </c>
      <c r="O40" s="20">
        <v>0</v>
      </c>
      <c r="P40" s="20">
        <v>3207000</v>
      </c>
      <c r="Q40" s="21">
        <v>3207000</v>
      </c>
      <c r="R40" s="20">
        <v>558000</v>
      </c>
      <c r="S40" s="20">
        <v>905625</v>
      </c>
      <c r="T40" s="21">
        <v>905625</v>
      </c>
      <c r="U40" s="22">
        <f t="shared" si="0"/>
        <v>0.7797939272362542</v>
      </c>
      <c r="V40" s="22">
        <f t="shared" si="1"/>
        <v>0</v>
      </c>
      <c r="W40" s="22">
        <f t="shared" si="2"/>
        <v>0.7797939272362542</v>
      </c>
    </row>
    <row r="41" spans="1:23" ht="15" outlineLevel="2">
      <c r="A41" s="14"/>
      <c r="B41" s="14"/>
      <c r="C41" s="18" t="s">
        <v>406</v>
      </c>
      <c r="D41" s="14"/>
      <c r="E41" s="14"/>
      <c r="F41" s="16"/>
      <c r="G41" s="14"/>
      <c r="H41" s="14"/>
      <c r="I41" s="19"/>
      <c r="J41" s="20">
        <f aca="true" t="shared" si="4" ref="J41:T41">SUBTOTAL(9,J25:J40)</f>
        <v>708533622.4</v>
      </c>
      <c r="K41" s="20">
        <f t="shared" si="4"/>
        <v>63759923</v>
      </c>
      <c r="L41" s="20">
        <f t="shared" si="4"/>
        <v>708533622.4</v>
      </c>
      <c r="M41" s="21">
        <f t="shared" si="4"/>
        <v>0</v>
      </c>
      <c r="N41" s="20">
        <f t="shared" si="4"/>
        <v>4942965.4</v>
      </c>
      <c r="O41" s="20">
        <f t="shared" si="4"/>
        <v>0</v>
      </c>
      <c r="P41" s="20">
        <f t="shared" si="4"/>
        <v>461285963.44</v>
      </c>
      <c r="Q41" s="21">
        <f t="shared" si="4"/>
        <v>385990934.27</v>
      </c>
      <c r="R41" s="20">
        <f t="shared" si="4"/>
        <v>178544769.95999998</v>
      </c>
      <c r="S41" s="20">
        <f t="shared" si="4"/>
        <v>242304693.56</v>
      </c>
      <c r="T41" s="21">
        <f t="shared" si="4"/>
        <v>242304693.55999994</v>
      </c>
      <c r="U41" s="22"/>
      <c r="V41" s="22"/>
      <c r="W41" s="22"/>
    </row>
    <row r="42" spans="1:23" ht="30" outlineLevel="3">
      <c r="A42" s="14" t="s">
        <v>28</v>
      </c>
      <c r="B42" s="14" t="s">
        <v>29</v>
      </c>
      <c r="C42" s="14" t="s">
        <v>93</v>
      </c>
      <c r="D42" s="14" t="s">
        <v>94</v>
      </c>
      <c r="E42" s="14" t="s">
        <v>32</v>
      </c>
      <c r="F42" s="16" t="s">
        <v>394</v>
      </c>
      <c r="G42" s="14">
        <v>1120</v>
      </c>
      <c r="H42" s="14">
        <v>3480</v>
      </c>
      <c r="I42" s="19" t="s">
        <v>95</v>
      </c>
      <c r="J42" s="20">
        <v>18330</v>
      </c>
      <c r="K42" s="20">
        <v>18330</v>
      </c>
      <c r="L42" s="20">
        <v>18330</v>
      </c>
      <c r="M42" s="21">
        <v>0</v>
      </c>
      <c r="N42" s="20">
        <v>0</v>
      </c>
      <c r="O42" s="20">
        <v>0</v>
      </c>
      <c r="P42" s="20">
        <v>0</v>
      </c>
      <c r="Q42" s="21">
        <v>0</v>
      </c>
      <c r="R42" s="20">
        <v>0</v>
      </c>
      <c r="S42" s="20">
        <v>18330</v>
      </c>
      <c r="T42" s="21">
        <v>18330</v>
      </c>
      <c r="U42" s="22">
        <f t="shared" si="0"/>
        <v>0</v>
      </c>
      <c r="V42" s="22">
        <f t="shared" si="1"/>
        <v>0</v>
      </c>
      <c r="W42" s="22">
        <f t="shared" si="2"/>
        <v>0</v>
      </c>
    </row>
    <row r="43" spans="1:23" ht="15" outlineLevel="3">
      <c r="A43" s="14" t="s">
        <v>28</v>
      </c>
      <c r="B43" s="14" t="s">
        <v>29</v>
      </c>
      <c r="C43" s="14" t="s">
        <v>93</v>
      </c>
      <c r="D43" s="14" t="s">
        <v>96</v>
      </c>
      <c r="E43" s="14" t="s">
        <v>32</v>
      </c>
      <c r="F43" s="16" t="s">
        <v>394</v>
      </c>
      <c r="G43" s="14">
        <v>1120</v>
      </c>
      <c r="H43" s="14">
        <v>3480</v>
      </c>
      <c r="I43" s="19" t="s">
        <v>97</v>
      </c>
      <c r="J43" s="20">
        <v>91246010</v>
      </c>
      <c r="K43" s="20">
        <v>42956377</v>
      </c>
      <c r="L43" s="20">
        <v>91246010</v>
      </c>
      <c r="M43" s="21">
        <v>0</v>
      </c>
      <c r="N43" s="20">
        <v>19934360</v>
      </c>
      <c r="O43" s="20">
        <v>0</v>
      </c>
      <c r="P43" s="20">
        <v>12669365.82</v>
      </c>
      <c r="Q43" s="21">
        <v>12669365.82</v>
      </c>
      <c r="R43" s="20">
        <v>15685907.18</v>
      </c>
      <c r="S43" s="20">
        <v>58642284.18</v>
      </c>
      <c r="T43" s="21">
        <v>58642284.18</v>
      </c>
      <c r="U43" s="22">
        <f t="shared" si="0"/>
        <v>0.13884843644122083</v>
      </c>
      <c r="V43" s="22">
        <f t="shared" si="1"/>
        <v>0.21846829247656965</v>
      </c>
      <c r="W43" s="22">
        <f t="shared" si="2"/>
        <v>0.3573167289177905</v>
      </c>
    </row>
    <row r="44" spans="1:23" ht="15" outlineLevel="3">
      <c r="A44" s="14" t="s">
        <v>28</v>
      </c>
      <c r="B44" s="14" t="s">
        <v>29</v>
      </c>
      <c r="C44" s="14" t="s">
        <v>93</v>
      </c>
      <c r="D44" s="14" t="s">
        <v>98</v>
      </c>
      <c r="E44" s="14" t="s">
        <v>32</v>
      </c>
      <c r="F44" s="16" t="s">
        <v>394</v>
      </c>
      <c r="G44" s="14">
        <v>1120</v>
      </c>
      <c r="H44" s="14">
        <v>3480</v>
      </c>
      <c r="I44" s="19" t="s">
        <v>99</v>
      </c>
      <c r="J44" s="20">
        <v>7742139</v>
      </c>
      <c r="K44" s="20">
        <v>0</v>
      </c>
      <c r="L44" s="20">
        <v>7742139</v>
      </c>
      <c r="M44" s="21">
        <v>0</v>
      </c>
      <c r="N44" s="20">
        <v>0</v>
      </c>
      <c r="O44" s="20">
        <v>0</v>
      </c>
      <c r="P44" s="20">
        <v>4181064.62</v>
      </c>
      <c r="Q44" s="21">
        <v>4181064.62</v>
      </c>
      <c r="R44" s="20">
        <v>3561074.38</v>
      </c>
      <c r="S44" s="20">
        <v>3561074.38</v>
      </c>
      <c r="T44" s="21">
        <v>3561074.38</v>
      </c>
      <c r="U44" s="22">
        <f t="shared" si="0"/>
        <v>0.5400399837822597</v>
      </c>
      <c r="V44" s="22">
        <f t="shared" si="1"/>
        <v>0</v>
      </c>
      <c r="W44" s="22">
        <f t="shared" si="2"/>
        <v>0.5400399837822597</v>
      </c>
    </row>
    <row r="45" spans="1:23" ht="45" outlineLevel="3">
      <c r="A45" s="14" t="s">
        <v>28</v>
      </c>
      <c r="B45" s="14" t="s">
        <v>29</v>
      </c>
      <c r="C45" s="14" t="s">
        <v>93</v>
      </c>
      <c r="D45" s="14" t="s">
        <v>100</v>
      </c>
      <c r="E45" s="14" t="s">
        <v>32</v>
      </c>
      <c r="F45" s="16" t="s">
        <v>394</v>
      </c>
      <c r="G45" s="14">
        <v>1120</v>
      </c>
      <c r="H45" s="14">
        <v>3480</v>
      </c>
      <c r="I45" s="19" t="s">
        <v>101</v>
      </c>
      <c r="J45" s="20">
        <v>169110</v>
      </c>
      <c r="K45" s="20">
        <v>75510</v>
      </c>
      <c r="L45" s="20">
        <v>169110</v>
      </c>
      <c r="M45" s="21">
        <v>0</v>
      </c>
      <c r="N45" s="20">
        <v>0</v>
      </c>
      <c r="O45" s="20">
        <v>0</v>
      </c>
      <c r="P45" s="20">
        <v>93600</v>
      </c>
      <c r="Q45" s="21">
        <v>93600</v>
      </c>
      <c r="R45" s="20">
        <v>0</v>
      </c>
      <c r="S45" s="20">
        <v>75510</v>
      </c>
      <c r="T45" s="21">
        <v>75510</v>
      </c>
      <c r="U45" s="22">
        <f t="shared" si="0"/>
        <v>0.5534858967535924</v>
      </c>
      <c r="V45" s="22">
        <f t="shared" si="1"/>
        <v>0</v>
      </c>
      <c r="W45" s="22">
        <f t="shared" si="2"/>
        <v>0.5534858967535924</v>
      </c>
    </row>
    <row r="46" spans="1:23" ht="30" outlineLevel="3">
      <c r="A46" s="14" t="s">
        <v>28</v>
      </c>
      <c r="B46" s="14" t="s">
        <v>29</v>
      </c>
      <c r="C46" s="14" t="s">
        <v>93</v>
      </c>
      <c r="D46" s="14" t="s">
        <v>102</v>
      </c>
      <c r="E46" s="14" t="s">
        <v>32</v>
      </c>
      <c r="F46" s="16" t="s">
        <v>394</v>
      </c>
      <c r="G46" s="14">
        <v>1120</v>
      </c>
      <c r="H46" s="14">
        <v>3480</v>
      </c>
      <c r="I46" s="19" t="s">
        <v>103</v>
      </c>
      <c r="J46" s="20">
        <v>446922</v>
      </c>
      <c r="K46" s="20">
        <v>446922</v>
      </c>
      <c r="L46" s="20">
        <v>446922</v>
      </c>
      <c r="M46" s="21">
        <v>0</v>
      </c>
      <c r="N46" s="20">
        <v>0</v>
      </c>
      <c r="O46" s="20">
        <v>0</v>
      </c>
      <c r="P46" s="20">
        <v>0</v>
      </c>
      <c r="Q46" s="21">
        <v>0</v>
      </c>
      <c r="R46" s="20">
        <v>0</v>
      </c>
      <c r="S46" s="20">
        <v>446922</v>
      </c>
      <c r="T46" s="21">
        <v>446922</v>
      </c>
      <c r="U46" s="22">
        <f t="shared" si="0"/>
        <v>0</v>
      </c>
      <c r="V46" s="22">
        <f t="shared" si="1"/>
        <v>0</v>
      </c>
      <c r="W46" s="22">
        <f t="shared" si="2"/>
        <v>0</v>
      </c>
    </row>
    <row r="47" spans="1:23" ht="15" outlineLevel="3">
      <c r="A47" s="14" t="s">
        <v>28</v>
      </c>
      <c r="B47" s="14" t="s">
        <v>29</v>
      </c>
      <c r="C47" s="14" t="s">
        <v>93</v>
      </c>
      <c r="D47" s="14" t="s">
        <v>104</v>
      </c>
      <c r="E47" s="14" t="s">
        <v>32</v>
      </c>
      <c r="F47" s="16" t="s">
        <v>394</v>
      </c>
      <c r="G47" s="14">
        <v>1120</v>
      </c>
      <c r="H47" s="14">
        <v>3480</v>
      </c>
      <c r="I47" s="19" t="s">
        <v>105</v>
      </c>
      <c r="J47" s="20">
        <v>1035100</v>
      </c>
      <c r="K47" s="20">
        <v>585100</v>
      </c>
      <c r="L47" s="20">
        <v>1035100</v>
      </c>
      <c r="M47" s="21">
        <v>0</v>
      </c>
      <c r="N47" s="20">
        <v>0</v>
      </c>
      <c r="O47" s="20">
        <v>0</v>
      </c>
      <c r="P47" s="20">
        <v>106454</v>
      </c>
      <c r="Q47" s="21">
        <v>106454</v>
      </c>
      <c r="R47" s="20">
        <v>343546</v>
      </c>
      <c r="S47" s="20">
        <v>928646</v>
      </c>
      <c r="T47" s="21">
        <v>928646</v>
      </c>
      <c r="U47" s="22">
        <f t="shared" si="0"/>
        <v>0.10284416964544489</v>
      </c>
      <c r="V47" s="22">
        <f t="shared" si="1"/>
        <v>0</v>
      </c>
      <c r="W47" s="22">
        <f t="shared" si="2"/>
        <v>0.10284416964544489</v>
      </c>
    </row>
    <row r="48" spans="1:23" ht="15" outlineLevel="3">
      <c r="A48" s="14" t="s">
        <v>28</v>
      </c>
      <c r="B48" s="14" t="s">
        <v>29</v>
      </c>
      <c r="C48" s="14" t="s">
        <v>93</v>
      </c>
      <c r="D48" s="14" t="s">
        <v>106</v>
      </c>
      <c r="E48" s="14" t="s">
        <v>32</v>
      </c>
      <c r="F48" s="16" t="s">
        <v>394</v>
      </c>
      <c r="G48" s="14">
        <v>1120</v>
      </c>
      <c r="H48" s="14">
        <v>3480</v>
      </c>
      <c r="I48" s="19" t="s">
        <v>107</v>
      </c>
      <c r="J48" s="20">
        <v>1073790</v>
      </c>
      <c r="K48" s="20">
        <v>0</v>
      </c>
      <c r="L48" s="20">
        <v>1073790</v>
      </c>
      <c r="M48" s="21">
        <v>0</v>
      </c>
      <c r="N48" s="20">
        <v>0</v>
      </c>
      <c r="O48" s="20">
        <v>0</v>
      </c>
      <c r="P48" s="20">
        <v>730000</v>
      </c>
      <c r="Q48" s="21">
        <v>730000</v>
      </c>
      <c r="R48" s="20">
        <v>343790</v>
      </c>
      <c r="S48" s="20">
        <v>343790</v>
      </c>
      <c r="T48" s="21">
        <v>343790</v>
      </c>
      <c r="U48" s="22">
        <f t="shared" si="0"/>
        <v>0.6798349770439285</v>
      </c>
      <c r="V48" s="22">
        <f t="shared" si="1"/>
        <v>0</v>
      </c>
      <c r="W48" s="22">
        <f t="shared" si="2"/>
        <v>0.6798349770439285</v>
      </c>
    </row>
    <row r="49" spans="1:23" ht="30" outlineLevel="3">
      <c r="A49" s="14" t="s">
        <v>28</v>
      </c>
      <c r="B49" s="14" t="s">
        <v>29</v>
      </c>
      <c r="C49" s="14" t="s">
        <v>93</v>
      </c>
      <c r="D49" s="14" t="s">
        <v>108</v>
      </c>
      <c r="E49" s="14" t="s">
        <v>32</v>
      </c>
      <c r="F49" s="16" t="s">
        <v>394</v>
      </c>
      <c r="G49" s="14">
        <v>1120</v>
      </c>
      <c r="H49" s="14">
        <v>3480</v>
      </c>
      <c r="I49" s="19" t="s">
        <v>109</v>
      </c>
      <c r="J49" s="20">
        <v>15175979</v>
      </c>
      <c r="K49" s="20">
        <v>10980229</v>
      </c>
      <c r="L49" s="20">
        <v>15175979</v>
      </c>
      <c r="M49" s="21">
        <v>0</v>
      </c>
      <c r="N49" s="20">
        <v>495360</v>
      </c>
      <c r="O49" s="20">
        <v>0</v>
      </c>
      <c r="P49" s="20">
        <v>3684317.52</v>
      </c>
      <c r="Q49" s="21">
        <v>3684317.52</v>
      </c>
      <c r="R49" s="20">
        <v>16072.48</v>
      </c>
      <c r="S49" s="20">
        <v>10996301.48</v>
      </c>
      <c r="T49" s="21">
        <v>10996301.48</v>
      </c>
      <c r="U49" s="22">
        <f t="shared" si="0"/>
        <v>0.2427729716811021</v>
      </c>
      <c r="V49" s="22">
        <f t="shared" si="1"/>
        <v>0.03264105729192166</v>
      </c>
      <c r="W49" s="22">
        <f t="shared" si="2"/>
        <v>0.27541402897302375</v>
      </c>
    </row>
    <row r="50" spans="1:23" ht="30" outlineLevel="3">
      <c r="A50" s="14" t="s">
        <v>28</v>
      </c>
      <c r="B50" s="14" t="s">
        <v>29</v>
      </c>
      <c r="C50" s="14" t="s">
        <v>93</v>
      </c>
      <c r="D50" s="14" t="s">
        <v>110</v>
      </c>
      <c r="E50" s="14" t="s">
        <v>32</v>
      </c>
      <c r="F50" s="16" t="s">
        <v>394</v>
      </c>
      <c r="G50" s="14">
        <v>1120</v>
      </c>
      <c r="H50" s="14">
        <v>3480</v>
      </c>
      <c r="I50" s="19" t="s">
        <v>111</v>
      </c>
      <c r="J50" s="20">
        <v>33121971</v>
      </c>
      <c r="K50" s="20">
        <v>11000000</v>
      </c>
      <c r="L50" s="20">
        <v>33121971</v>
      </c>
      <c r="M50" s="21">
        <v>0</v>
      </c>
      <c r="N50" s="20">
        <v>2438830</v>
      </c>
      <c r="O50" s="20">
        <v>0</v>
      </c>
      <c r="P50" s="20">
        <v>19158309.72</v>
      </c>
      <c r="Q50" s="21">
        <v>19158309.72</v>
      </c>
      <c r="R50" s="20">
        <v>524831.28</v>
      </c>
      <c r="S50" s="20">
        <v>11524831.28</v>
      </c>
      <c r="T50" s="21">
        <v>11524831.280000001</v>
      </c>
      <c r="U50" s="22">
        <f t="shared" si="0"/>
        <v>0.5784169583386206</v>
      </c>
      <c r="V50" s="22">
        <f t="shared" si="1"/>
        <v>0.07363178960575746</v>
      </c>
      <c r="W50" s="22">
        <f t="shared" si="2"/>
        <v>0.6520487479443781</v>
      </c>
    </row>
    <row r="51" spans="1:23" ht="15" outlineLevel="3">
      <c r="A51" s="14" t="s">
        <v>28</v>
      </c>
      <c r="B51" s="14" t="s">
        <v>29</v>
      </c>
      <c r="C51" s="14" t="s">
        <v>93</v>
      </c>
      <c r="D51" s="14" t="s">
        <v>112</v>
      </c>
      <c r="E51" s="14" t="s">
        <v>32</v>
      </c>
      <c r="F51" s="16" t="s">
        <v>394</v>
      </c>
      <c r="G51" s="14">
        <v>1120</v>
      </c>
      <c r="H51" s="14">
        <v>3480</v>
      </c>
      <c r="I51" s="19" t="s">
        <v>113</v>
      </c>
      <c r="J51" s="20">
        <v>5829726</v>
      </c>
      <c r="K51" s="20">
        <v>2611614</v>
      </c>
      <c r="L51" s="20">
        <v>5829726</v>
      </c>
      <c r="M51" s="21">
        <v>0</v>
      </c>
      <c r="N51" s="20">
        <v>0</v>
      </c>
      <c r="O51" s="20">
        <v>0</v>
      </c>
      <c r="P51" s="20">
        <v>2139011.48</v>
      </c>
      <c r="Q51" s="21">
        <v>257111.48</v>
      </c>
      <c r="R51" s="20">
        <v>1079100.52</v>
      </c>
      <c r="S51" s="20">
        <v>3690714.52</v>
      </c>
      <c r="T51" s="21">
        <v>3690714.52</v>
      </c>
      <c r="U51" s="22">
        <f t="shared" si="0"/>
        <v>0.36691458226338597</v>
      </c>
      <c r="V51" s="22">
        <f t="shared" si="1"/>
        <v>0</v>
      </c>
      <c r="W51" s="22">
        <f t="shared" si="2"/>
        <v>0.36691458226338597</v>
      </c>
    </row>
    <row r="52" spans="1:23" ht="15" outlineLevel="3">
      <c r="A52" s="14" t="s">
        <v>28</v>
      </c>
      <c r="B52" s="14" t="s">
        <v>29</v>
      </c>
      <c r="C52" s="14" t="s">
        <v>93</v>
      </c>
      <c r="D52" s="14" t="s">
        <v>114</v>
      </c>
      <c r="E52" s="14" t="s">
        <v>32</v>
      </c>
      <c r="F52" s="16" t="s">
        <v>394</v>
      </c>
      <c r="G52" s="14">
        <v>1120</v>
      </c>
      <c r="H52" s="14">
        <v>3480</v>
      </c>
      <c r="I52" s="19" t="s">
        <v>115</v>
      </c>
      <c r="J52" s="20">
        <v>210731</v>
      </c>
      <c r="K52" s="20">
        <v>30931</v>
      </c>
      <c r="L52" s="20">
        <v>210731</v>
      </c>
      <c r="M52" s="21">
        <v>0</v>
      </c>
      <c r="N52" s="20">
        <v>0</v>
      </c>
      <c r="O52" s="20">
        <v>0</v>
      </c>
      <c r="P52" s="20">
        <v>179800</v>
      </c>
      <c r="Q52" s="21">
        <v>179800</v>
      </c>
      <c r="R52" s="20">
        <v>0</v>
      </c>
      <c r="S52" s="20">
        <v>30931</v>
      </c>
      <c r="T52" s="21">
        <v>30931</v>
      </c>
      <c r="U52" s="22">
        <f t="shared" si="0"/>
        <v>0.8532204564112542</v>
      </c>
      <c r="V52" s="22">
        <f t="shared" si="1"/>
        <v>0</v>
      </c>
      <c r="W52" s="22">
        <f t="shared" si="2"/>
        <v>0.8532204564112542</v>
      </c>
    </row>
    <row r="53" spans="1:23" ht="30" outlineLevel="3">
      <c r="A53" s="14" t="s">
        <v>28</v>
      </c>
      <c r="B53" s="14" t="s">
        <v>29</v>
      </c>
      <c r="C53" s="14" t="s">
        <v>93</v>
      </c>
      <c r="D53" s="14" t="s">
        <v>116</v>
      </c>
      <c r="E53" s="14" t="s">
        <v>32</v>
      </c>
      <c r="F53" s="16" t="s">
        <v>394</v>
      </c>
      <c r="G53" s="14">
        <v>1120</v>
      </c>
      <c r="H53" s="14">
        <v>3480</v>
      </c>
      <c r="I53" s="19" t="s">
        <v>117</v>
      </c>
      <c r="J53" s="20">
        <v>27864</v>
      </c>
      <c r="K53" s="20">
        <v>3245</v>
      </c>
      <c r="L53" s="20">
        <v>27864</v>
      </c>
      <c r="M53" s="21">
        <v>0</v>
      </c>
      <c r="N53" s="20">
        <v>0</v>
      </c>
      <c r="O53" s="20">
        <v>0</v>
      </c>
      <c r="P53" s="20">
        <v>24618.05</v>
      </c>
      <c r="Q53" s="21">
        <v>24618.05</v>
      </c>
      <c r="R53" s="20">
        <v>0</v>
      </c>
      <c r="S53" s="20">
        <v>3245.95</v>
      </c>
      <c r="T53" s="21">
        <v>3245.9500000000007</v>
      </c>
      <c r="U53" s="22">
        <f t="shared" si="0"/>
        <v>0.8835073930519667</v>
      </c>
      <c r="V53" s="22">
        <f t="shared" si="1"/>
        <v>0</v>
      </c>
      <c r="W53" s="22">
        <f t="shared" si="2"/>
        <v>0.8835073930519667</v>
      </c>
    </row>
    <row r="54" spans="1:23" ht="30" outlineLevel="3">
      <c r="A54" s="14" t="s">
        <v>28</v>
      </c>
      <c r="B54" s="14" t="s">
        <v>29</v>
      </c>
      <c r="C54" s="14" t="s">
        <v>93</v>
      </c>
      <c r="D54" s="14" t="s">
        <v>118</v>
      </c>
      <c r="E54" s="14" t="s">
        <v>32</v>
      </c>
      <c r="F54" s="16" t="s">
        <v>394</v>
      </c>
      <c r="G54" s="14">
        <v>1120</v>
      </c>
      <c r="H54" s="14">
        <v>3480</v>
      </c>
      <c r="I54" s="19" t="s">
        <v>119</v>
      </c>
      <c r="J54" s="20">
        <v>873150</v>
      </c>
      <c r="K54" s="20">
        <v>324755</v>
      </c>
      <c r="L54" s="20">
        <v>873150</v>
      </c>
      <c r="M54" s="21">
        <v>0</v>
      </c>
      <c r="N54" s="20">
        <v>0</v>
      </c>
      <c r="O54" s="20">
        <v>0</v>
      </c>
      <c r="P54" s="20">
        <v>548395</v>
      </c>
      <c r="Q54" s="21">
        <v>548395</v>
      </c>
      <c r="R54" s="20">
        <v>0</v>
      </c>
      <c r="S54" s="20">
        <v>324755</v>
      </c>
      <c r="T54" s="21">
        <v>324755</v>
      </c>
      <c r="U54" s="22">
        <f t="shared" si="0"/>
        <v>0.6280650518238562</v>
      </c>
      <c r="V54" s="22">
        <f t="shared" si="1"/>
        <v>0</v>
      </c>
      <c r="W54" s="22">
        <f t="shared" si="2"/>
        <v>0.6280650518238562</v>
      </c>
    </row>
    <row r="55" spans="1:23" ht="30" outlineLevel="3">
      <c r="A55" s="14" t="s">
        <v>28</v>
      </c>
      <c r="B55" s="14" t="s">
        <v>29</v>
      </c>
      <c r="C55" s="14" t="s">
        <v>93</v>
      </c>
      <c r="D55" s="14" t="s">
        <v>120</v>
      </c>
      <c r="E55" s="14" t="s">
        <v>32</v>
      </c>
      <c r="F55" s="16" t="s">
        <v>394</v>
      </c>
      <c r="G55" s="14">
        <v>1120</v>
      </c>
      <c r="H55" s="14">
        <v>3480</v>
      </c>
      <c r="I55" s="19" t="s">
        <v>121</v>
      </c>
      <c r="J55" s="20">
        <v>83446</v>
      </c>
      <c r="K55" s="20">
        <v>41348</v>
      </c>
      <c r="L55" s="20">
        <v>83446</v>
      </c>
      <c r="M55" s="21">
        <v>0</v>
      </c>
      <c r="N55" s="20">
        <v>0</v>
      </c>
      <c r="O55" s="20">
        <v>0</v>
      </c>
      <c r="P55" s="20">
        <v>42097.23</v>
      </c>
      <c r="Q55" s="21">
        <v>42097.23</v>
      </c>
      <c r="R55" s="20">
        <v>0</v>
      </c>
      <c r="S55" s="20">
        <v>41348.77</v>
      </c>
      <c r="T55" s="21">
        <v>41348.77</v>
      </c>
      <c r="U55" s="22">
        <f t="shared" si="0"/>
        <v>0.504484696690075</v>
      </c>
      <c r="V55" s="22">
        <f t="shared" si="1"/>
        <v>0</v>
      </c>
      <c r="W55" s="22">
        <f t="shared" si="2"/>
        <v>0.504484696690075</v>
      </c>
    </row>
    <row r="56" spans="1:23" ht="15" outlineLevel="2">
      <c r="A56" s="14"/>
      <c r="B56" s="14"/>
      <c r="C56" s="18" t="s">
        <v>407</v>
      </c>
      <c r="D56" s="14"/>
      <c r="E56" s="14"/>
      <c r="F56" s="16"/>
      <c r="G56" s="14"/>
      <c r="H56" s="14"/>
      <c r="I56" s="19"/>
      <c r="J56" s="20">
        <f aca="true" t="shared" si="5" ref="J56:T56">SUBTOTAL(9,J42:J55)</f>
        <v>157054268</v>
      </c>
      <c r="K56" s="20">
        <f t="shared" si="5"/>
        <v>69074361</v>
      </c>
      <c r="L56" s="20">
        <f t="shared" si="5"/>
        <v>157054268</v>
      </c>
      <c r="M56" s="21">
        <f t="shared" si="5"/>
        <v>0</v>
      </c>
      <c r="N56" s="20">
        <f t="shared" si="5"/>
        <v>22868550</v>
      </c>
      <c r="O56" s="20">
        <f t="shared" si="5"/>
        <v>0</v>
      </c>
      <c r="P56" s="20">
        <f t="shared" si="5"/>
        <v>43557033.43999999</v>
      </c>
      <c r="Q56" s="21">
        <f t="shared" si="5"/>
        <v>41675133.43999999</v>
      </c>
      <c r="R56" s="20">
        <f t="shared" si="5"/>
        <v>21554321.84</v>
      </c>
      <c r="S56" s="20">
        <f t="shared" si="5"/>
        <v>90628684.56</v>
      </c>
      <c r="T56" s="21">
        <f t="shared" si="5"/>
        <v>90628684.56</v>
      </c>
      <c r="U56" s="22"/>
      <c r="V56" s="22"/>
      <c r="W56" s="22"/>
    </row>
    <row r="57" spans="1:23" ht="30" outlineLevel="3">
      <c r="A57" s="14" t="s">
        <v>28</v>
      </c>
      <c r="B57" s="14" t="s">
        <v>29</v>
      </c>
      <c r="C57" s="14" t="s">
        <v>122</v>
      </c>
      <c r="D57" s="14" t="s">
        <v>123</v>
      </c>
      <c r="E57" s="14" t="s">
        <v>32</v>
      </c>
      <c r="F57" s="14">
        <v>280</v>
      </c>
      <c r="G57" s="14">
        <v>2210</v>
      </c>
      <c r="H57" s="14">
        <v>3480</v>
      </c>
      <c r="I57" s="19" t="s">
        <v>124</v>
      </c>
      <c r="J57" s="20">
        <v>2000500</v>
      </c>
      <c r="K57" s="20">
        <v>0</v>
      </c>
      <c r="L57" s="20">
        <v>2000500</v>
      </c>
      <c r="M57" s="21">
        <v>0</v>
      </c>
      <c r="N57" s="20">
        <v>0</v>
      </c>
      <c r="O57" s="20">
        <v>0</v>
      </c>
      <c r="P57" s="20">
        <v>0</v>
      </c>
      <c r="Q57" s="21">
        <v>0</v>
      </c>
      <c r="R57" s="20">
        <v>0</v>
      </c>
      <c r="S57" s="20">
        <v>2000500</v>
      </c>
      <c r="T57" s="21">
        <v>2000500</v>
      </c>
      <c r="U57" s="22">
        <f t="shared" si="0"/>
        <v>0</v>
      </c>
      <c r="V57" s="22">
        <f t="shared" si="1"/>
        <v>0</v>
      </c>
      <c r="W57" s="22">
        <f t="shared" si="2"/>
        <v>0</v>
      </c>
    </row>
    <row r="58" spans="1:23" ht="15" outlineLevel="3">
      <c r="A58" s="14" t="s">
        <v>28</v>
      </c>
      <c r="B58" s="14" t="s">
        <v>29</v>
      </c>
      <c r="C58" s="14" t="s">
        <v>122</v>
      </c>
      <c r="D58" s="14" t="s">
        <v>125</v>
      </c>
      <c r="E58" s="14" t="s">
        <v>32</v>
      </c>
      <c r="F58" s="14">
        <v>280</v>
      </c>
      <c r="G58" s="14">
        <v>2210</v>
      </c>
      <c r="H58" s="14">
        <v>3480</v>
      </c>
      <c r="I58" s="19" t="s">
        <v>126</v>
      </c>
      <c r="J58" s="20">
        <v>11270758</v>
      </c>
      <c r="K58" s="20">
        <v>0</v>
      </c>
      <c r="L58" s="20">
        <v>11270758</v>
      </c>
      <c r="M58" s="21">
        <v>0</v>
      </c>
      <c r="N58" s="20">
        <v>0</v>
      </c>
      <c r="O58" s="20">
        <v>0</v>
      </c>
      <c r="P58" s="20">
        <v>2082493.19</v>
      </c>
      <c r="Q58" s="21">
        <v>2082493.19</v>
      </c>
      <c r="R58" s="20">
        <v>407637.35</v>
      </c>
      <c r="S58" s="20">
        <v>9188264.81</v>
      </c>
      <c r="T58" s="21">
        <v>9188264.81</v>
      </c>
      <c r="U58" s="22">
        <f t="shared" si="0"/>
        <v>0.18476957716597234</v>
      </c>
      <c r="V58" s="22">
        <f t="shared" si="1"/>
        <v>0</v>
      </c>
      <c r="W58" s="22">
        <f t="shared" si="2"/>
        <v>0.18476957716597234</v>
      </c>
    </row>
    <row r="59" spans="1:23" ht="15" outlineLevel="3">
      <c r="A59" s="14" t="s">
        <v>28</v>
      </c>
      <c r="B59" s="14" t="s">
        <v>29</v>
      </c>
      <c r="C59" s="14" t="s">
        <v>122</v>
      </c>
      <c r="D59" s="14" t="s">
        <v>127</v>
      </c>
      <c r="E59" s="14" t="s">
        <v>32</v>
      </c>
      <c r="F59" s="14">
        <v>280</v>
      </c>
      <c r="G59" s="14">
        <v>2210</v>
      </c>
      <c r="H59" s="14">
        <v>3480</v>
      </c>
      <c r="I59" s="19" t="s">
        <v>128</v>
      </c>
      <c r="J59" s="20">
        <v>30795151</v>
      </c>
      <c r="K59" s="20">
        <v>0</v>
      </c>
      <c r="L59" s="20">
        <v>30795151</v>
      </c>
      <c r="M59" s="21">
        <v>0</v>
      </c>
      <c r="N59" s="20">
        <v>0</v>
      </c>
      <c r="O59" s="20">
        <v>0</v>
      </c>
      <c r="P59" s="20">
        <v>26430360.49</v>
      </c>
      <c r="Q59" s="21">
        <v>25458540.49</v>
      </c>
      <c r="R59" s="20">
        <v>883938.72</v>
      </c>
      <c r="S59" s="20">
        <v>4364790.51</v>
      </c>
      <c r="T59" s="21">
        <v>4364790.510000002</v>
      </c>
      <c r="U59" s="22">
        <f t="shared" si="0"/>
        <v>0.8582637081402847</v>
      </c>
      <c r="V59" s="22">
        <f t="shared" si="1"/>
        <v>0</v>
      </c>
      <c r="W59" s="22">
        <f t="shared" si="2"/>
        <v>0.8582637081402847</v>
      </c>
    </row>
    <row r="60" spans="1:23" ht="30" outlineLevel="3">
      <c r="A60" s="14" t="s">
        <v>28</v>
      </c>
      <c r="B60" s="14" t="s">
        <v>29</v>
      </c>
      <c r="C60" s="14" t="s">
        <v>122</v>
      </c>
      <c r="D60" s="14" t="s">
        <v>129</v>
      </c>
      <c r="E60" s="14" t="s">
        <v>32</v>
      </c>
      <c r="F60" s="14">
        <v>280</v>
      </c>
      <c r="G60" s="14">
        <v>2210</v>
      </c>
      <c r="H60" s="14">
        <v>3480</v>
      </c>
      <c r="I60" s="19" t="s">
        <v>130</v>
      </c>
      <c r="J60" s="20">
        <v>11464831</v>
      </c>
      <c r="K60" s="20">
        <v>0</v>
      </c>
      <c r="L60" s="20">
        <v>11464831</v>
      </c>
      <c r="M60" s="21">
        <v>0</v>
      </c>
      <c r="N60" s="20">
        <v>0</v>
      </c>
      <c r="O60" s="20">
        <v>0</v>
      </c>
      <c r="P60" s="20">
        <v>1186000</v>
      </c>
      <c r="Q60" s="21">
        <v>1186000</v>
      </c>
      <c r="R60" s="20">
        <v>10059541.61</v>
      </c>
      <c r="S60" s="20">
        <v>10278831</v>
      </c>
      <c r="T60" s="21">
        <v>10278831</v>
      </c>
      <c r="U60" s="22">
        <f t="shared" si="0"/>
        <v>0.10344679306655283</v>
      </c>
      <c r="V60" s="22">
        <f t="shared" si="1"/>
        <v>0</v>
      </c>
      <c r="W60" s="22">
        <f t="shared" si="2"/>
        <v>0.10344679306655283</v>
      </c>
    </row>
    <row r="61" spans="1:23" ht="45" outlineLevel="3">
      <c r="A61" s="14" t="s">
        <v>28</v>
      </c>
      <c r="B61" s="14" t="s">
        <v>29</v>
      </c>
      <c r="C61" s="14" t="s">
        <v>122</v>
      </c>
      <c r="D61" s="14" t="s">
        <v>131</v>
      </c>
      <c r="E61" s="14" t="s">
        <v>32</v>
      </c>
      <c r="F61" s="16" t="s">
        <v>394</v>
      </c>
      <c r="G61" s="14">
        <v>2210</v>
      </c>
      <c r="H61" s="14">
        <v>3480</v>
      </c>
      <c r="I61" s="19" t="s">
        <v>132</v>
      </c>
      <c r="J61" s="20">
        <v>56831133.6</v>
      </c>
      <c r="K61" s="20">
        <v>0</v>
      </c>
      <c r="L61" s="20">
        <v>56831133.6</v>
      </c>
      <c r="M61" s="21">
        <v>0</v>
      </c>
      <c r="N61" s="20">
        <v>0</v>
      </c>
      <c r="O61" s="20">
        <v>0</v>
      </c>
      <c r="P61" s="20">
        <v>56831133.6</v>
      </c>
      <c r="Q61" s="21">
        <v>56831133.6</v>
      </c>
      <c r="R61" s="20">
        <v>0</v>
      </c>
      <c r="S61" s="20">
        <v>0</v>
      </c>
      <c r="T61" s="21">
        <v>0</v>
      </c>
      <c r="U61" s="22">
        <f t="shared" si="0"/>
        <v>1</v>
      </c>
      <c r="V61" s="22">
        <f t="shared" si="1"/>
        <v>0</v>
      </c>
      <c r="W61" s="22">
        <f t="shared" si="2"/>
        <v>1</v>
      </c>
    </row>
    <row r="62" spans="1:23" ht="45" outlineLevel="3">
      <c r="A62" s="14" t="s">
        <v>28</v>
      </c>
      <c r="B62" s="14" t="s">
        <v>29</v>
      </c>
      <c r="C62" s="14" t="s">
        <v>122</v>
      </c>
      <c r="D62" s="14" t="s">
        <v>131</v>
      </c>
      <c r="E62" s="14" t="s">
        <v>32</v>
      </c>
      <c r="F62" s="14">
        <v>280</v>
      </c>
      <c r="G62" s="14">
        <v>2210</v>
      </c>
      <c r="H62" s="14">
        <v>3480</v>
      </c>
      <c r="I62" s="19" t="s">
        <v>133</v>
      </c>
      <c r="J62" s="20">
        <v>145500</v>
      </c>
      <c r="K62" s="20">
        <v>0</v>
      </c>
      <c r="L62" s="20">
        <v>145500</v>
      </c>
      <c r="M62" s="21">
        <v>0</v>
      </c>
      <c r="N62" s="20">
        <v>0</v>
      </c>
      <c r="O62" s="20">
        <v>0</v>
      </c>
      <c r="P62" s="20">
        <v>0</v>
      </c>
      <c r="Q62" s="21">
        <v>0</v>
      </c>
      <c r="R62" s="20">
        <v>0</v>
      </c>
      <c r="S62" s="20">
        <v>145500</v>
      </c>
      <c r="T62" s="21">
        <v>145500</v>
      </c>
      <c r="U62" s="22">
        <f t="shared" si="0"/>
        <v>0</v>
      </c>
      <c r="V62" s="22">
        <f t="shared" si="1"/>
        <v>0</v>
      </c>
      <c r="W62" s="22">
        <f t="shared" si="2"/>
        <v>0</v>
      </c>
    </row>
    <row r="63" spans="1:23" ht="30" outlineLevel="3">
      <c r="A63" s="14" t="s">
        <v>28</v>
      </c>
      <c r="B63" s="14" t="s">
        <v>29</v>
      </c>
      <c r="C63" s="14" t="s">
        <v>122</v>
      </c>
      <c r="D63" s="14" t="s">
        <v>134</v>
      </c>
      <c r="E63" s="14" t="s">
        <v>32</v>
      </c>
      <c r="F63" s="14">
        <v>280</v>
      </c>
      <c r="G63" s="14">
        <v>2210</v>
      </c>
      <c r="H63" s="14">
        <v>3480</v>
      </c>
      <c r="I63" s="19" t="s">
        <v>135</v>
      </c>
      <c r="J63" s="20">
        <v>3298796</v>
      </c>
      <c r="K63" s="20">
        <v>0</v>
      </c>
      <c r="L63" s="20">
        <v>3298796</v>
      </c>
      <c r="M63" s="21">
        <v>0</v>
      </c>
      <c r="N63" s="20">
        <v>0</v>
      </c>
      <c r="O63" s="20">
        <v>0</v>
      </c>
      <c r="P63" s="20">
        <v>741500</v>
      </c>
      <c r="Q63" s="21">
        <v>741500</v>
      </c>
      <c r="R63" s="20">
        <v>351715</v>
      </c>
      <c r="S63" s="20">
        <v>2557296</v>
      </c>
      <c r="T63" s="21">
        <v>2557296</v>
      </c>
      <c r="U63" s="22">
        <f t="shared" si="0"/>
        <v>0.22477897996723653</v>
      </c>
      <c r="V63" s="22">
        <f t="shared" si="1"/>
        <v>0</v>
      </c>
      <c r="W63" s="22">
        <f t="shared" si="2"/>
        <v>0.22477897996723653</v>
      </c>
    </row>
    <row r="64" spans="1:23" ht="15" outlineLevel="3">
      <c r="A64" s="14" t="s">
        <v>28</v>
      </c>
      <c r="B64" s="14" t="s">
        <v>29</v>
      </c>
      <c r="C64" s="14" t="s">
        <v>122</v>
      </c>
      <c r="D64" s="14" t="s">
        <v>136</v>
      </c>
      <c r="E64" s="14" t="s">
        <v>32</v>
      </c>
      <c r="F64" s="14">
        <v>280</v>
      </c>
      <c r="G64" s="14">
        <v>2240</v>
      </c>
      <c r="H64" s="14">
        <v>3480</v>
      </c>
      <c r="I64" s="19" t="s">
        <v>137</v>
      </c>
      <c r="J64" s="20">
        <v>1148454</v>
      </c>
      <c r="K64" s="20">
        <v>0</v>
      </c>
      <c r="L64" s="20">
        <v>1148454</v>
      </c>
      <c r="M64" s="21">
        <v>0</v>
      </c>
      <c r="N64" s="20">
        <v>0</v>
      </c>
      <c r="O64" s="20">
        <v>0</v>
      </c>
      <c r="P64" s="20">
        <v>882143</v>
      </c>
      <c r="Q64" s="21">
        <v>882143</v>
      </c>
      <c r="R64" s="20">
        <v>0</v>
      </c>
      <c r="S64" s="20">
        <v>266311</v>
      </c>
      <c r="T64" s="21">
        <v>266311</v>
      </c>
      <c r="U64" s="22">
        <f t="shared" si="0"/>
        <v>0.7681134812539292</v>
      </c>
      <c r="V64" s="22">
        <f t="shared" si="1"/>
        <v>0</v>
      </c>
      <c r="W64" s="22">
        <f t="shared" si="2"/>
        <v>0.7681134812539292</v>
      </c>
    </row>
    <row r="65" spans="1:23" ht="15" outlineLevel="2">
      <c r="A65" s="14"/>
      <c r="B65" s="14"/>
      <c r="C65" s="18" t="s">
        <v>408</v>
      </c>
      <c r="D65" s="14"/>
      <c r="E65" s="14"/>
      <c r="F65" s="14"/>
      <c r="G65" s="14"/>
      <c r="H65" s="14"/>
      <c r="I65" s="19"/>
      <c r="J65" s="20">
        <f aca="true" t="shared" si="6" ref="J65:T65">SUBTOTAL(9,J57:J64)</f>
        <v>116955123.6</v>
      </c>
      <c r="K65" s="20">
        <f t="shared" si="6"/>
        <v>0</v>
      </c>
      <c r="L65" s="20">
        <f t="shared" si="6"/>
        <v>116955123.6</v>
      </c>
      <c r="M65" s="21">
        <f t="shared" si="6"/>
        <v>0</v>
      </c>
      <c r="N65" s="20">
        <f t="shared" si="6"/>
        <v>0</v>
      </c>
      <c r="O65" s="20">
        <f t="shared" si="6"/>
        <v>0</v>
      </c>
      <c r="P65" s="20">
        <f t="shared" si="6"/>
        <v>88153630.28</v>
      </c>
      <c r="Q65" s="21">
        <f t="shared" si="6"/>
        <v>87181810.28</v>
      </c>
      <c r="R65" s="20">
        <f t="shared" si="6"/>
        <v>11702832.68</v>
      </c>
      <c r="S65" s="20">
        <f t="shared" si="6"/>
        <v>28801493.32</v>
      </c>
      <c r="T65" s="21">
        <f t="shared" si="6"/>
        <v>28801493.32</v>
      </c>
      <c r="U65" s="22"/>
      <c r="V65" s="22"/>
      <c r="W65" s="22"/>
    </row>
    <row r="66" spans="1:23" ht="165" outlineLevel="3">
      <c r="A66" s="14" t="s">
        <v>28</v>
      </c>
      <c r="B66" s="14" t="s">
        <v>29</v>
      </c>
      <c r="C66" s="14" t="s">
        <v>138</v>
      </c>
      <c r="D66" s="14" t="s">
        <v>139</v>
      </c>
      <c r="E66" s="14" t="s">
        <v>51</v>
      </c>
      <c r="F66" s="16" t="s">
        <v>394</v>
      </c>
      <c r="G66" s="14">
        <v>1310</v>
      </c>
      <c r="H66" s="14">
        <v>3480</v>
      </c>
      <c r="I66" s="19" t="s">
        <v>140</v>
      </c>
      <c r="J66" s="20">
        <v>700000000</v>
      </c>
      <c r="K66" s="20">
        <v>0</v>
      </c>
      <c r="L66" s="20">
        <v>700000000</v>
      </c>
      <c r="M66" s="21">
        <v>0</v>
      </c>
      <c r="N66" s="20">
        <v>0</v>
      </c>
      <c r="O66" s="20">
        <v>0</v>
      </c>
      <c r="P66" s="20">
        <v>700000000</v>
      </c>
      <c r="Q66" s="21">
        <v>700000000</v>
      </c>
      <c r="R66" s="20">
        <v>0</v>
      </c>
      <c r="S66" s="20">
        <v>0</v>
      </c>
      <c r="T66" s="21">
        <v>0</v>
      </c>
      <c r="U66" s="22">
        <f t="shared" si="0"/>
        <v>1</v>
      </c>
      <c r="V66" s="22">
        <f t="shared" si="1"/>
        <v>0</v>
      </c>
      <c r="W66" s="22">
        <f t="shared" si="2"/>
        <v>1</v>
      </c>
    </row>
    <row r="67" spans="1:23" ht="120" outlineLevel="3">
      <c r="A67" s="14" t="s">
        <v>28</v>
      </c>
      <c r="B67" s="14" t="s">
        <v>29</v>
      </c>
      <c r="C67" s="14" t="s">
        <v>138</v>
      </c>
      <c r="D67" s="14" t="s">
        <v>139</v>
      </c>
      <c r="E67" s="14" t="s">
        <v>141</v>
      </c>
      <c r="F67" s="16" t="s">
        <v>394</v>
      </c>
      <c r="G67" s="14">
        <v>1310</v>
      </c>
      <c r="H67" s="14">
        <v>3480</v>
      </c>
      <c r="I67" s="19" t="s">
        <v>142</v>
      </c>
      <c r="J67" s="20">
        <v>136365767</v>
      </c>
      <c r="K67" s="20">
        <v>0</v>
      </c>
      <c r="L67" s="20">
        <v>136365767</v>
      </c>
      <c r="M67" s="21">
        <v>0</v>
      </c>
      <c r="N67" s="20">
        <v>0</v>
      </c>
      <c r="O67" s="20">
        <v>0</v>
      </c>
      <c r="P67" s="20">
        <v>136365767</v>
      </c>
      <c r="Q67" s="21">
        <v>136365767</v>
      </c>
      <c r="R67" s="20">
        <v>0</v>
      </c>
      <c r="S67" s="20">
        <v>0</v>
      </c>
      <c r="T67" s="21">
        <v>0</v>
      </c>
      <c r="U67" s="22">
        <f t="shared" si="0"/>
        <v>1</v>
      </c>
      <c r="V67" s="22">
        <f t="shared" si="1"/>
        <v>0</v>
      </c>
      <c r="W67" s="22">
        <f t="shared" si="2"/>
        <v>1</v>
      </c>
    </row>
    <row r="68" spans="1:23" ht="120" outlineLevel="3">
      <c r="A68" s="14" t="s">
        <v>28</v>
      </c>
      <c r="B68" s="14" t="s">
        <v>29</v>
      </c>
      <c r="C68" s="14" t="s">
        <v>138</v>
      </c>
      <c r="D68" s="14" t="s">
        <v>143</v>
      </c>
      <c r="E68" s="14" t="s">
        <v>51</v>
      </c>
      <c r="F68" s="16" t="s">
        <v>394</v>
      </c>
      <c r="G68" s="14">
        <v>1310</v>
      </c>
      <c r="H68" s="14">
        <v>3480</v>
      </c>
      <c r="I68" s="19" t="s">
        <v>144</v>
      </c>
      <c r="J68" s="20">
        <v>9528165</v>
      </c>
      <c r="K68" s="20">
        <v>0</v>
      </c>
      <c r="L68" s="20">
        <v>9528165</v>
      </c>
      <c r="M68" s="21">
        <v>0</v>
      </c>
      <c r="N68" s="20">
        <v>0</v>
      </c>
      <c r="O68" s="20">
        <v>0</v>
      </c>
      <c r="P68" s="20">
        <v>9387570.07</v>
      </c>
      <c r="Q68" s="21">
        <v>9387570.07</v>
      </c>
      <c r="R68" s="20">
        <v>140594.93</v>
      </c>
      <c r="S68" s="20">
        <v>140594.93</v>
      </c>
      <c r="T68" s="21">
        <v>140594.9299999997</v>
      </c>
      <c r="U68" s="22">
        <f t="shared" si="0"/>
        <v>0.985244280509416</v>
      </c>
      <c r="V68" s="22">
        <f t="shared" si="1"/>
        <v>0</v>
      </c>
      <c r="W68" s="22">
        <f t="shared" si="2"/>
        <v>0.985244280509416</v>
      </c>
    </row>
    <row r="69" spans="1:23" ht="120" outlineLevel="3">
      <c r="A69" s="14" t="s">
        <v>28</v>
      </c>
      <c r="B69" s="14" t="s">
        <v>29</v>
      </c>
      <c r="C69" s="14" t="s">
        <v>138</v>
      </c>
      <c r="D69" s="14" t="s">
        <v>143</v>
      </c>
      <c r="E69" s="14" t="s">
        <v>145</v>
      </c>
      <c r="F69" s="16" t="s">
        <v>394</v>
      </c>
      <c r="G69" s="14">
        <v>1310</v>
      </c>
      <c r="H69" s="14">
        <v>3480</v>
      </c>
      <c r="I69" s="19" t="s">
        <v>146</v>
      </c>
      <c r="J69" s="20">
        <v>13479616</v>
      </c>
      <c r="K69" s="20">
        <v>0</v>
      </c>
      <c r="L69" s="20">
        <v>13479616</v>
      </c>
      <c r="M69" s="21">
        <v>0</v>
      </c>
      <c r="N69" s="20">
        <v>0</v>
      </c>
      <c r="O69" s="20">
        <v>0</v>
      </c>
      <c r="P69" s="20">
        <v>12812029.94</v>
      </c>
      <c r="Q69" s="21">
        <v>12812029.94</v>
      </c>
      <c r="R69" s="20">
        <v>667586.06</v>
      </c>
      <c r="S69" s="20">
        <v>667586.06</v>
      </c>
      <c r="T69" s="21">
        <v>667586.0600000005</v>
      </c>
      <c r="U69" s="22">
        <f t="shared" si="0"/>
        <v>0.9504744007544428</v>
      </c>
      <c r="V69" s="22">
        <f t="shared" si="1"/>
        <v>0</v>
      </c>
      <c r="W69" s="22">
        <f t="shared" si="2"/>
        <v>0.9504744007544428</v>
      </c>
    </row>
    <row r="70" spans="1:23" ht="60" outlineLevel="3">
      <c r="A70" s="14" t="s">
        <v>28</v>
      </c>
      <c r="B70" s="14" t="s">
        <v>29</v>
      </c>
      <c r="C70" s="14" t="s">
        <v>138</v>
      </c>
      <c r="D70" s="14" t="s">
        <v>143</v>
      </c>
      <c r="E70" s="14" t="s">
        <v>147</v>
      </c>
      <c r="F70" s="16" t="s">
        <v>394</v>
      </c>
      <c r="G70" s="14">
        <v>1310</v>
      </c>
      <c r="H70" s="14">
        <v>3430</v>
      </c>
      <c r="I70" s="19" t="s">
        <v>148</v>
      </c>
      <c r="J70" s="20">
        <v>2743082220</v>
      </c>
      <c r="K70" s="20">
        <v>0</v>
      </c>
      <c r="L70" s="20">
        <v>2743082220</v>
      </c>
      <c r="M70" s="21">
        <v>0</v>
      </c>
      <c r="N70" s="20">
        <v>0</v>
      </c>
      <c r="O70" s="20">
        <v>0</v>
      </c>
      <c r="P70" s="20">
        <v>2743082220</v>
      </c>
      <c r="Q70" s="21">
        <v>2743082220</v>
      </c>
      <c r="R70" s="20">
        <v>0</v>
      </c>
      <c r="S70" s="20">
        <v>0</v>
      </c>
      <c r="T70" s="21">
        <v>0</v>
      </c>
      <c r="U70" s="22">
        <f t="shared" si="0"/>
        <v>1</v>
      </c>
      <c r="V70" s="22">
        <f t="shared" si="1"/>
        <v>0</v>
      </c>
      <c r="W70" s="22">
        <f t="shared" si="2"/>
        <v>1</v>
      </c>
    </row>
    <row r="71" spans="1:23" ht="90" outlineLevel="3">
      <c r="A71" s="14" t="s">
        <v>28</v>
      </c>
      <c r="B71" s="14" t="s">
        <v>29</v>
      </c>
      <c r="C71" s="14" t="s">
        <v>138</v>
      </c>
      <c r="D71" s="14" t="s">
        <v>143</v>
      </c>
      <c r="E71" s="14" t="s">
        <v>149</v>
      </c>
      <c r="F71" s="16" t="s">
        <v>394</v>
      </c>
      <c r="G71" s="14">
        <v>1310</v>
      </c>
      <c r="H71" s="14">
        <v>3430</v>
      </c>
      <c r="I71" s="19" t="s">
        <v>150</v>
      </c>
      <c r="J71" s="20">
        <v>1345033890</v>
      </c>
      <c r="K71" s="20">
        <v>0</v>
      </c>
      <c r="L71" s="20">
        <v>1345033890</v>
      </c>
      <c r="M71" s="21">
        <v>0</v>
      </c>
      <c r="N71" s="20">
        <v>0</v>
      </c>
      <c r="O71" s="20">
        <v>0</v>
      </c>
      <c r="P71" s="20">
        <v>1345033890</v>
      </c>
      <c r="Q71" s="21">
        <v>1345033890</v>
      </c>
      <c r="R71" s="20">
        <v>0</v>
      </c>
      <c r="S71" s="20">
        <v>0</v>
      </c>
      <c r="T71" s="21">
        <v>0</v>
      </c>
      <c r="U71" s="22">
        <f t="shared" si="0"/>
        <v>1</v>
      </c>
      <c r="V71" s="22">
        <f t="shared" si="1"/>
        <v>0</v>
      </c>
      <c r="W71" s="22">
        <f t="shared" si="2"/>
        <v>1</v>
      </c>
    </row>
    <row r="72" spans="1:23" ht="150" outlineLevel="3">
      <c r="A72" s="14" t="s">
        <v>28</v>
      </c>
      <c r="B72" s="14" t="s">
        <v>29</v>
      </c>
      <c r="C72" s="14" t="s">
        <v>138</v>
      </c>
      <c r="D72" s="14" t="s">
        <v>143</v>
      </c>
      <c r="E72" s="14" t="s">
        <v>151</v>
      </c>
      <c r="F72" s="16" t="s">
        <v>394</v>
      </c>
      <c r="G72" s="14">
        <v>1310</v>
      </c>
      <c r="H72" s="14">
        <v>3310</v>
      </c>
      <c r="I72" s="19" t="s">
        <v>152</v>
      </c>
      <c r="J72" s="20">
        <v>25000000</v>
      </c>
      <c r="K72" s="20">
        <v>0</v>
      </c>
      <c r="L72" s="20">
        <v>25000000</v>
      </c>
      <c r="M72" s="21">
        <v>0</v>
      </c>
      <c r="N72" s="20">
        <v>0</v>
      </c>
      <c r="O72" s="20">
        <v>0</v>
      </c>
      <c r="P72" s="20">
        <v>25000000</v>
      </c>
      <c r="Q72" s="21">
        <v>25000000</v>
      </c>
      <c r="R72" s="20">
        <v>0</v>
      </c>
      <c r="S72" s="20">
        <v>0</v>
      </c>
      <c r="T72" s="21">
        <v>0</v>
      </c>
      <c r="U72" s="22">
        <f t="shared" si="0"/>
        <v>1</v>
      </c>
      <c r="V72" s="22">
        <f t="shared" si="1"/>
        <v>0</v>
      </c>
      <c r="W72" s="22">
        <f t="shared" si="2"/>
        <v>1</v>
      </c>
    </row>
    <row r="73" spans="1:23" ht="165" outlineLevel="3">
      <c r="A73" s="14" t="s">
        <v>28</v>
      </c>
      <c r="B73" s="14" t="s">
        <v>29</v>
      </c>
      <c r="C73" s="14" t="s">
        <v>138</v>
      </c>
      <c r="D73" s="14" t="s">
        <v>143</v>
      </c>
      <c r="E73" s="14" t="s">
        <v>153</v>
      </c>
      <c r="F73" s="16" t="s">
        <v>394</v>
      </c>
      <c r="G73" s="14">
        <v>1310</v>
      </c>
      <c r="H73" s="14">
        <v>3440</v>
      </c>
      <c r="I73" s="19" t="s">
        <v>154</v>
      </c>
      <c r="J73" s="20">
        <v>143455733698</v>
      </c>
      <c r="K73" s="20">
        <v>0</v>
      </c>
      <c r="L73" s="20">
        <v>143455733698</v>
      </c>
      <c r="M73" s="21">
        <v>0</v>
      </c>
      <c r="N73" s="20">
        <v>0</v>
      </c>
      <c r="O73" s="20">
        <v>0</v>
      </c>
      <c r="P73" s="20">
        <v>143455733698</v>
      </c>
      <c r="Q73" s="21">
        <v>143455733698</v>
      </c>
      <c r="R73" s="20">
        <v>0</v>
      </c>
      <c r="S73" s="20">
        <v>0</v>
      </c>
      <c r="T73" s="21">
        <v>0</v>
      </c>
      <c r="U73" s="22">
        <f t="shared" si="0"/>
        <v>1</v>
      </c>
      <c r="V73" s="22">
        <f t="shared" si="1"/>
        <v>0</v>
      </c>
      <c r="W73" s="22">
        <f t="shared" si="2"/>
        <v>1</v>
      </c>
    </row>
    <row r="74" spans="1:23" ht="409.5" outlineLevel="3">
      <c r="A74" s="14" t="s">
        <v>28</v>
      </c>
      <c r="B74" s="14" t="s">
        <v>29</v>
      </c>
      <c r="C74" s="14" t="s">
        <v>138</v>
      </c>
      <c r="D74" s="14" t="s">
        <v>143</v>
      </c>
      <c r="E74" s="14" t="s">
        <v>153</v>
      </c>
      <c r="F74" s="14">
        <v>280</v>
      </c>
      <c r="G74" s="14">
        <v>1310</v>
      </c>
      <c r="H74" s="14">
        <v>3440</v>
      </c>
      <c r="I74" s="19" t="s">
        <v>155</v>
      </c>
      <c r="J74" s="20">
        <v>175494566302</v>
      </c>
      <c r="K74" s="20">
        <v>0</v>
      </c>
      <c r="L74" s="20">
        <v>175494566302</v>
      </c>
      <c r="M74" s="21">
        <v>0</v>
      </c>
      <c r="N74" s="20">
        <v>0</v>
      </c>
      <c r="O74" s="20">
        <v>0</v>
      </c>
      <c r="P74" s="20">
        <v>175494566302</v>
      </c>
      <c r="Q74" s="21">
        <v>175494566302</v>
      </c>
      <c r="R74" s="20">
        <v>0</v>
      </c>
      <c r="S74" s="20">
        <v>0</v>
      </c>
      <c r="T74" s="21">
        <v>0</v>
      </c>
      <c r="U74" s="22">
        <f t="shared" si="0"/>
        <v>1</v>
      </c>
      <c r="V74" s="22">
        <f t="shared" si="1"/>
        <v>0</v>
      </c>
      <c r="W74" s="22">
        <f t="shared" si="2"/>
        <v>1</v>
      </c>
    </row>
    <row r="75" spans="1:23" ht="60" outlineLevel="3">
      <c r="A75" s="14" t="s">
        <v>28</v>
      </c>
      <c r="B75" s="14" t="s">
        <v>29</v>
      </c>
      <c r="C75" s="14" t="s">
        <v>138</v>
      </c>
      <c r="D75" s="14" t="s">
        <v>143</v>
      </c>
      <c r="E75" s="14" t="s">
        <v>156</v>
      </c>
      <c r="F75" s="16" t="s">
        <v>394</v>
      </c>
      <c r="G75" s="14">
        <v>1310</v>
      </c>
      <c r="H75" s="14">
        <v>3440</v>
      </c>
      <c r="I75" s="19" t="s">
        <v>157</v>
      </c>
      <c r="J75" s="20">
        <v>1945541340</v>
      </c>
      <c r="K75" s="20">
        <v>0</v>
      </c>
      <c r="L75" s="20">
        <v>1945541340</v>
      </c>
      <c r="M75" s="21">
        <v>0</v>
      </c>
      <c r="N75" s="20">
        <v>0</v>
      </c>
      <c r="O75" s="20">
        <v>0</v>
      </c>
      <c r="P75" s="20">
        <v>1945541340</v>
      </c>
      <c r="Q75" s="21">
        <v>1945541340</v>
      </c>
      <c r="R75" s="20">
        <v>0</v>
      </c>
      <c r="S75" s="20">
        <v>0</v>
      </c>
      <c r="T75" s="21">
        <v>0</v>
      </c>
      <c r="U75" s="22">
        <f t="shared" si="0"/>
        <v>1</v>
      </c>
      <c r="V75" s="22">
        <f t="shared" si="1"/>
        <v>0</v>
      </c>
      <c r="W75" s="22">
        <f t="shared" si="2"/>
        <v>1</v>
      </c>
    </row>
    <row r="76" spans="1:23" ht="60" outlineLevel="3">
      <c r="A76" s="14" t="s">
        <v>28</v>
      </c>
      <c r="B76" s="14" t="s">
        <v>29</v>
      </c>
      <c r="C76" s="14" t="s">
        <v>138</v>
      </c>
      <c r="D76" s="14" t="s">
        <v>143</v>
      </c>
      <c r="E76" s="14" t="s">
        <v>158</v>
      </c>
      <c r="F76" s="16" t="s">
        <v>394</v>
      </c>
      <c r="G76" s="14">
        <v>1310</v>
      </c>
      <c r="H76" s="14">
        <v>3440</v>
      </c>
      <c r="I76" s="19" t="s">
        <v>159</v>
      </c>
      <c r="J76" s="20">
        <v>1945541340</v>
      </c>
      <c r="K76" s="20">
        <v>0</v>
      </c>
      <c r="L76" s="20">
        <v>1945541340</v>
      </c>
      <c r="M76" s="21">
        <v>0</v>
      </c>
      <c r="N76" s="20">
        <v>0</v>
      </c>
      <c r="O76" s="20">
        <v>0</v>
      </c>
      <c r="P76" s="20">
        <v>1945541340</v>
      </c>
      <c r="Q76" s="21">
        <v>1945541340</v>
      </c>
      <c r="R76" s="20">
        <v>0</v>
      </c>
      <c r="S76" s="20">
        <v>0</v>
      </c>
      <c r="T76" s="21">
        <v>0</v>
      </c>
      <c r="U76" s="22">
        <f t="shared" si="0"/>
        <v>1</v>
      </c>
      <c r="V76" s="22">
        <f t="shared" si="1"/>
        <v>0</v>
      </c>
      <c r="W76" s="22">
        <f t="shared" si="2"/>
        <v>1</v>
      </c>
    </row>
    <row r="77" spans="1:23" ht="75" outlineLevel="3">
      <c r="A77" s="14" t="s">
        <v>28</v>
      </c>
      <c r="B77" s="14" t="s">
        <v>29</v>
      </c>
      <c r="C77" s="14" t="s">
        <v>138</v>
      </c>
      <c r="D77" s="14" t="s">
        <v>143</v>
      </c>
      <c r="E77" s="14" t="s">
        <v>160</v>
      </c>
      <c r="F77" s="16" t="s">
        <v>394</v>
      </c>
      <c r="G77" s="14">
        <v>1310</v>
      </c>
      <c r="H77" s="14">
        <v>3440</v>
      </c>
      <c r="I77" s="19" t="s">
        <v>161</v>
      </c>
      <c r="J77" s="20">
        <v>972773790</v>
      </c>
      <c r="K77" s="20">
        <v>0</v>
      </c>
      <c r="L77" s="20">
        <v>972773790</v>
      </c>
      <c r="M77" s="21">
        <v>0</v>
      </c>
      <c r="N77" s="20">
        <v>0</v>
      </c>
      <c r="O77" s="20">
        <v>0</v>
      </c>
      <c r="P77" s="20">
        <v>972773784.5</v>
      </c>
      <c r="Q77" s="21">
        <v>972773784.5</v>
      </c>
      <c r="R77" s="20">
        <v>5.5</v>
      </c>
      <c r="S77" s="20">
        <v>5.5</v>
      </c>
      <c r="T77" s="21">
        <v>5.5</v>
      </c>
      <c r="U77" s="22">
        <f t="shared" si="0"/>
        <v>0.9999999943460648</v>
      </c>
      <c r="V77" s="22">
        <f t="shared" si="1"/>
        <v>0</v>
      </c>
      <c r="W77" s="22">
        <f t="shared" si="2"/>
        <v>0.9999999943460648</v>
      </c>
    </row>
    <row r="78" spans="1:23" ht="60" outlineLevel="3">
      <c r="A78" s="14" t="s">
        <v>28</v>
      </c>
      <c r="B78" s="14" t="s">
        <v>29</v>
      </c>
      <c r="C78" s="14" t="s">
        <v>138</v>
      </c>
      <c r="D78" s="14" t="s">
        <v>143</v>
      </c>
      <c r="E78" s="14" t="s">
        <v>162</v>
      </c>
      <c r="F78" s="16" t="s">
        <v>394</v>
      </c>
      <c r="G78" s="14">
        <v>1310</v>
      </c>
      <c r="H78" s="14">
        <v>3440</v>
      </c>
      <c r="I78" s="19" t="s">
        <v>163</v>
      </c>
      <c r="J78" s="20">
        <v>1945541340</v>
      </c>
      <c r="K78" s="20">
        <v>0</v>
      </c>
      <c r="L78" s="20">
        <v>1945541340</v>
      </c>
      <c r="M78" s="21">
        <v>0</v>
      </c>
      <c r="N78" s="20">
        <v>0</v>
      </c>
      <c r="O78" s="20">
        <v>0</v>
      </c>
      <c r="P78" s="20">
        <v>1945541340</v>
      </c>
      <c r="Q78" s="21">
        <v>1945541340</v>
      </c>
      <c r="R78" s="20">
        <v>0</v>
      </c>
      <c r="S78" s="20">
        <v>0</v>
      </c>
      <c r="T78" s="21">
        <v>0</v>
      </c>
      <c r="U78" s="22">
        <f t="shared" si="0"/>
        <v>1</v>
      </c>
      <c r="V78" s="22">
        <f t="shared" si="1"/>
        <v>0</v>
      </c>
      <c r="W78" s="22">
        <f t="shared" si="2"/>
        <v>1</v>
      </c>
    </row>
    <row r="79" spans="1:23" ht="180" outlineLevel="3">
      <c r="A79" s="14" t="s">
        <v>28</v>
      </c>
      <c r="B79" s="14" t="s">
        <v>29</v>
      </c>
      <c r="C79" s="14" t="s">
        <v>138</v>
      </c>
      <c r="D79" s="14" t="s">
        <v>143</v>
      </c>
      <c r="E79" s="14" t="s">
        <v>164</v>
      </c>
      <c r="F79" s="16" t="s">
        <v>394</v>
      </c>
      <c r="G79" s="14">
        <v>1310</v>
      </c>
      <c r="H79" s="14">
        <v>3440</v>
      </c>
      <c r="I79" s="19" t="s">
        <v>165</v>
      </c>
      <c r="J79" s="20">
        <v>1081711475</v>
      </c>
      <c r="K79" s="20">
        <v>0</v>
      </c>
      <c r="L79" s="20">
        <v>1081711475</v>
      </c>
      <c r="M79" s="21">
        <v>0</v>
      </c>
      <c r="N79" s="20">
        <v>0</v>
      </c>
      <c r="O79" s="20">
        <v>0</v>
      </c>
      <c r="P79" s="20">
        <v>1081711475</v>
      </c>
      <c r="Q79" s="21">
        <v>1081711475</v>
      </c>
      <c r="R79" s="20">
        <v>0</v>
      </c>
      <c r="S79" s="20">
        <v>0</v>
      </c>
      <c r="T79" s="21">
        <v>0</v>
      </c>
      <c r="U79" s="22">
        <f aca="true" t="shared" si="7" ref="U79:U146">+P79/L79</f>
        <v>1</v>
      </c>
      <c r="V79" s="22">
        <f aca="true" t="shared" si="8" ref="V79:V146">+(M79+N79+O79)/L79</f>
        <v>0</v>
      </c>
      <c r="W79" s="22">
        <f aca="true" t="shared" si="9" ref="W79:W146">+U79+V79</f>
        <v>1</v>
      </c>
    </row>
    <row r="80" spans="1:23" ht="60" outlineLevel="3">
      <c r="A80" s="14" t="s">
        <v>28</v>
      </c>
      <c r="B80" s="14" t="s">
        <v>29</v>
      </c>
      <c r="C80" s="14" t="s">
        <v>138</v>
      </c>
      <c r="D80" s="14" t="s">
        <v>143</v>
      </c>
      <c r="E80" s="14" t="s">
        <v>166</v>
      </c>
      <c r="F80" s="16" t="s">
        <v>394</v>
      </c>
      <c r="G80" s="14">
        <v>1310</v>
      </c>
      <c r="H80" s="14">
        <v>3440</v>
      </c>
      <c r="I80" s="19" t="s">
        <v>167</v>
      </c>
      <c r="J80" s="20">
        <v>23000000341</v>
      </c>
      <c r="K80" s="20">
        <v>0</v>
      </c>
      <c r="L80" s="20">
        <v>23000000341</v>
      </c>
      <c r="M80" s="21">
        <v>0</v>
      </c>
      <c r="N80" s="20">
        <v>0</v>
      </c>
      <c r="O80" s="20">
        <v>0</v>
      </c>
      <c r="P80" s="20">
        <v>23000000341</v>
      </c>
      <c r="Q80" s="21">
        <v>23000000341</v>
      </c>
      <c r="R80" s="20">
        <v>0</v>
      </c>
      <c r="S80" s="20">
        <v>0</v>
      </c>
      <c r="T80" s="21">
        <v>0</v>
      </c>
      <c r="U80" s="22">
        <f t="shared" si="7"/>
        <v>1</v>
      </c>
      <c r="V80" s="22">
        <f t="shared" si="8"/>
        <v>0</v>
      </c>
      <c r="W80" s="22">
        <f t="shared" si="9"/>
        <v>1</v>
      </c>
    </row>
    <row r="81" spans="1:23" ht="180" outlineLevel="3">
      <c r="A81" s="14" t="s">
        <v>28</v>
      </c>
      <c r="B81" s="14" t="s">
        <v>29</v>
      </c>
      <c r="C81" s="14" t="s">
        <v>138</v>
      </c>
      <c r="D81" s="14" t="s">
        <v>168</v>
      </c>
      <c r="E81" s="14" t="s">
        <v>51</v>
      </c>
      <c r="F81" s="16" t="s">
        <v>394</v>
      </c>
      <c r="G81" s="14">
        <v>1320</v>
      </c>
      <c r="H81" s="14">
        <v>3480</v>
      </c>
      <c r="I81" s="19" t="s">
        <v>169</v>
      </c>
      <c r="J81" s="20">
        <v>8840000</v>
      </c>
      <c r="K81" s="20">
        <v>0</v>
      </c>
      <c r="L81" s="20">
        <v>8840000</v>
      </c>
      <c r="M81" s="21">
        <v>0</v>
      </c>
      <c r="N81" s="20">
        <v>0</v>
      </c>
      <c r="O81" s="20">
        <v>0</v>
      </c>
      <c r="P81" s="20">
        <v>8840000</v>
      </c>
      <c r="Q81" s="21">
        <v>8840000</v>
      </c>
      <c r="R81" s="20">
        <v>0</v>
      </c>
      <c r="S81" s="20">
        <v>0</v>
      </c>
      <c r="T81" s="21">
        <v>0</v>
      </c>
      <c r="U81" s="22">
        <f t="shared" si="7"/>
        <v>1</v>
      </c>
      <c r="V81" s="22">
        <f t="shared" si="8"/>
        <v>0</v>
      </c>
      <c r="W81" s="22">
        <f t="shared" si="9"/>
        <v>1</v>
      </c>
    </row>
    <row r="82" spans="1:23" ht="75" outlineLevel="3">
      <c r="A82" s="14" t="s">
        <v>28</v>
      </c>
      <c r="B82" s="14" t="s">
        <v>29</v>
      </c>
      <c r="C82" s="14" t="s">
        <v>138</v>
      </c>
      <c r="D82" s="14" t="s">
        <v>170</v>
      </c>
      <c r="E82" s="14" t="s">
        <v>145</v>
      </c>
      <c r="F82" s="16" t="s">
        <v>394</v>
      </c>
      <c r="G82" s="14">
        <v>1320</v>
      </c>
      <c r="H82" s="14">
        <v>3480</v>
      </c>
      <c r="I82" s="19" t="s">
        <v>171</v>
      </c>
      <c r="J82" s="20">
        <v>139017962</v>
      </c>
      <c r="K82" s="20">
        <v>0</v>
      </c>
      <c r="L82" s="20">
        <v>139017962</v>
      </c>
      <c r="M82" s="21">
        <v>0</v>
      </c>
      <c r="N82" s="20">
        <v>0</v>
      </c>
      <c r="O82" s="20">
        <v>0</v>
      </c>
      <c r="P82" s="20">
        <v>139017962</v>
      </c>
      <c r="Q82" s="21">
        <v>139017962</v>
      </c>
      <c r="R82" s="20">
        <v>0</v>
      </c>
      <c r="S82" s="20">
        <v>0</v>
      </c>
      <c r="T82" s="21">
        <v>0</v>
      </c>
      <c r="U82" s="22">
        <f t="shared" si="7"/>
        <v>1</v>
      </c>
      <c r="V82" s="22">
        <f t="shared" si="8"/>
        <v>0</v>
      </c>
      <c r="W82" s="22">
        <f t="shared" si="9"/>
        <v>1</v>
      </c>
    </row>
    <row r="83" spans="1:23" ht="75" outlineLevel="3">
      <c r="A83" s="14" t="s">
        <v>28</v>
      </c>
      <c r="B83" s="14" t="s">
        <v>29</v>
      </c>
      <c r="C83" s="14" t="s">
        <v>138</v>
      </c>
      <c r="D83" s="14" t="s">
        <v>170</v>
      </c>
      <c r="E83" s="14" t="s">
        <v>172</v>
      </c>
      <c r="F83" s="16" t="s">
        <v>394</v>
      </c>
      <c r="G83" s="14">
        <v>1320</v>
      </c>
      <c r="H83" s="14">
        <v>3480</v>
      </c>
      <c r="I83" s="19" t="s">
        <v>173</v>
      </c>
      <c r="J83" s="20">
        <v>60000000</v>
      </c>
      <c r="K83" s="20">
        <v>0</v>
      </c>
      <c r="L83" s="20">
        <v>60000000</v>
      </c>
      <c r="M83" s="21">
        <v>0</v>
      </c>
      <c r="N83" s="20">
        <v>0</v>
      </c>
      <c r="O83" s="20">
        <v>0</v>
      </c>
      <c r="P83" s="20">
        <v>60000000</v>
      </c>
      <c r="Q83" s="21">
        <v>60000000</v>
      </c>
      <c r="R83" s="20">
        <v>0</v>
      </c>
      <c r="S83" s="20">
        <v>0</v>
      </c>
      <c r="T83" s="21">
        <v>0</v>
      </c>
      <c r="U83" s="22">
        <f t="shared" si="7"/>
        <v>1</v>
      </c>
      <c r="V83" s="22">
        <f t="shared" si="8"/>
        <v>0</v>
      </c>
      <c r="W83" s="22">
        <f t="shared" si="9"/>
        <v>1</v>
      </c>
    </row>
    <row r="84" spans="1:23" ht="105" outlineLevel="3">
      <c r="A84" s="14" t="s">
        <v>28</v>
      </c>
      <c r="B84" s="14" t="s">
        <v>29</v>
      </c>
      <c r="C84" s="14" t="s">
        <v>138</v>
      </c>
      <c r="D84" s="14" t="s">
        <v>174</v>
      </c>
      <c r="E84" s="14" t="s">
        <v>175</v>
      </c>
      <c r="F84" s="16" t="s">
        <v>394</v>
      </c>
      <c r="G84" s="14">
        <v>1330</v>
      </c>
      <c r="H84" s="14">
        <v>3480</v>
      </c>
      <c r="I84" s="19" t="s">
        <v>176</v>
      </c>
      <c r="J84" s="20">
        <v>56602520</v>
      </c>
      <c r="K84" s="20">
        <v>0</v>
      </c>
      <c r="L84" s="20">
        <v>56602520</v>
      </c>
      <c r="M84" s="21">
        <v>0</v>
      </c>
      <c r="N84" s="20">
        <v>0</v>
      </c>
      <c r="O84" s="20">
        <v>0</v>
      </c>
      <c r="P84" s="20">
        <v>56602520</v>
      </c>
      <c r="Q84" s="21">
        <v>56602520</v>
      </c>
      <c r="R84" s="20">
        <v>0</v>
      </c>
      <c r="S84" s="20">
        <v>0</v>
      </c>
      <c r="T84" s="21">
        <v>0</v>
      </c>
      <c r="U84" s="22">
        <f t="shared" si="7"/>
        <v>1</v>
      </c>
      <c r="V84" s="22">
        <f t="shared" si="8"/>
        <v>0</v>
      </c>
      <c r="W84" s="22">
        <f t="shared" si="9"/>
        <v>1</v>
      </c>
    </row>
    <row r="85" spans="1:23" ht="75" outlineLevel="3">
      <c r="A85" s="14" t="s">
        <v>28</v>
      </c>
      <c r="B85" s="14" t="s">
        <v>29</v>
      </c>
      <c r="C85" s="14" t="s">
        <v>138</v>
      </c>
      <c r="D85" s="14" t="s">
        <v>174</v>
      </c>
      <c r="E85" s="14" t="s">
        <v>177</v>
      </c>
      <c r="F85" s="16" t="s">
        <v>394</v>
      </c>
      <c r="G85" s="14">
        <v>1330</v>
      </c>
      <c r="H85" s="14">
        <v>3480</v>
      </c>
      <c r="I85" s="19" t="s">
        <v>178</v>
      </c>
      <c r="J85" s="20">
        <v>93600000</v>
      </c>
      <c r="K85" s="20">
        <v>0</v>
      </c>
      <c r="L85" s="20">
        <v>93600000</v>
      </c>
      <c r="M85" s="21">
        <v>0</v>
      </c>
      <c r="N85" s="20">
        <v>0</v>
      </c>
      <c r="O85" s="20">
        <v>0</v>
      </c>
      <c r="P85" s="20">
        <v>93600000</v>
      </c>
      <c r="Q85" s="21">
        <v>93600000</v>
      </c>
      <c r="R85" s="20">
        <v>0</v>
      </c>
      <c r="S85" s="20">
        <v>0</v>
      </c>
      <c r="T85" s="21">
        <v>0</v>
      </c>
      <c r="U85" s="22">
        <f t="shared" si="7"/>
        <v>1</v>
      </c>
      <c r="V85" s="22">
        <f t="shared" si="8"/>
        <v>0</v>
      </c>
      <c r="W85" s="22">
        <f t="shared" si="9"/>
        <v>1</v>
      </c>
    </row>
    <row r="86" spans="1:23" ht="150" outlineLevel="3">
      <c r="A86" s="14" t="s">
        <v>28</v>
      </c>
      <c r="B86" s="14" t="s">
        <v>29</v>
      </c>
      <c r="C86" s="14" t="s">
        <v>138</v>
      </c>
      <c r="D86" s="14" t="s">
        <v>174</v>
      </c>
      <c r="E86" s="14" t="s">
        <v>179</v>
      </c>
      <c r="F86" s="16" t="s">
        <v>394</v>
      </c>
      <c r="G86" s="14">
        <v>1330</v>
      </c>
      <c r="H86" s="14">
        <v>3480</v>
      </c>
      <c r="I86" s="19" t="s">
        <v>180</v>
      </c>
      <c r="J86" s="20">
        <v>17035200</v>
      </c>
      <c r="K86" s="20">
        <v>0</v>
      </c>
      <c r="L86" s="20">
        <v>17035200</v>
      </c>
      <c r="M86" s="21">
        <v>0</v>
      </c>
      <c r="N86" s="20">
        <v>0</v>
      </c>
      <c r="O86" s="20">
        <v>0</v>
      </c>
      <c r="P86" s="20">
        <v>17035200</v>
      </c>
      <c r="Q86" s="21">
        <v>17035200</v>
      </c>
      <c r="R86" s="20">
        <v>0</v>
      </c>
      <c r="S86" s="20">
        <v>0</v>
      </c>
      <c r="T86" s="21">
        <v>0</v>
      </c>
      <c r="U86" s="22">
        <f t="shared" si="7"/>
        <v>1</v>
      </c>
      <c r="V86" s="22">
        <f t="shared" si="8"/>
        <v>0</v>
      </c>
      <c r="W86" s="22">
        <f t="shared" si="9"/>
        <v>1</v>
      </c>
    </row>
    <row r="87" spans="1:23" ht="165" outlineLevel="3">
      <c r="A87" s="14" t="s">
        <v>28</v>
      </c>
      <c r="B87" s="14" t="s">
        <v>29</v>
      </c>
      <c r="C87" s="14" t="s">
        <v>138</v>
      </c>
      <c r="D87" s="14" t="s">
        <v>174</v>
      </c>
      <c r="E87" s="14" t="s">
        <v>181</v>
      </c>
      <c r="F87" s="16" t="s">
        <v>394</v>
      </c>
      <c r="G87" s="14">
        <v>1330</v>
      </c>
      <c r="H87" s="14">
        <v>3480</v>
      </c>
      <c r="I87" s="19" t="s">
        <v>182</v>
      </c>
      <c r="J87" s="20">
        <v>0</v>
      </c>
      <c r="K87" s="20">
        <v>0</v>
      </c>
      <c r="L87" s="20">
        <v>0</v>
      </c>
      <c r="M87" s="21">
        <v>0</v>
      </c>
      <c r="N87" s="20">
        <v>0</v>
      </c>
      <c r="O87" s="20">
        <v>0</v>
      </c>
      <c r="P87" s="20">
        <v>0</v>
      </c>
      <c r="Q87" s="21">
        <v>0</v>
      </c>
      <c r="R87" s="20">
        <v>0</v>
      </c>
      <c r="S87" s="20">
        <v>0</v>
      </c>
      <c r="T87" s="21">
        <v>0</v>
      </c>
      <c r="U87" s="22">
        <v>0</v>
      </c>
      <c r="V87" s="22">
        <v>0</v>
      </c>
      <c r="W87" s="22">
        <f t="shared" si="9"/>
        <v>0</v>
      </c>
    </row>
    <row r="88" spans="1:23" ht="105" outlineLevel="3">
      <c r="A88" s="14" t="s">
        <v>28</v>
      </c>
      <c r="B88" s="14" t="s">
        <v>29</v>
      </c>
      <c r="C88" s="14" t="s">
        <v>138</v>
      </c>
      <c r="D88" s="14" t="s">
        <v>174</v>
      </c>
      <c r="E88" s="14" t="s">
        <v>183</v>
      </c>
      <c r="F88" s="16" t="s">
        <v>394</v>
      </c>
      <c r="G88" s="14">
        <v>1330</v>
      </c>
      <c r="H88" s="14">
        <v>3480</v>
      </c>
      <c r="I88" s="19" t="s">
        <v>184</v>
      </c>
      <c r="J88" s="20">
        <v>28733983</v>
      </c>
      <c r="K88" s="20">
        <v>0</v>
      </c>
      <c r="L88" s="20">
        <v>28733983</v>
      </c>
      <c r="M88" s="21">
        <v>0</v>
      </c>
      <c r="N88" s="20">
        <v>0</v>
      </c>
      <c r="O88" s="20">
        <v>0</v>
      </c>
      <c r="P88" s="20">
        <v>28733983</v>
      </c>
      <c r="Q88" s="21">
        <v>28733983</v>
      </c>
      <c r="R88" s="20">
        <v>0</v>
      </c>
      <c r="S88" s="20">
        <v>0</v>
      </c>
      <c r="T88" s="21">
        <v>0</v>
      </c>
      <c r="U88" s="22">
        <f t="shared" si="7"/>
        <v>1</v>
      </c>
      <c r="V88" s="22">
        <f t="shared" si="8"/>
        <v>0</v>
      </c>
      <c r="W88" s="22">
        <f t="shared" si="9"/>
        <v>1</v>
      </c>
    </row>
    <row r="89" spans="1:23" ht="195" outlineLevel="3">
      <c r="A89" s="14" t="s">
        <v>28</v>
      </c>
      <c r="B89" s="14" t="s">
        <v>29</v>
      </c>
      <c r="C89" s="14" t="s">
        <v>138</v>
      </c>
      <c r="D89" s="14" t="s">
        <v>174</v>
      </c>
      <c r="E89" s="14" t="s">
        <v>185</v>
      </c>
      <c r="F89" s="16" t="s">
        <v>394</v>
      </c>
      <c r="G89" s="14">
        <v>1330</v>
      </c>
      <c r="H89" s="14">
        <v>3480</v>
      </c>
      <c r="I89" s="19" t="s">
        <v>186</v>
      </c>
      <c r="J89" s="20">
        <v>25900000</v>
      </c>
      <c r="K89" s="20">
        <v>0</v>
      </c>
      <c r="L89" s="20">
        <v>25900000</v>
      </c>
      <c r="M89" s="21">
        <v>0</v>
      </c>
      <c r="N89" s="20">
        <v>0</v>
      </c>
      <c r="O89" s="20">
        <v>0</v>
      </c>
      <c r="P89" s="20">
        <v>25900000</v>
      </c>
      <c r="Q89" s="21">
        <v>25900000</v>
      </c>
      <c r="R89" s="20">
        <v>0</v>
      </c>
      <c r="S89" s="20">
        <v>0</v>
      </c>
      <c r="T89" s="21">
        <v>0</v>
      </c>
      <c r="U89" s="22">
        <f t="shared" si="7"/>
        <v>1</v>
      </c>
      <c r="V89" s="22">
        <f t="shared" si="8"/>
        <v>0</v>
      </c>
      <c r="W89" s="22">
        <f t="shared" si="9"/>
        <v>1</v>
      </c>
    </row>
    <row r="90" spans="1:23" ht="180" outlineLevel="3">
      <c r="A90" s="14" t="s">
        <v>28</v>
      </c>
      <c r="B90" s="14" t="s">
        <v>29</v>
      </c>
      <c r="C90" s="14" t="s">
        <v>138</v>
      </c>
      <c r="D90" s="14" t="s">
        <v>174</v>
      </c>
      <c r="E90" s="14" t="s">
        <v>187</v>
      </c>
      <c r="F90" s="16" t="s">
        <v>394</v>
      </c>
      <c r="G90" s="14">
        <v>1330</v>
      </c>
      <c r="H90" s="14">
        <v>3480</v>
      </c>
      <c r="I90" s="19" t="s">
        <v>188</v>
      </c>
      <c r="J90" s="20">
        <v>7436000</v>
      </c>
      <c r="K90" s="20">
        <v>0</v>
      </c>
      <c r="L90" s="20">
        <v>7436000</v>
      </c>
      <c r="M90" s="21">
        <v>0</v>
      </c>
      <c r="N90" s="20">
        <v>0</v>
      </c>
      <c r="O90" s="20">
        <v>0</v>
      </c>
      <c r="P90" s="20">
        <v>7436000</v>
      </c>
      <c r="Q90" s="21">
        <v>7436000</v>
      </c>
      <c r="R90" s="20">
        <v>0</v>
      </c>
      <c r="S90" s="20">
        <v>0</v>
      </c>
      <c r="T90" s="21">
        <v>0</v>
      </c>
      <c r="U90" s="22">
        <f t="shared" si="7"/>
        <v>1</v>
      </c>
      <c r="V90" s="22">
        <f t="shared" si="8"/>
        <v>0</v>
      </c>
      <c r="W90" s="22">
        <f t="shared" si="9"/>
        <v>1</v>
      </c>
    </row>
    <row r="91" spans="1:23" ht="120" outlineLevel="3">
      <c r="A91" s="14" t="s">
        <v>28</v>
      </c>
      <c r="B91" s="14" t="s">
        <v>29</v>
      </c>
      <c r="C91" s="14" t="s">
        <v>138</v>
      </c>
      <c r="D91" s="14" t="s">
        <v>174</v>
      </c>
      <c r="E91" s="14" t="s">
        <v>189</v>
      </c>
      <c r="F91" s="16" t="s">
        <v>394</v>
      </c>
      <c r="G91" s="14">
        <v>1330</v>
      </c>
      <c r="H91" s="14">
        <v>3410</v>
      </c>
      <c r="I91" s="19" t="s">
        <v>190</v>
      </c>
      <c r="J91" s="20">
        <v>18453480</v>
      </c>
      <c r="K91" s="20">
        <v>825480</v>
      </c>
      <c r="L91" s="20">
        <v>18453480</v>
      </c>
      <c r="M91" s="21">
        <v>0</v>
      </c>
      <c r="N91" s="20">
        <v>0</v>
      </c>
      <c r="O91" s="20">
        <v>0</v>
      </c>
      <c r="P91" s="20">
        <v>17628000</v>
      </c>
      <c r="Q91" s="21">
        <v>17628000</v>
      </c>
      <c r="R91" s="20">
        <v>0</v>
      </c>
      <c r="S91" s="20">
        <v>825480</v>
      </c>
      <c r="T91" s="21">
        <v>825480</v>
      </c>
      <c r="U91" s="22">
        <f t="shared" si="7"/>
        <v>0.9552669740341659</v>
      </c>
      <c r="V91" s="22">
        <f t="shared" si="8"/>
        <v>0</v>
      </c>
      <c r="W91" s="22">
        <f t="shared" si="9"/>
        <v>0.9552669740341659</v>
      </c>
    </row>
    <row r="92" spans="1:23" ht="120" outlineLevel="3">
      <c r="A92" s="14" t="s">
        <v>28</v>
      </c>
      <c r="B92" s="14" t="s">
        <v>29</v>
      </c>
      <c r="C92" s="14" t="s">
        <v>138</v>
      </c>
      <c r="D92" s="14" t="s">
        <v>174</v>
      </c>
      <c r="E92" s="14" t="s">
        <v>191</v>
      </c>
      <c r="F92" s="16" t="s">
        <v>394</v>
      </c>
      <c r="G92" s="14">
        <v>1330</v>
      </c>
      <c r="H92" s="14">
        <v>3480</v>
      </c>
      <c r="I92" s="19" t="s">
        <v>192</v>
      </c>
      <c r="J92" s="20">
        <v>10890000</v>
      </c>
      <c r="K92" s="20">
        <v>0</v>
      </c>
      <c r="L92" s="20">
        <v>10890000</v>
      </c>
      <c r="M92" s="21">
        <v>0</v>
      </c>
      <c r="N92" s="20">
        <v>0</v>
      </c>
      <c r="O92" s="20">
        <v>0</v>
      </c>
      <c r="P92" s="20">
        <v>10890000</v>
      </c>
      <c r="Q92" s="21">
        <v>10890000</v>
      </c>
      <c r="R92" s="20">
        <v>0</v>
      </c>
      <c r="S92" s="20">
        <v>0</v>
      </c>
      <c r="T92" s="21">
        <v>0</v>
      </c>
      <c r="U92" s="22">
        <f t="shared" si="7"/>
        <v>1</v>
      </c>
      <c r="V92" s="22">
        <f t="shared" si="8"/>
        <v>0</v>
      </c>
      <c r="W92" s="22">
        <f t="shared" si="9"/>
        <v>1</v>
      </c>
    </row>
    <row r="93" spans="1:23" ht="15" outlineLevel="2">
      <c r="A93" s="14"/>
      <c r="B93" s="14"/>
      <c r="C93" s="18" t="s">
        <v>409</v>
      </c>
      <c r="D93" s="14"/>
      <c r="E93" s="14"/>
      <c r="F93" s="16"/>
      <c r="G93" s="14"/>
      <c r="H93" s="14"/>
      <c r="I93" s="19"/>
      <c r="J93" s="20">
        <f aca="true" t="shared" si="10" ref="J93:T93">SUBTOTAL(9,J66:J92)</f>
        <v>355280408429</v>
      </c>
      <c r="K93" s="20">
        <f t="shared" si="10"/>
        <v>825480</v>
      </c>
      <c r="L93" s="20">
        <f t="shared" si="10"/>
        <v>355280408429</v>
      </c>
      <c r="M93" s="21">
        <f t="shared" si="10"/>
        <v>0</v>
      </c>
      <c r="N93" s="20">
        <f t="shared" si="10"/>
        <v>0</v>
      </c>
      <c r="O93" s="20">
        <f t="shared" si="10"/>
        <v>0</v>
      </c>
      <c r="P93" s="20">
        <f t="shared" si="10"/>
        <v>355278774762.51</v>
      </c>
      <c r="Q93" s="21">
        <f t="shared" si="10"/>
        <v>355278774762.51</v>
      </c>
      <c r="R93" s="20">
        <f t="shared" si="10"/>
        <v>808186.49</v>
      </c>
      <c r="S93" s="20">
        <f t="shared" si="10"/>
        <v>1633666.49</v>
      </c>
      <c r="T93" s="21">
        <f t="shared" si="10"/>
        <v>1633666.4900000002</v>
      </c>
      <c r="U93" s="22"/>
      <c r="V93" s="22"/>
      <c r="W93" s="22"/>
    </row>
    <row r="94" spans="1:23" ht="90" outlineLevel="3">
      <c r="A94" s="14" t="s">
        <v>28</v>
      </c>
      <c r="B94" s="14" t="s">
        <v>29</v>
      </c>
      <c r="C94" s="14" t="s">
        <v>193</v>
      </c>
      <c r="D94" s="14" t="s">
        <v>194</v>
      </c>
      <c r="E94" s="14" t="s">
        <v>195</v>
      </c>
      <c r="F94" s="14">
        <v>280</v>
      </c>
      <c r="G94" s="14">
        <v>2310</v>
      </c>
      <c r="H94" s="14">
        <v>3480</v>
      </c>
      <c r="I94" s="19" t="s">
        <v>196</v>
      </c>
      <c r="J94" s="20">
        <v>500000000</v>
      </c>
      <c r="K94" s="20">
        <v>0</v>
      </c>
      <c r="L94" s="20">
        <v>500000000</v>
      </c>
      <c r="M94" s="21">
        <v>0</v>
      </c>
      <c r="N94" s="20">
        <v>0</v>
      </c>
      <c r="O94" s="20">
        <v>0</v>
      </c>
      <c r="P94" s="20">
        <v>500000000</v>
      </c>
      <c r="Q94" s="21">
        <v>500000000</v>
      </c>
      <c r="R94" s="20">
        <v>0</v>
      </c>
      <c r="S94" s="20">
        <v>0</v>
      </c>
      <c r="T94" s="21">
        <v>0</v>
      </c>
      <c r="U94" s="22">
        <f t="shared" si="7"/>
        <v>1</v>
      </c>
      <c r="V94" s="22">
        <f t="shared" si="8"/>
        <v>0</v>
      </c>
      <c r="W94" s="22">
        <f t="shared" si="9"/>
        <v>1</v>
      </c>
    </row>
    <row r="95" spans="1:23" ht="15" outlineLevel="2">
      <c r="A95" s="14"/>
      <c r="B95" s="14"/>
      <c r="C95" s="18" t="s">
        <v>410</v>
      </c>
      <c r="D95" s="14"/>
      <c r="E95" s="14"/>
      <c r="F95" s="14"/>
      <c r="G95" s="14"/>
      <c r="H95" s="14"/>
      <c r="I95" s="19"/>
      <c r="J95" s="20">
        <f aca="true" t="shared" si="11" ref="J95:T95">SUBTOTAL(9,J94:J94)</f>
        <v>500000000</v>
      </c>
      <c r="K95" s="20">
        <f t="shared" si="11"/>
        <v>0</v>
      </c>
      <c r="L95" s="20">
        <f t="shared" si="11"/>
        <v>500000000</v>
      </c>
      <c r="M95" s="21">
        <f t="shared" si="11"/>
        <v>0</v>
      </c>
      <c r="N95" s="20">
        <f t="shared" si="11"/>
        <v>0</v>
      </c>
      <c r="O95" s="20">
        <f t="shared" si="11"/>
        <v>0</v>
      </c>
      <c r="P95" s="20">
        <f t="shared" si="11"/>
        <v>500000000</v>
      </c>
      <c r="Q95" s="21">
        <f t="shared" si="11"/>
        <v>500000000</v>
      </c>
      <c r="R95" s="20">
        <f t="shared" si="11"/>
        <v>0</v>
      </c>
      <c r="S95" s="20">
        <f t="shared" si="11"/>
        <v>0</v>
      </c>
      <c r="T95" s="21">
        <f t="shared" si="11"/>
        <v>0</v>
      </c>
      <c r="U95" s="22"/>
      <c r="V95" s="22"/>
      <c r="W95" s="22"/>
    </row>
    <row r="96" spans="1:23" ht="15" outlineLevel="1">
      <c r="A96" s="17" t="s">
        <v>395</v>
      </c>
      <c r="B96" s="14"/>
      <c r="C96" s="14"/>
      <c r="D96" s="14"/>
      <c r="E96" s="14"/>
      <c r="F96" s="14"/>
      <c r="G96" s="14"/>
      <c r="H96" s="14"/>
      <c r="I96" s="19"/>
      <c r="J96" s="20">
        <f aca="true" t="shared" si="12" ref="J96:T96">SUBTOTAL(9,J10:J94)</f>
        <v>363598375000</v>
      </c>
      <c r="K96" s="20">
        <f t="shared" si="12"/>
        <v>133659764</v>
      </c>
      <c r="L96" s="20">
        <f t="shared" si="12"/>
        <v>363598375000</v>
      </c>
      <c r="M96" s="21">
        <f t="shared" si="12"/>
        <v>0</v>
      </c>
      <c r="N96" s="20">
        <f t="shared" si="12"/>
        <v>27811515.4</v>
      </c>
      <c r="O96" s="20">
        <f t="shared" si="12"/>
        <v>0</v>
      </c>
      <c r="P96" s="20">
        <f t="shared" si="12"/>
        <v>362829515219.02</v>
      </c>
      <c r="Q96" s="21">
        <f t="shared" si="12"/>
        <v>362751366469.85</v>
      </c>
      <c r="R96" s="20">
        <f t="shared" si="12"/>
        <v>590289838.6199999</v>
      </c>
      <c r="S96" s="20">
        <f t="shared" si="12"/>
        <v>741048265.5799998</v>
      </c>
      <c r="T96" s="21">
        <f t="shared" si="12"/>
        <v>741048265.5799999</v>
      </c>
      <c r="U96" s="22">
        <f t="shared" si="7"/>
        <v>0.9978854146942214</v>
      </c>
      <c r="V96" s="22">
        <f t="shared" si="8"/>
        <v>7.648965812897266E-05</v>
      </c>
      <c r="W96" s="22">
        <f t="shared" si="9"/>
        <v>0.9979619043523504</v>
      </c>
    </row>
    <row r="97" spans="1:23" ht="15" outlineLevel="3">
      <c r="A97" s="14" t="s">
        <v>197</v>
      </c>
      <c r="B97" s="14" t="s">
        <v>29</v>
      </c>
      <c r="C97" s="14" t="s">
        <v>30</v>
      </c>
      <c r="D97" s="14" t="s">
        <v>31</v>
      </c>
      <c r="E97" s="14" t="s">
        <v>32</v>
      </c>
      <c r="F97" s="16" t="s">
        <v>394</v>
      </c>
      <c r="G97" s="14">
        <v>1111</v>
      </c>
      <c r="H97" s="14">
        <v>3480</v>
      </c>
      <c r="I97" s="19" t="s">
        <v>33</v>
      </c>
      <c r="J97" s="20">
        <v>3770962782</v>
      </c>
      <c r="K97" s="20">
        <v>0</v>
      </c>
      <c r="L97" s="20">
        <v>3770962782</v>
      </c>
      <c r="M97" s="21">
        <v>0</v>
      </c>
      <c r="N97" s="20">
        <v>0</v>
      </c>
      <c r="O97" s="20">
        <v>0</v>
      </c>
      <c r="P97" s="20">
        <v>3741424657.71</v>
      </c>
      <c r="Q97" s="21">
        <v>3741424657.71</v>
      </c>
      <c r="R97" s="20">
        <v>29538124.29</v>
      </c>
      <c r="S97" s="20">
        <v>29538124.29</v>
      </c>
      <c r="T97" s="21">
        <v>29538124.28999996</v>
      </c>
      <c r="U97" s="22">
        <f t="shared" si="7"/>
        <v>0.9921669541712279</v>
      </c>
      <c r="V97" s="22">
        <f t="shared" si="8"/>
        <v>0</v>
      </c>
      <c r="W97" s="22">
        <f t="shared" si="9"/>
        <v>0.9921669541712279</v>
      </c>
    </row>
    <row r="98" spans="1:23" ht="15" outlineLevel="3">
      <c r="A98" s="14" t="s">
        <v>197</v>
      </c>
      <c r="B98" s="14" t="s">
        <v>29</v>
      </c>
      <c r="C98" s="14" t="s">
        <v>30</v>
      </c>
      <c r="D98" s="14" t="s">
        <v>34</v>
      </c>
      <c r="E98" s="14" t="s">
        <v>32</v>
      </c>
      <c r="F98" s="16" t="s">
        <v>394</v>
      </c>
      <c r="G98" s="14">
        <v>1111</v>
      </c>
      <c r="H98" s="14">
        <v>3480</v>
      </c>
      <c r="I98" s="19" t="s">
        <v>35</v>
      </c>
      <c r="J98" s="20">
        <v>53299248</v>
      </c>
      <c r="K98" s="20">
        <v>0</v>
      </c>
      <c r="L98" s="20">
        <v>53299248</v>
      </c>
      <c r="M98" s="21">
        <v>0</v>
      </c>
      <c r="N98" s="20">
        <v>0</v>
      </c>
      <c r="O98" s="20">
        <v>0</v>
      </c>
      <c r="P98" s="20">
        <v>48453928.1</v>
      </c>
      <c r="Q98" s="21">
        <v>48453928.1</v>
      </c>
      <c r="R98" s="20">
        <v>4845319.9</v>
      </c>
      <c r="S98" s="20">
        <v>4845319.9</v>
      </c>
      <c r="T98" s="21">
        <v>4845319.8999999985</v>
      </c>
      <c r="U98" s="22">
        <f t="shared" si="7"/>
        <v>0.9090921526697713</v>
      </c>
      <c r="V98" s="22">
        <f t="shared" si="8"/>
        <v>0</v>
      </c>
      <c r="W98" s="22">
        <f t="shared" si="9"/>
        <v>0.9090921526697713</v>
      </c>
    </row>
    <row r="99" spans="1:23" ht="15" outlineLevel="3">
      <c r="A99" s="14" t="s">
        <v>197</v>
      </c>
      <c r="B99" s="14" t="s">
        <v>29</v>
      </c>
      <c r="C99" s="14" t="s">
        <v>30</v>
      </c>
      <c r="D99" s="14" t="s">
        <v>36</v>
      </c>
      <c r="E99" s="14" t="s">
        <v>32</v>
      </c>
      <c r="F99" s="16" t="s">
        <v>394</v>
      </c>
      <c r="G99" s="14">
        <v>1111</v>
      </c>
      <c r="H99" s="14">
        <v>3480</v>
      </c>
      <c r="I99" s="19" t="s">
        <v>37</v>
      </c>
      <c r="J99" s="20">
        <v>375698536</v>
      </c>
      <c r="K99" s="20">
        <v>0</v>
      </c>
      <c r="L99" s="20">
        <v>375698536</v>
      </c>
      <c r="M99" s="21">
        <v>0</v>
      </c>
      <c r="N99" s="20">
        <v>0</v>
      </c>
      <c r="O99" s="20">
        <v>0</v>
      </c>
      <c r="P99" s="20">
        <v>363388335.4</v>
      </c>
      <c r="Q99" s="21">
        <v>363388335.4</v>
      </c>
      <c r="R99" s="20">
        <v>12310200.6</v>
      </c>
      <c r="S99" s="20">
        <v>12310200.6</v>
      </c>
      <c r="T99" s="21">
        <v>12310200.600000024</v>
      </c>
      <c r="U99" s="22">
        <f t="shared" si="7"/>
        <v>0.9672338339907717</v>
      </c>
      <c r="V99" s="22">
        <f t="shared" si="8"/>
        <v>0</v>
      </c>
      <c r="W99" s="22">
        <f t="shared" si="9"/>
        <v>0.9672338339907717</v>
      </c>
    </row>
    <row r="100" spans="1:23" ht="30" outlineLevel="3">
      <c r="A100" s="14" t="s">
        <v>197</v>
      </c>
      <c r="B100" s="14" t="s">
        <v>29</v>
      </c>
      <c r="C100" s="14" t="s">
        <v>30</v>
      </c>
      <c r="D100" s="14" t="s">
        <v>40</v>
      </c>
      <c r="E100" s="14" t="s">
        <v>32</v>
      </c>
      <c r="F100" s="16" t="s">
        <v>394</v>
      </c>
      <c r="G100" s="14">
        <v>1111</v>
      </c>
      <c r="H100" s="14">
        <v>3480</v>
      </c>
      <c r="I100" s="19" t="s">
        <v>41</v>
      </c>
      <c r="J100" s="20">
        <v>752862099</v>
      </c>
      <c r="K100" s="20">
        <v>0</v>
      </c>
      <c r="L100" s="20">
        <v>752862099</v>
      </c>
      <c r="M100" s="21">
        <v>0</v>
      </c>
      <c r="N100" s="20">
        <v>0</v>
      </c>
      <c r="O100" s="20">
        <v>0</v>
      </c>
      <c r="P100" s="20">
        <v>752326019.76</v>
      </c>
      <c r="Q100" s="21">
        <v>752326019.76</v>
      </c>
      <c r="R100" s="20">
        <v>536079.24</v>
      </c>
      <c r="S100" s="20">
        <v>536079.24</v>
      </c>
      <c r="T100" s="21">
        <v>536079.2400000095</v>
      </c>
      <c r="U100" s="22">
        <f t="shared" si="7"/>
        <v>0.999287944975963</v>
      </c>
      <c r="V100" s="22">
        <f t="shared" si="8"/>
        <v>0</v>
      </c>
      <c r="W100" s="22">
        <f t="shared" si="9"/>
        <v>0.999287944975963</v>
      </c>
    </row>
    <row r="101" spans="1:23" ht="30" outlineLevel="3">
      <c r="A101" s="14" t="s">
        <v>197</v>
      </c>
      <c r="B101" s="14" t="s">
        <v>29</v>
      </c>
      <c r="C101" s="14" t="s">
        <v>30</v>
      </c>
      <c r="D101" s="14" t="s">
        <v>42</v>
      </c>
      <c r="E101" s="14" t="s">
        <v>32</v>
      </c>
      <c r="F101" s="16" t="s">
        <v>394</v>
      </c>
      <c r="G101" s="14">
        <v>1111</v>
      </c>
      <c r="H101" s="14">
        <v>3480</v>
      </c>
      <c r="I101" s="19" t="s">
        <v>43</v>
      </c>
      <c r="J101" s="20">
        <v>1436206739</v>
      </c>
      <c r="K101" s="20">
        <v>0</v>
      </c>
      <c r="L101" s="20">
        <v>1436206739</v>
      </c>
      <c r="M101" s="21">
        <v>0</v>
      </c>
      <c r="N101" s="20">
        <v>0</v>
      </c>
      <c r="O101" s="20">
        <v>0</v>
      </c>
      <c r="P101" s="20">
        <v>1434768227.28</v>
      </c>
      <c r="Q101" s="21">
        <v>1434768227.28</v>
      </c>
      <c r="R101" s="20">
        <v>1438511.72</v>
      </c>
      <c r="S101" s="20">
        <v>1438511.72</v>
      </c>
      <c r="T101" s="21">
        <v>1438511.7200000286</v>
      </c>
      <c r="U101" s="22">
        <f t="shared" si="7"/>
        <v>0.9989983950910845</v>
      </c>
      <c r="V101" s="22">
        <f t="shared" si="8"/>
        <v>0</v>
      </c>
      <c r="W101" s="22">
        <f t="shared" si="9"/>
        <v>0.9989983950910845</v>
      </c>
    </row>
    <row r="102" spans="1:23" ht="15" outlineLevel="3">
      <c r="A102" s="14" t="s">
        <v>197</v>
      </c>
      <c r="B102" s="14" t="s">
        <v>29</v>
      </c>
      <c r="C102" s="14" t="s">
        <v>30</v>
      </c>
      <c r="D102" s="14" t="s">
        <v>44</v>
      </c>
      <c r="E102" s="14" t="s">
        <v>32</v>
      </c>
      <c r="F102" s="14">
        <v>280</v>
      </c>
      <c r="G102" s="14">
        <v>1111</v>
      </c>
      <c r="H102" s="14">
        <v>3480</v>
      </c>
      <c r="I102" s="19" t="s">
        <v>45</v>
      </c>
      <c r="J102" s="20">
        <v>590004588</v>
      </c>
      <c r="K102" s="20">
        <v>0</v>
      </c>
      <c r="L102" s="20">
        <v>590004588</v>
      </c>
      <c r="M102" s="21">
        <v>0</v>
      </c>
      <c r="N102" s="20">
        <v>0</v>
      </c>
      <c r="O102" s="20">
        <v>0</v>
      </c>
      <c r="P102" s="20">
        <v>584718663.9</v>
      </c>
      <c r="Q102" s="21">
        <v>584718663.9</v>
      </c>
      <c r="R102" s="20">
        <v>5285924.1</v>
      </c>
      <c r="S102" s="20">
        <v>5285924.1</v>
      </c>
      <c r="T102" s="21">
        <v>5285924.100000024</v>
      </c>
      <c r="U102" s="22">
        <f t="shared" si="7"/>
        <v>0.9910408762787452</v>
      </c>
      <c r="V102" s="22">
        <f t="shared" si="8"/>
        <v>0</v>
      </c>
      <c r="W102" s="22">
        <f t="shared" si="9"/>
        <v>0.9910408762787452</v>
      </c>
    </row>
    <row r="103" spans="1:23" ht="15" outlineLevel="3">
      <c r="A103" s="14" t="s">
        <v>197</v>
      </c>
      <c r="B103" s="14" t="s">
        <v>29</v>
      </c>
      <c r="C103" s="14" t="s">
        <v>30</v>
      </c>
      <c r="D103" s="14" t="s">
        <v>46</v>
      </c>
      <c r="E103" s="14" t="s">
        <v>32</v>
      </c>
      <c r="F103" s="16" t="s">
        <v>394</v>
      </c>
      <c r="G103" s="14">
        <v>1111</v>
      </c>
      <c r="H103" s="14">
        <v>3480</v>
      </c>
      <c r="I103" s="19" t="s">
        <v>47</v>
      </c>
      <c r="J103" s="20">
        <v>487981308</v>
      </c>
      <c r="K103" s="20">
        <v>0</v>
      </c>
      <c r="L103" s="20">
        <v>487981308</v>
      </c>
      <c r="M103" s="21">
        <v>0</v>
      </c>
      <c r="N103" s="20">
        <v>0</v>
      </c>
      <c r="O103" s="20">
        <v>0</v>
      </c>
      <c r="P103" s="20">
        <v>487981307.25</v>
      </c>
      <c r="Q103" s="21">
        <v>487981307.25</v>
      </c>
      <c r="R103" s="20">
        <v>0</v>
      </c>
      <c r="S103" s="20">
        <v>0.75</v>
      </c>
      <c r="T103" s="21">
        <v>0.75</v>
      </c>
      <c r="U103" s="22">
        <f t="shared" si="7"/>
        <v>0.9999999984630559</v>
      </c>
      <c r="V103" s="22">
        <f t="shared" si="8"/>
        <v>0</v>
      </c>
      <c r="W103" s="22">
        <f t="shared" si="9"/>
        <v>0.9999999984630559</v>
      </c>
    </row>
    <row r="104" spans="1:23" ht="15" outlineLevel="3">
      <c r="A104" s="14" t="s">
        <v>197</v>
      </c>
      <c r="B104" s="14" t="s">
        <v>29</v>
      </c>
      <c r="C104" s="14" t="s">
        <v>30</v>
      </c>
      <c r="D104" s="14" t="s">
        <v>48</v>
      </c>
      <c r="E104" s="14" t="s">
        <v>32</v>
      </c>
      <c r="F104" s="16" t="s">
        <v>394</v>
      </c>
      <c r="G104" s="14">
        <v>1111</v>
      </c>
      <c r="H104" s="14">
        <v>3480</v>
      </c>
      <c r="I104" s="19" t="s">
        <v>49</v>
      </c>
      <c r="J104" s="20">
        <v>238928879</v>
      </c>
      <c r="K104" s="20">
        <v>0</v>
      </c>
      <c r="L104" s="20">
        <v>238928879</v>
      </c>
      <c r="M104" s="21">
        <v>0</v>
      </c>
      <c r="N104" s="20">
        <v>0</v>
      </c>
      <c r="O104" s="20">
        <v>0</v>
      </c>
      <c r="P104" s="20">
        <v>238894873.45</v>
      </c>
      <c r="Q104" s="21">
        <v>238894873.45</v>
      </c>
      <c r="R104" s="20">
        <v>34005.55</v>
      </c>
      <c r="S104" s="20">
        <v>34005.55</v>
      </c>
      <c r="T104" s="21">
        <v>34005.55000001192</v>
      </c>
      <c r="U104" s="22">
        <f t="shared" si="7"/>
        <v>0.9998576750113157</v>
      </c>
      <c r="V104" s="22">
        <f t="shared" si="8"/>
        <v>0</v>
      </c>
      <c r="W104" s="22">
        <f t="shared" si="9"/>
        <v>0.9998576750113157</v>
      </c>
    </row>
    <row r="105" spans="1:23" ht="90" outlineLevel="3">
      <c r="A105" s="14" t="s">
        <v>197</v>
      </c>
      <c r="B105" s="14" t="s">
        <v>29</v>
      </c>
      <c r="C105" s="14" t="s">
        <v>30</v>
      </c>
      <c r="D105" s="14" t="s">
        <v>50</v>
      </c>
      <c r="E105" s="14" t="s">
        <v>51</v>
      </c>
      <c r="F105" s="16" t="s">
        <v>394</v>
      </c>
      <c r="G105" s="14">
        <v>1112</v>
      </c>
      <c r="H105" s="14">
        <v>3480</v>
      </c>
      <c r="I105" s="19" t="s">
        <v>52</v>
      </c>
      <c r="J105" s="20">
        <v>656547678</v>
      </c>
      <c r="K105" s="20">
        <v>0</v>
      </c>
      <c r="L105" s="20">
        <v>656547678</v>
      </c>
      <c r="M105" s="21">
        <v>0</v>
      </c>
      <c r="N105" s="20">
        <v>0</v>
      </c>
      <c r="O105" s="20">
        <v>0</v>
      </c>
      <c r="P105" s="20">
        <v>651248347</v>
      </c>
      <c r="Q105" s="21">
        <v>651248347</v>
      </c>
      <c r="R105" s="20">
        <v>5299331</v>
      </c>
      <c r="S105" s="20">
        <v>5299331</v>
      </c>
      <c r="T105" s="21">
        <v>5299331</v>
      </c>
      <c r="U105" s="22">
        <f t="shared" si="7"/>
        <v>0.9919284902261127</v>
      </c>
      <c r="V105" s="22">
        <f t="shared" si="8"/>
        <v>0</v>
      </c>
      <c r="W105" s="22">
        <f t="shared" si="9"/>
        <v>0.9919284902261127</v>
      </c>
    </row>
    <row r="106" spans="1:23" ht="75" outlineLevel="3">
      <c r="A106" s="14" t="s">
        <v>197</v>
      </c>
      <c r="B106" s="14" t="s">
        <v>29</v>
      </c>
      <c r="C106" s="14" t="s">
        <v>30</v>
      </c>
      <c r="D106" s="14" t="s">
        <v>53</v>
      </c>
      <c r="E106" s="14" t="s">
        <v>51</v>
      </c>
      <c r="F106" s="16" t="s">
        <v>394</v>
      </c>
      <c r="G106" s="14">
        <v>1112</v>
      </c>
      <c r="H106" s="14">
        <v>3480</v>
      </c>
      <c r="I106" s="19" t="s">
        <v>54</v>
      </c>
      <c r="J106" s="20">
        <v>35573310</v>
      </c>
      <c r="K106" s="20">
        <v>0</v>
      </c>
      <c r="L106" s="20">
        <v>35573310</v>
      </c>
      <c r="M106" s="21">
        <v>0</v>
      </c>
      <c r="N106" s="20">
        <v>0</v>
      </c>
      <c r="O106" s="20">
        <v>0</v>
      </c>
      <c r="P106" s="20">
        <v>35053046</v>
      </c>
      <c r="Q106" s="21">
        <v>35053046</v>
      </c>
      <c r="R106" s="20">
        <v>520264</v>
      </c>
      <c r="S106" s="20">
        <v>520264</v>
      </c>
      <c r="T106" s="21">
        <v>520264</v>
      </c>
      <c r="U106" s="22">
        <f t="shared" si="7"/>
        <v>0.985374877963282</v>
      </c>
      <c r="V106" s="22">
        <f t="shared" si="8"/>
        <v>0</v>
      </c>
      <c r="W106" s="22">
        <f t="shared" si="9"/>
        <v>0.985374877963282</v>
      </c>
    </row>
    <row r="107" spans="1:23" ht="90" outlineLevel="3">
      <c r="A107" s="14" t="s">
        <v>197</v>
      </c>
      <c r="B107" s="14" t="s">
        <v>29</v>
      </c>
      <c r="C107" s="14" t="s">
        <v>30</v>
      </c>
      <c r="D107" s="14" t="s">
        <v>55</v>
      </c>
      <c r="E107" s="14" t="s">
        <v>51</v>
      </c>
      <c r="F107" s="16" t="s">
        <v>394</v>
      </c>
      <c r="G107" s="14">
        <v>1112</v>
      </c>
      <c r="H107" s="14">
        <v>3480</v>
      </c>
      <c r="I107" s="19" t="s">
        <v>56</v>
      </c>
      <c r="J107" s="20">
        <v>156063534</v>
      </c>
      <c r="K107" s="20">
        <v>0</v>
      </c>
      <c r="L107" s="20">
        <v>156063534</v>
      </c>
      <c r="M107" s="21">
        <v>0</v>
      </c>
      <c r="N107" s="20">
        <v>0</v>
      </c>
      <c r="O107" s="20">
        <v>0</v>
      </c>
      <c r="P107" s="20">
        <v>154799452</v>
      </c>
      <c r="Q107" s="21">
        <v>154799452</v>
      </c>
      <c r="R107" s="20">
        <v>1264082</v>
      </c>
      <c r="S107" s="20">
        <v>1264082</v>
      </c>
      <c r="T107" s="21">
        <v>1264082</v>
      </c>
      <c r="U107" s="22">
        <f t="shared" si="7"/>
        <v>0.991900209052039</v>
      </c>
      <c r="V107" s="22">
        <f t="shared" si="8"/>
        <v>0</v>
      </c>
      <c r="W107" s="22">
        <f t="shared" si="9"/>
        <v>0.991900209052039</v>
      </c>
    </row>
    <row r="108" spans="1:23" ht="75" outlineLevel="3">
      <c r="A108" s="14" t="s">
        <v>197</v>
      </c>
      <c r="B108" s="14" t="s">
        <v>29</v>
      </c>
      <c r="C108" s="14" t="s">
        <v>30</v>
      </c>
      <c r="D108" s="14" t="s">
        <v>57</v>
      </c>
      <c r="E108" s="14" t="s">
        <v>51</v>
      </c>
      <c r="F108" s="16" t="s">
        <v>394</v>
      </c>
      <c r="G108" s="14">
        <v>1112</v>
      </c>
      <c r="H108" s="14">
        <v>3480</v>
      </c>
      <c r="I108" s="19" t="s">
        <v>58</v>
      </c>
      <c r="J108" s="20">
        <v>106839222</v>
      </c>
      <c r="K108" s="20">
        <v>0</v>
      </c>
      <c r="L108" s="20">
        <v>106839222</v>
      </c>
      <c r="M108" s="21">
        <v>0</v>
      </c>
      <c r="N108" s="20">
        <v>0</v>
      </c>
      <c r="O108" s="20">
        <v>0</v>
      </c>
      <c r="P108" s="20">
        <v>105571638</v>
      </c>
      <c r="Q108" s="21">
        <v>105571638</v>
      </c>
      <c r="R108" s="20">
        <v>1267584</v>
      </c>
      <c r="S108" s="20">
        <v>1267584</v>
      </c>
      <c r="T108" s="21">
        <v>1267584</v>
      </c>
      <c r="U108" s="22">
        <f t="shared" si="7"/>
        <v>0.988135593125154</v>
      </c>
      <c r="V108" s="22">
        <f t="shared" si="8"/>
        <v>0</v>
      </c>
      <c r="W108" s="22">
        <f t="shared" si="9"/>
        <v>0.988135593125154</v>
      </c>
    </row>
    <row r="109" spans="1:23" ht="75" outlineLevel="3">
      <c r="A109" s="14" t="s">
        <v>197</v>
      </c>
      <c r="B109" s="14" t="s">
        <v>29</v>
      </c>
      <c r="C109" s="14" t="s">
        <v>30</v>
      </c>
      <c r="D109" s="14" t="s">
        <v>59</v>
      </c>
      <c r="E109" s="14" t="s">
        <v>51</v>
      </c>
      <c r="F109" s="16" t="s">
        <v>394</v>
      </c>
      <c r="G109" s="14">
        <v>1112</v>
      </c>
      <c r="H109" s="14">
        <v>3480</v>
      </c>
      <c r="I109" s="19" t="s">
        <v>58</v>
      </c>
      <c r="J109" s="20">
        <v>212928453</v>
      </c>
      <c r="K109" s="20">
        <v>0</v>
      </c>
      <c r="L109" s="20">
        <v>212928453</v>
      </c>
      <c r="M109" s="21">
        <v>0</v>
      </c>
      <c r="N109" s="20">
        <v>0</v>
      </c>
      <c r="O109" s="20">
        <v>0</v>
      </c>
      <c r="P109" s="20">
        <v>211143214</v>
      </c>
      <c r="Q109" s="21">
        <v>211143214</v>
      </c>
      <c r="R109" s="20">
        <v>1785239</v>
      </c>
      <c r="S109" s="20">
        <v>1785239</v>
      </c>
      <c r="T109" s="21">
        <v>1785239</v>
      </c>
      <c r="U109" s="22">
        <f t="shared" si="7"/>
        <v>0.9916157799728156</v>
      </c>
      <c r="V109" s="22">
        <f t="shared" si="8"/>
        <v>0</v>
      </c>
      <c r="W109" s="22">
        <f t="shared" si="9"/>
        <v>0.9916157799728156</v>
      </c>
    </row>
    <row r="110" spans="1:23" ht="75" outlineLevel="3">
      <c r="A110" s="14" t="s">
        <v>197</v>
      </c>
      <c r="B110" s="14" t="s">
        <v>29</v>
      </c>
      <c r="C110" s="14" t="s">
        <v>30</v>
      </c>
      <c r="D110" s="14" t="s">
        <v>198</v>
      </c>
      <c r="E110" s="14" t="s">
        <v>51</v>
      </c>
      <c r="F110" s="16" t="s">
        <v>394</v>
      </c>
      <c r="G110" s="14">
        <v>1112</v>
      </c>
      <c r="H110" s="14">
        <v>3480</v>
      </c>
      <c r="I110" s="19" t="s">
        <v>199</v>
      </c>
      <c r="J110" s="20">
        <v>38839610000</v>
      </c>
      <c r="K110" s="20">
        <v>0</v>
      </c>
      <c r="L110" s="20">
        <v>38839610000</v>
      </c>
      <c r="M110" s="21">
        <v>0</v>
      </c>
      <c r="N110" s="20">
        <v>0</v>
      </c>
      <c r="O110" s="20">
        <v>0</v>
      </c>
      <c r="P110" s="20">
        <v>37613698162.09</v>
      </c>
      <c r="Q110" s="21">
        <v>37613698162.09</v>
      </c>
      <c r="R110" s="20">
        <v>1225911837.91</v>
      </c>
      <c r="S110" s="20">
        <v>1225911837.91</v>
      </c>
      <c r="T110" s="21">
        <v>1225911837.9100037</v>
      </c>
      <c r="U110" s="22">
        <f t="shared" si="7"/>
        <v>0.9684365564455976</v>
      </c>
      <c r="V110" s="22">
        <f t="shared" si="8"/>
        <v>0</v>
      </c>
      <c r="W110" s="22">
        <f t="shared" si="9"/>
        <v>0.9684365564455976</v>
      </c>
    </row>
    <row r="111" spans="1:23" ht="75" outlineLevel="3">
      <c r="A111" s="14" t="s">
        <v>197</v>
      </c>
      <c r="B111" s="14" t="s">
        <v>29</v>
      </c>
      <c r="C111" s="14" t="s">
        <v>30</v>
      </c>
      <c r="D111" s="14" t="s">
        <v>198</v>
      </c>
      <c r="E111" s="14" t="s">
        <v>145</v>
      </c>
      <c r="F111" s="16" t="s">
        <v>394</v>
      </c>
      <c r="G111" s="14">
        <v>1112</v>
      </c>
      <c r="H111" s="14">
        <v>3480</v>
      </c>
      <c r="I111" s="19" t="s">
        <v>200</v>
      </c>
      <c r="J111" s="20">
        <v>3042450000</v>
      </c>
      <c r="K111" s="20">
        <v>0</v>
      </c>
      <c r="L111" s="20">
        <v>3042450000</v>
      </c>
      <c r="M111" s="21">
        <v>0</v>
      </c>
      <c r="N111" s="20">
        <v>0</v>
      </c>
      <c r="O111" s="20">
        <v>0</v>
      </c>
      <c r="P111" s="20">
        <v>2840116329.82</v>
      </c>
      <c r="Q111" s="21">
        <v>2840116329.82</v>
      </c>
      <c r="R111" s="20">
        <v>202333670.18</v>
      </c>
      <c r="S111" s="20">
        <v>202333670.18</v>
      </c>
      <c r="T111" s="21">
        <v>202333670.17999983</v>
      </c>
      <c r="U111" s="22">
        <f t="shared" si="7"/>
        <v>0.9334964682476294</v>
      </c>
      <c r="V111" s="22">
        <f t="shared" si="8"/>
        <v>0</v>
      </c>
      <c r="W111" s="22">
        <f t="shared" si="9"/>
        <v>0.9334964682476294</v>
      </c>
    </row>
    <row r="112" spans="1:23" ht="15" outlineLevel="2">
      <c r="A112" s="14"/>
      <c r="B112" s="14"/>
      <c r="C112" s="18" t="s">
        <v>405</v>
      </c>
      <c r="D112" s="14"/>
      <c r="E112" s="14"/>
      <c r="F112" s="16"/>
      <c r="G112" s="14"/>
      <c r="H112" s="14"/>
      <c r="I112" s="19"/>
      <c r="J112" s="20">
        <f aca="true" t="shared" si="13" ref="J112:T112">SUBTOTAL(9,J97:J111)</f>
        <v>50755956376</v>
      </c>
      <c r="K112" s="20">
        <f t="shared" si="13"/>
        <v>0</v>
      </c>
      <c r="L112" s="20">
        <f t="shared" si="13"/>
        <v>50755956376</v>
      </c>
      <c r="M112" s="21">
        <f t="shared" si="13"/>
        <v>0</v>
      </c>
      <c r="N112" s="20">
        <f t="shared" si="13"/>
        <v>0</v>
      </c>
      <c r="O112" s="20">
        <f t="shared" si="13"/>
        <v>0</v>
      </c>
      <c r="P112" s="20">
        <f t="shared" si="13"/>
        <v>49263586201.759995</v>
      </c>
      <c r="Q112" s="21">
        <f t="shared" si="13"/>
        <v>49263586201.759995</v>
      </c>
      <c r="R112" s="20">
        <f t="shared" si="13"/>
        <v>1492370173.4900002</v>
      </c>
      <c r="S112" s="20">
        <f t="shared" si="13"/>
        <v>1492370174.2400002</v>
      </c>
      <c r="T112" s="21">
        <f t="shared" si="13"/>
        <v>1492370174.2400036</v>
      </c>
      <c r="U112" s="22"/>
      <c r="V112" s="22"/>
      <c r="W112" s="22"/>
    </row>
    <row r="113" spans="1:23" ht="30" outlineLevel="3">
      <c r="A113" s="14" t="s">
        <v>197</v>
      </c>
      <c r="B113" s="14" t="s">
        <v>29</v>
      </c>
      <c r="C113" s="14" t="s">
        <v>60</v>
      </c>
      <c r="D113" s="14" t="s">
        <v>201</v>
      </c>
      <c r="E113" s="14" t="s">
        <v>32</v>
      </c>
      <c r="F113" s="16" t="s">
        <v>394</v>
      </c>
      <c r="G113" s="14">
        <v>1120</v>
      </c>
      <c r="H113" s="14">
        <v>3480</v>
      </c>
      <c r="I113" s="19" t="s">
        <v>202</v>
      </c>
      <c r="J113" s="20">
        <v>2267437766.8</v>
      </c>
      <c r="K113" s="20">
        <v>0</v>
      </c>
      <c r="L113" s="20">
        <v>2267437766.8</v>
      </c>
      <c r="M113" s="21">
        <v>0</v>
      </c>
      <c r="N113" s="20">
        <v>0</v>
      </c>
      <c r="O113" s="20">
        <v>0</v>
      </c>
      <c r="P113" s="20">
        <v>2262267104.77</v>
      </c>
      <c r="Q113" s="21">
        <v>2068561396.69</v>
      </c>
      <c r="R113" s="20">
        <v>5170662.03</v>
      </c>
      <c r="S113" s="20">
        <v>5170662.03</v>
      </c>
      <c r="T113" s="21">
        <v>5170662.03000021</v>
      </c>
      <c r="U113" s="22">
        <f t="shared" si="7"/>
        <v>0.9977196013466347</v>
      </c>
      <c r="V113" s="22">
        <f t="shared" si="8"/>
        <v>0</v>
      </c>
      <c r="W113" s="22">
        <f t="shared" si="9"/>
        <v>0.9977196013466347</v>
      </c>
    </row>
    <row r="114" spans="1:23" ht="195" outlineLevel="3">
      <c r="A114" s="14" t="s">
        <v>197</v>
      </c>
      <c r="B114" s="14" t="s">
        <v>29</v>
      </c>
      <c r="C114" s="14" t="s">
        <v>60</v>
      </c>
      <c r="D114" s="14" t="s">
        <v>203</v>
      </c>
      <c r="E114" s="14" t="s">
        <v>32</v>
      </c>
      <c r="F114" s="16" t="s">
        <v>394</v>
      </c>
      <c r="G114" s="14">
        <v>1120</v>
      </c>
      <c r="H114" s="14">
        <v>3480</v>
      </c>
      <c r="I114" s="19" t="s">
        <v>204</v>
      </c>
      <c r="J114" s="20">
        <v>1746250346</v>
      </c>
      <c r="K114" s="20">
        <v>0</v>
      </c>
      <c r="L114" s="20">
        <v>1746250346</v>
      </c>
      <c r="M114" s="21">
        <v>0</v>
      </c>
      <c r="N114" s="20">
        <v>0</v>
      </c>
      <c r="O114" s="20">
        <v>0</v>
      </c>
      <c r="P114" s="20">
        <v>1670759792.63</v>
      </c>
      <c r="Q114" s="21">
        <v>1534128113.63</v>
      </c>
      <c r="R114" s="20">
        <v>75490553.37</v>
      </c>
      <c r="S114" s="20">
        <v>75490553.37</v>
      </c>
      <c r="T114" s="21">
        <v>75490553.36999989</v>
      </c>
      <c r="U114" s="22">
        <f t="shared" si="7"/>
        <v>0.9567699135791611</v>
      </c>
      <c r="V114" s="22">
        <f t="shared" si="8"/>
        <v>0</v>
      </c>
      <c r="W114" s="22">
        <f t="shared" si="9"/>
        <v>0.9567699135791611</v>
      </c>
    </row>
    <row r="115" spans="1:23" ht="15" outlineLevel="3">
      <c r="A115" s="14" t="s">
        <v>197</v>
      </c>
      <c r="B115" s="14" t="s">
        <v>29</v>
      </c>
      <c r="C115" s="14" t="s">
        <v>60</v>
      </c>
      <c r="D115" s="14" t="s">
        <v>205</v>
      </c>
      <c r="E115" s="14" t="s">
        <v>32</v>
      </c>
      <c r="F115" s="16" t="s">
        <v>394</v>
      </c>
      <c r="G115" s="14">
        <v>1120</v>
      </c>
      <c r="H115" s="14">
        <v>3480</v>
      </c>
      <c r="I115" s="19" t="s">
        <v>206</v>
      </c>
      <c r="J115" s="20">
        <v>635648260</v>
      </c>
      <c r="K115" s="20">
        <v>0</v>
      </c>
      <c r="L115" s="20">
        <v>635648260</v>
      </c>
      <c r="M115" s="21">
        <v>0</v>
      </c>
      <c r="N115" s="20">
        <v>0</v>
      </c>
      <c r="O115" s="20">
        <v>0</v>
      </c>
      <c r="P115" s="20">
        <v>610662881.2</v>
      </c>
      <c r="Q115" s="21">
        <v>559382167.75</v>
      </c>
      <c r="R115" s="20">
        <v>24985378.8</v>
      </c>
      <c r="S115" s="20">
        <v>24985378.8</v>
      </c>
      <c r="T115" s="21">
        <v>24985378.799999952</v>
      </c>
      <c r="U115" s="22">
        <f t="shared" si="7"/>
        <v>0.9606930745000388</v>
      </c>
      <c r="V115" s="22">
        <f t="shared" si="8"/>
        <v>0</v>
      </c>
      <c r="W115" s="22">
        <f t="shared" si="9"/>
        <v>0.9606930745000388</v>
      </c>
    </row>
    <row r="116" spans="1:23" ht="15" outlineLevel="3">
      <c r="A116" s="14" t="s">
        <v>197</v>
      </c>
      <c r="B116" s="14" t="s">
        <v>29</v>
      </c>
      <c r="C116" s="14" t="s">
        <v>60</v>
      </c>
      <c r="D116" s="14" t="s">
        <v>207</v>
      </c>
      <c r="E116" s="14" t="s">
        <v>32</v>
      </c>
      <c r="F116" s="16" t="s">
        <v>394</v>
      </c>
      <c r="G116" s="14">
        <v>1120</v>
      </c>
      <c r="H116" s="14">
        <v>3480</v>
      </c>
      <c r="I116" s="19" t="s">
        <v>208</v>
      </c>
      <c r="J116" s="20">
        <v>135752098</v>
      </c>
      <c r="K116" s="20">
        <v>0</v>
      </c>
      <c r="L116" s="20">
        <v>135752098</v>
      </c>
      <c r="M116" s="21">
        <v>0</v>
      </c>
      <c r="N116" s="20">
        <v>0</v>
      </c>
      <c r="O116" s="20">
        <v>0</v>
      </c>
      <c r="P116" s="20">
        <v>126743703.32</v>
      </c>
      <c r="Q116" s="21">
        <v>104002042.68</v>
      </c>
      <c r="R116" s="20">
        <v>9008394.68</v>
      </c>
      <c r="S116" s="20">
        <v>9008394.68</v>
      </c>
      <c r="T116" s="21">
        <v>9008394.680000007</v>
      </c>
      <c r="U116" s="22">
        <f t="shared" si="7"/>
        <v>0.9336408437680278</v>
      </c>
      <c r="V116" s="22">
        <f t="shared" si="8"/>
        <v>0</v>
      </c>
      <c r="W116" s="22">
        <f t="shared" si="9"/>
        <v>0.9336408437680278</v>
      </c>
    </row>
    <row r="117" spans="1:23" ht="30" outlineLevel="3">
      <c r="A117" s="14" t="s">
        <v>197</v>
      </c>
      <c r="B117" s="14" t="s">
        <v>29</v>
      </c>
      <c r="C117" s="14" t="s">
        <v>60</v>
      </c>
      <c r="D117" s="14" t="s">
        <v>209</v>
      </c>
      <c r="E117" s="14" t="s">
        <v>32</v>
      </c>
      <c r="F117" s="16" t="s">
        <v>394</v>
      </c>
      <c r="G117" s="14">
        <v>1120</v>
      </c>
      <c r="H117" s="14">
        <v>3480</v>
      </c>
      <c r="I117" s="19" t="s">
        <v>210</v>
      </c>
      <c r="J117" s="20">
        <v>1379270078</v>
      </c>
      <c r="K117" s="20">
        <v>0</v>
      </c>
      <c r="L117" s="20">
        <v>1379270078</v>
      </c>
      <c r="M117" s="21">
        <v>0</v>
      </c>
      <c r="N117" s="20">
        <v>0</v>
      </c>
      <c r="O117" s="20">
        <v>0</v>
      </c>
      <c r="P117" s="20">
        <v>1277061555.96</v>
      </c>
      <c r="Q117" s="21">
        <v>1273215164.46</v>
      </c>
      <c r="R117" s="20">
        <v>102208522.04</v>
      </c>
      <c r="S117" s="20">
        <v>102208522.04</v>
      </c>
      <c r="T117" s="21">
        <v>102208522.03999996</v>
      </c>
      <c r="U117" s="22">
        <f t="shared" si="7"/>
        <v>0.9258966581887961</v>
      </c>
      <c r="V117" s="22">
        <f t="shared" si="8"/>
        <v>0</v>
      </c>
      <c r="W117" s="22">
        <f t="shared" si="9"/>
        <v>0.9258966581887961</v>
      </c>
    </row>
    <row r="118" spans="1:23" ht="60" outlineLevel="3">
      <c r="A118" s="14" t="s">
        <v>197</v>
      </c>
      <c r="B118" s="14" t="s">
        <v>29</v>
      </c>
      <c r="C118" s="14" t="s">
        <v>60</v>
      </c>
      <c r="D118" s="14" t="s">
        <v>211</v>
      </c>
      <c r="E118" s="14" t="s">
        <v>32</v>
      </c>
      <c r="F118" s="16" t="s">
        <v>394</v>
      </c>
      <c r="G118" s="14">
        <v>1120</v>
      </c>
      <c r="H118" s="14">
        <v>3480</v>
      </c>
      <c r="I118" s="19" t="s">
        <v>212</v>
      </c>
      <c r="J118" s="20">
        <v>65928493</v>
      </c>
      <c r="K118" s="20">
        <v>0</v>
      </c>
      <c r="L118" s="20">
        <v>65928493</v>
      </c>
      <c r="M118" s="21">
        <v>0</v>
      </c>
      <c r="N118" s="20">
        <v>83025</v>
      </c>
      <c r="O118" s="20">
        <v>0</v>
      </c>
      <c r="P118" s="20">
        <v>63579912.38</v>
      </c>
      <c r="Q118" s="21">
        <v>63503814.28</v>
      </c>
      <c r="R118" s="20">
        <v>2265555.62</v>
      </c>
      <c r="S118" s="20">
        <v>2265555.62</v>
      </c>
      <c r="T118" s="21">
        <v>2265555.6199999973</v>
      </c>
      <c r="U118" s="22">
        <f t="shared" si="7"/>
        <v>0.9643768496270649</v>
      </c>
      <c r="V118" s="22">
        <f t="shared" si="8"/>
        <v>0.001259318941204981</v>
      </c>
      <c r="W118" s="22">
        <f t="shared" si="9"/>
        <v>0.96563616856827</v>
      </c>
    </row>
    <row r="119" spans="1:23" ht="15" outlineLevel="3">
      <c r="A119" s="14" t="s">
        <v>197</v>
      </c>
      <c r="B119" s="14" t="s">
        <v>29</v>
      </c>
      <c r="C119" s="14" t="s">
        <v>60</v>
      </c>
      <c r="D119" s="14" t="s">
        <v>63</v>
      </c>
      <c r="E119" s="14" t="s">
        <v>32</v>
      </c>
      <c r="F119" s="16" t="s">
        <v>394</v>
      </c>
      <c r="G119" s="14">
        <v>1120</v>
      </c>
      <c r="H119" s="14">
        <v>3480</v>
      </c>
      <c r="I119" s="19" t="s">
        <v>64</v>
      </c>
      <c r="J119" s="20">
        <v>19819490</v>
      </c>
      <c r="K119" s="20">
        <v>0</v>
      </c>
      <c r="L119" s="20">
        <v>19819490</v>
      </c>
      <c r="M119" s="21">
        <v>0</v>
      </c>
      <c r="N119" s="20">
        <v>0</v>
      </c>
      <c r="O119" s="20">
        <v>0</v>
      </c>
      <c r="P119" s="20">
        <v>11977195</v>
      </c>
      <c r="Q119" s="21">
        <v>11762865</v>
      </c>
      <c r="R119" s="20">
        <v>7842295</v>
      </c>
      <c r="S119" s="20">
        <v>7842295</v>
      </c>
      <c r="T119" s="21">
        <v>7842295</v>
      </c>
      <c r="U119" s="22">
        <f t="shared" si="7"/>
        <v>0.604313985879556</v>
      </c>
      <c r="V119" s="22">
        <f t="shared" si="8"/>
        <v>0</v>
      </c>
      <c r="W119" s="22">
        <f t="shared" si="9"/>
        <v>0.604313985879556</v>
      </c>
    </row>
    <row r="120" spans="1:23" ht="15" outlineLevel="3">
      <c r="A120" s="14" t="s">
        <v>197</v>
      </c>
      <c r="B120" s="14" t="s">
        <v>29</v>
      </c>
      <c r="C120" s="14" t="s">
        <v>60</v>
      </c>
      <c r="D120" s="14" t="s">
        <v>65</v>
      </c>
      <c r="E120" s="14" t="s">
        <v>32</v>
      </c>
      <c r="F120" s="16" t="s">
        <v>394</v>
      </c>
      <c r="G120" s="14">
        <v>1120</v>
      </c>
      <c r="H120" s="14">
        <v>3480</v>
      </c>
      <c r="I120" s="19" t="s">
        <v>66</v>
      </c>
      <c r="J120" s="20">
        <v>1482000</v>
      </c>
      <c r="K120" s="20">
        <v>0</v>
      </c>
      <c r="L120" s="20">
        <v>1482000</v>
      </c>
      <c r="M120" s="21">
        <v>0</v>
      </c>
      <c r="N120" s="20">
        <v>0</v>
      </c>
      <c r="O120" s="20">
        <v>0</v>
      </c>
      <c r="P120" s="20">
        <v>762999</v>
      </c>
      <c r="Q120" s="21">
        <v>762999</v>
      </c>
      <c r="R120" s="20">
        <v>719001</v>
      </c>
      <c r="S120" s="20">
        <v>719001</v>
      </c>
      <c r="T120" s="21">
        <v>719001</v>
      </c>
      <c r="U120" s="22">
        <f t="shared" si="7"/>
        <v>0.5148441295546559</v>
      </c>
      <c r="V120" s="22">
        <f t="shared" si="8"/>
        <v>0</v>
      </c>
      <c r="W120" s="22">
        <f t="shared" si="9"/>
        <v>0.5148441295546559</v>
      </c>
    </row>
    <row r="121" spans="1:23" ht="30" outlineLevel="3">
      <c r="A121" s="14" t="s">
        <v>197</v>
      </c>
      <c r="B121" s="14" t="s">
        <v>29</v>
      </c>
      <c r="C121" s="14" t="s">
        <v>60</v>
      </c>
      <c r="D121" s="14" t="s">
        <v>67</v>
      </c>
      <c r="E121" s="14" t="s">
        <v>32</v>
      </c>
      <c r="F121" s="16" t="s">
        <v>394</v>
      </c>
      <c r="G121" s="14">
        <v>1120</v>
      </c>
      <c r="H121" s="14">
        <v>3480</v>
      </c>
      <c r="I121" s="19" t="s">
        <v>68</v>
      </c>
      <c r="J121" s="20">
        <v>5196220</v>
      </c>
      <c r="K121" s="20">
        <v>0</v>
      </c>
      <c r="L121" s="20">
        <v>5196220</v>
      </c>
      <c r="M121" s="21">
        <v>0</v>
      </c>
      <c r="N121" s="20">
        <v>0</v>
      </c>
      <c r="O121" s="20">
        <v>0</v>
      </c>
      <c r="P121" s="20">
        <v>4583592</v>
      </c>
      <c r="Q121" s="21">
        <v>4336092</v>
      </c>
      <c r="R121" s="20">
        <v>612628</v>
      </c>
      <c r="S121" s="20">
        <v>612628</v>
      </c>
      <c r="T121" s="21">
        <v>612628</v>
      </c>
      <c r="U121" s="22">
        <f t="shared" si="7"/>
        <v>0.8821012197328058</v>
      </c>
      <c r="V121" s="22">
        <f t="shared" si="8"/>
        <v>0</v>
      </c>
      <c r="W121" s="22">
        <f t="shared" si="9"/>
        <v>0.8821012197328058</v>
      </c>
    </row>
    <row r="122" spans="1:23" ht="90" outlineLevel="3">
      <c r="A122" s="14" t="s">
        <v>197</v>
      </c>
      <c r="B122" s="14" t="s">
        <v>29</v>
      </c>
      <c r="C122" s="14" t="s">
        <v>60</v>
      </c>
      <c r="D122" s="14" t="s">
        <v>75</v>
      </c>
      <c r="E122" s="14" t="s">
        <v>32</v>
      </c>
      <c r="F122" s="16" t="s">
        <v>394</v>
      </c>
      <c r="G122" s="14">
        <v>1120</v>
      </c>
      <c r="H122" s="14">
        <v>3480</v>
      </c>
      <c r="I122" s="19" t="s">
        <v>213</v>
      </c>
      <c r="J122" s="20">
        <v>1011999998</v>
      </c>
      <c r="K122" s="20">
        <v>0</v>
      </c>
      <c r="L122" s="20">
        <v>1011999998</v>
      </c>
      <c r="M122" s="21">
        <v>2720000</v>
      </c>
      <c r="N122" s="20">
        <v>0</v>
      </c>
      <c r="O122" s="20">
        <v>0</v>
      </c>
      <c r="P122" s="20">
        <v>939714083.4</v>
      </c>
      <c r="Q122" s="21">
        <v>824696397.68</v>
      </c>
      <c r="R122" s="20">
        <v>69565914.6</v>
      </c>
      <c r="S122" s="20">
        <v>69565914.6</v>
      </c>
      <c r="T122" s="21">
        <v>69565914.60000002</v>
      </c>
      <c r="U122" s="22">
        <f t="shared" si="7"/>
        <v>0.9285712304912475</v>
      </c>
      <c r="V122" s="22">
        <f t="shared" si="8"/>
        <v>0.0026877470408848757</v>
      </c>
      <c r="W122" s="22">
        <f t="shared" si="9"/>
        <v>0.9312589775321324</v>
      </c>
    </row>
    <row r="123" spans="1:23" ht="15" outlineLevel="3">
      <c r="A123" s="14" t="s">
        <v>197</v>
      </c>
      <c r="B123" s="14" t="s">
        <v>29</v>
      </c>
      <c r="C123" s="14" t="s">
        <v>60</v>
      </c>
      <c r="D123" s="14" t="s">
        <v>79</v>
      </c>
      <c r="E123" s="14" t="s">
        <v>32</v>
      </c>
      <c r="F123" s="16" t="s">
        <v>394</v>
      </c>
      <c r="G123" s="14">
        <v>1120</v>
      </c>
      <c r="H123" s="14">
        <v>3480</v>
      </c>
      <c r="I123" s="19" t="s">
        <v>80</v>
      </c>
      <c r="J123" s="20">
        <v>3929310</v>
      </c>
      <c r="K123" s="20">
        <v>595030</v>
      </c>
      <c r="L123" s="20">
        <v>3929310</v>
      </c>
      <c r="M123" s="21">
        <v>0</v>
      </c>
      <c r="N123" s="20">
        <v>393060</v>
      </c>
      <c r="O123" s="20">
        <v>0</v>
      </c>
      <c r="P123" s="20">
        <v>1236455</v>
      </c>
      <c r="Q123" s="21">
        <v>1206735</v>
      </c>
      <c r="R123" s="20">
        <v>1704765</v>
      </c>
      <c r="S123" s="20">
        <v>2299795</v>
      </c>
      <c r="T123" s="21">
        <v>2299795</v>
      </c>
      <c r="U123" s="22">
        <f t="shared" si="7"/>
        <v>0.3146748411298676</v>
      </c>
      <c r="V123" s="22">
        <f t="shared" si="8"/>
        <v>0.10003283019156035</v>
      </c>
      <c r="W123" s="22">
        <f t="shared" si="9"/>
        <v>0.41470767132142794</v>
      </c>
    </row>
    <row r="124" spans="1:23" ht="15" outlineLevel="3">
      <c r="A124" s="14" t="s">
        <v>197</v>
      </c>
      <c r="B124" s="14" t="s">
        <v>29</v>
      </c>
      <c r="C124" s="14" t="s">
        <v>60</v>
      </c>
      <c r="D124" s="14" t="s">
        <v>81</v>
      </c>
      <c r="E124" s="14" t="s">
        <v>32</v>
      </c>
      <c r="F124" s="16" t="s">
        <v>394</v>
      </c>
      <c r="G124" s="14">
        <v>1120</v>
      </c>
      <c r="H124" s="14">
        <v>3480</v>
      </c>
      <c r="I124" s="19" t="s">
        <v>82</v>
      </c>
      <c r="J124" s="20">
        <v>159042200</v>
      </c>
      <c r="K124" s="20">
        <v>2513982</v>
      </c>
      <c r="L124" s="20">
        <v>159042200</v>
      </c>
      <c r="M124" s="21">
        <v>0</v>
      </c>
      <c r="N124" s="20">
        <v>16173663.86</v>
      </c>
      <c r="O124" s="20">
        <v>0</v>
      </c>
      <c r="P124" s="20">
        <v>86690128</v>
      </c>
      <c r="Q124" s="21">
        <v>87372778</v>
      </c>
      <c r="R124" s="20">
        <v>53664426.14</v>
      </c>
      <c r="S124" s="20">
        <v>56178408.14</v>
      </c>
      <c r="T124" s="21">
        <v>56178408.139999986</v>
      </c>
      <c r="U124" s="22">
        <f t="shared" si="7"/>
        <v>0.5450762627780551</v>
      </c>
      <c r="V124" s="22">
        <f t="shared" si="8"/>
        <v>0.10169416582517092</v>
      </c>
      <c r="W124" s="22">
        <f t="shared" si="9"/>
        <v>0.646770428603226</v>
      </c>
    </row>
    <row r="125" spans="1:23" ht="15" outlineLevel="3">
      <c r="A125" s="14" t="s">
        <v>197</v>
      </c>
      <c r="B125" s="14" t="s">
        <v>29</v>
      </c>
      <c r="C125" s="14" t="s">
        <v>60</v>
      </c>
      <c r="D125" s="14" t="s">
        <v>214</v>
      </c>
      <c r="E125" s="14" t="s">
        <v>32</v>
      </c>
      <c r="F125" s="16" t="s">
        <v>394</v>
      </c>
      <c r="G125" s="14">
        <v>1120</v>
      </c>
      <c r="H125" s="14">
        <v>3480</v>
      </c>
      <c r="I125" s="19" t="s">
        <v>215</v>
      </c>
      <c r="J125" s="20">
        <v>2040322392</v>
      </c>
      <c r="K125" s="20">
        <v>0</v>
      </c>
      <c r="L125" s="20">
        <v>2040322392</v>
      </c>
      <c r="M125" s="21">
        <v>0</v>
      </c>
      <c r="N125" s="20">
        <v>0</v>
      </c>
      <c r="O125" s="20">
        <v>0</v>
      </c>
      <c r="P125" s="20">
        <v>2037593978</v>
      </c>
      <c r="Q125" s="21">
        <v>2037593978</v>
      </c>
      <c r="R125" s="20">
        <v>2728414</v>
      </c>
      <c r="S125" s="20">
        <v>2728414</v>
      </c>
      <c r="T125" s="21">
        <v>2728414</v>
      </c>
      <c r="U125" s="22">
        <f t="shared" si="7"/>
        <v>0.9986627534890085</v>
      </c>
      <c r="V125" s="22">
        <f t="shared" si="8"/>
        <v>0</v>
      </c>
      <c r="W125" s="22">
        <f t="shared" si="9"/>
        <v>0.9986627534890085</v>
      </c>
    </row>
    <row r="126" spans="1:23" ht="90" outlineLevel="3">
      <c r="A126" s="14" t="s">
        <v>197</v>
      </c>
      <c r="B126" s="14" t="s">
        <v>29</v>
      </c>
      <c r="C126" s="14" t="s">
        <v>60</v>
      </c>
      <c r="D126" s="14" t="s">
        <v>87</v>
      </c>
      <c r="E126" s="14" t="s">
        <v>32</v>
      </c>
      <c r="F126" s="16" t="s">
        <v>394</v>
      </c>
      <c r="G126" s="14">
        <v>1120</v>
      </c>
      <c r="H126" s="14">
        <v>3480</v>
      </c>
      <c r="I126" s="19" t="s">
        <v>216</v>
      </c>
      <c r="J126" s="20">
        <v>11234992</v>
      </c>
      <c r="K126" s="20">
        <v>0</v>
      </c>
      <c r="L126" s="20">
        <v>11234992</v>
      </c>
      <c r="M126" s="21">
        <v>0</v>
      </c>
      <c r="N126" s="20">
        <v>0</v>
      </c>
      <c r="O126" s="20">
        <v>0</v>
      </c>
      <c r="P126" s="20">
        <v>9043646.9</v>
      </c>
      <c r="Q126" s="21">
        <v>1548945</v>
      </c>
      <c r="R126" s="20">
        <v>2191345.1</v>
      </c>
      <c r="S126" s="20">
        <v>2191345.1</v>
      </c>
      <c r="T126" s="21">
        <v>2191345.0999999996</v>
      </c>
      <c r="U126" s="22">
        <f t="shared" si="7"/>
        <v>0.8049535682802444</v>
      </c>
      <c r="V126" s="22">
        <f t="shared" si="8"/>
        <v>0</v>
      </c>
      <c r="W126" s="22">
        <f t="shared" si="9"/>
        <v>0.8049535682802444</v>
      </c>
    </row>
    <row r="127" spans="1:23" ht="30" outlineLevel="3">
      <c r="A127" s="14" t="s">
        <v>197</v>
      </c>
      <c r="B127" s="14" t="s">
        <v>29</v>
      </c>
      <c r="C127" s="14" t="s">
        <v>60</v>
      </c>
      <c r="D127" s="14" t="s">
        <v>217</v>
      </c>
      <c r="E127" s="14" t="s">
        <v>32</v>
      </c>
      <c r="F127" s="16" t="s">
        <v>394</v>
      </c>
      <c r="G127" s="14">
        <v>1120</v>
      </c>
      <c r="H127" s="14">
        <v>3480</v>
      </c>
      <c r="I127" s="19" t="s">
        <v>218</v>
      </c>
      <c r="J127" s="20">
        <v>218483102</v>
      </c>
      <c r="K127" s="20">
        <v>73908986</v>
      </c>
      <c r="L127" s="20">
        <v>218483102</v>
      </c>
      <c r="M127" s="21">
        <v>74110220</v>
      </c>
      <c r="N127" s="20">
        <v>1678000</v>
      </c>
      <c r="O127" s="20">
        <v>0</v>
      </c>
      <c r="P127" s="20">
        <v>68784396</v>
      </c>
      <c r="Q127" s="21">
        <v>67961636</v>
      </c>
      <c r="R127" s="20">
        <v>1500</v>
      </c>
      <c r="S127" s="20">
        <v>73910486</v>
      </c>
      <c r="T127" s="21">
        <v>73910486</v>
      </c>
      <c r="U127" s="22">
        <f t="shared" si="7"/>
        <v>0.3148270752765127</v>
      </c>
      <c r="V127" s="22">
        <f t="shared" si="8"/>
        <v>0.3468836688340318</v>
      </c>
      <c r="W127" s="22">
        <f t="shared" si="9"/>
        <v>0.6617107441105445</v>
      </c>
    </row>
    <row r="128" spans="1:23" ht="30" outlineLevel="3">
      <c r="A128" s="14" t="s">
        <v>197</v>
      </c>
      <c r="B128" s="14" t="s">
        <v>29</v>
      </c>
      <c r="C128" s="14" t="s">
        <v>60</v>
      </c>
      <c r="D128" s="14" t="s">
        <v>219</v>
      </c>
      <c r="E128" s="14" t="s">
        <v>32</v>
      </c>
      <c r="F128" s="16" t="s">
        <v>394</v>
      </c>
      <c r="G128" s="14">
        <v>1120</v>
      </c>
      <c r="H128" s="14">
        <v>3480</v>
      </c>
      <c r="I128" s="19" t="s">
        <v>220</v>
      </c>
      <c r="J128" s="20">
        <v>150500000</v>
      </c>
      <c r="K128" s="20">
        <v>0</v>
      </c>
      <c r="L128" s="20">
        <v>150500000</v>
      </c>
      <c r="M128" s="21">
        <v>0</v>
      </c>
      <c r="N128" s="20">
        <v>8305000</v>
      </c>
      <c r="O128" s="20">
        <v>0</v>
      </c>
      <c r="P128" s="20">
        <v>113753164.44</v>
      </c>
      <c r="Q128" s="21">
        <v>106708251.94</v>
      </c>
      <c r="R128" s="20">
        <v>28441835.56</v>
      </c>
      <c r="S128" s="20">
        <v>28441835.56</v>
      </c>
      <c r="T128" s="21">
        <v>28441835.560000002</v>
      </c>
      <c r="U128" s="22">
        <f t="shared" si="7"/>
        <v>0.755834979667774</v>
      </c>
      <c r="V128" s="22">
        <f t="shared" si="8"/>
        <v>0.0551827242524917</v>
      </c>
      <c r="W128" s="22">
        <f t="shared" si="9"/>
        <v>0.8110177039202657</v>
      </c>
    </row>
    <row r="129" spans="1:23" ht="30" outlineLevel="3">
      <c r="A129" s="14" t="s">
        <v>197</v>
      </c>
      <c r="B129" s="14" t="s">
        <v>29</v>
      </c>
      <c r="C129" s="14" t="s">
        <v>60</v>
      </c>
      <c r="D129" s="14" t="s">
        <v>221</v>
      </c>
      <c r="E129" s="14" t="s">
        <v>32</v>
      </c>
      <c r="F129" s="16" t="s">
        <v>394</v>
      </c>
      <c r="G129" s="14">
        <v>1120</v>
      </c>
      <c r="H129" s="14">
        <v>3480</v>
      </c>
      <c r="I129" s="19" t="s">
        <v>222</v>
      </c>
      <c r="J129" s="20">
        <v>17000000</v>
      </c>
      <c r="K129" s="20">
        <v>488966</v>
      </c>
      <c r="L129" s="20">
        <v>17000000</v>
      </c>
      <c r="M129" s="21">
        <v>0</v>
      </c>
      <c r="N129" s="20">
        <v>0</v>
      </c>
      <c r="O129" s="20">
        <v>0</v>
      </c>
      <c r="P129" s="20">
        <v>15866353.37</v>
      </c>
      <c r="Q129" s="21">
        <v>13222951.11</v>
      </c>
      <c r="R129" s="20">
        <v>644680.63</v>
      </c>
      <c r="S129" s="20">
        <v>1133646.63</v>
      </c>
      <c r="T129" s="21">
        <v>1133646.6300000008</v>
      </c>
      <c r="U129" s="22">
        <f t="shared" si="7"/>
        <v>0.9333149041176471</v>
      </c>
      <c r="V129" s="22">
        <f t="shared" si="8"/>
        <v>0</v>
      </c>
      <c r="W129" s="22">
        <f t="shared" si="9"/>
        <v>0.9333149041176471</v>
      </c>
    </row>
    <row r="130" spans="1:23" ht="45" outlineLevel="3">
      <c r="A130" s="14" t="s">
        <v>197</v>
      </c>
      <c r="B130" s="14" t="s">
        <v>29</v>
      </c>
      <c r="C130" s="14" t="s">
        <v>60</v>
      </c>
      <c r="D130" s="14" t="s">
        <v>89</v>
      </c>
      <c r="E130" s="14" t="s">
        <v>32</v>
      </c>
      <c r="F130" s="16" t="s">
        <v>394</v>
      </c>
      <c r="G130" s="14">
        <v>1120</v>
      </c>
      <c r="H130" s="14">
        <v>3480</v>
      </c>
      <c r="I130" s="19" t="s">
        <v>90</v>
      </c>
      <c r="J130" s="20">
        <v>24500000</v>
      </c>
      <c r="K130" s="20">
        <v>11967417</v>
      </c>
      <c r="L130" s="20">
        <v>24500000</v>
      </c>
      <c r="M130" s="21">
        <v>500000</v>
      </c>
      <c r="N130" s="20">
        <v>2198238.15</v>
      </c>
      <c r="O130" s="20">
        <v>0</v>
      </c>
      <c r="P130" s="20">
        <v>9471697</v>
      </c>
      <c r="Q130" s="21">
        <v>8287697</v>
      </c>
      <c r="R130" s="20">
        <v>362647.85</v>
      </c>
      <c r="S130" s="20">
        <v>12330064.85</v>
      </c>
      <c r="T130" s="21">
        <v>12330064.850000001</v>
      </c>
      <c r="U130" s="22">
        <f t="shared" si="7"/>
        <v>0.38659987755102043</v>
      </c>
      <c r="V130" s="22">
        <f t="shared" si="8"/>
        <v>0.1101321693877551</v>
      </c>
      <c r="W130" s="22">
        <f t="shared" si="9"/>
        <v>0.49673204693877554</v>
      </c>
    </row>
    <row r="131" spans="1:23" ht="45" outlineLevel="3">
      <c r="A131" s="14" t="s">
        <v>197</v>
      </c>
      <c r="B131" s="14" t="s">
        <v>29</v>
      </c>
      <c r="C131" s="14" t="s">
        <v>60</v>
      </c>
      <c r="D131" s="14" t="s">
        <v>91</v>
      </c>
      <c r="E131" s="14" t="s">
        <v>32</v>
      </c>
      <c r="F131" s="16" t="s">
        <v>394</v>
      </c>
      <c r="G131" s="14">
        <v>1120</v>
      </c>
      <c r="H131" s="14">
        <v>3480</v>
      </c>
      <c r="I131" s="19" t="s">
        <v>92</v>
      </c>
      <c r="J131" s="20">
        <v>3500000</v>
      </c>
      <c r="K131" s="20">
        <v>1000000</v>
      </c>
      <c r="L131" s="20">
        <v>3500000</v>
      </c>
      <c r="M131" s="21">
        <v>0</v>
      </c>
      <c r="N131" s="20">
        <v>0</v>
      </c>
      <c r="O131" s="20">
        <v>0</v>
      </c>
      <c r="P131" s="20">
        <v>2101000</v>
      </c>
      <c r="Q131" s="21">
        <v>740000</v>
      </c>
      <c r="R131" s="20">
        <v>399000</v>
      </c>
      <c r="S131" s="20">
        <v>1399000</v>
      </c>
      <c r="T131" s="21">
        <v>1399000</v>
      </c>
      <c r="U131" s="22">
        <f t="shared" si="7"/>
        <v>0.6002857142857143</v>
      </c>
      <c r="V131" s="22">
        <f t="shared" si="8"/>
        <v>0</v>
      </c>
      <c r="W131" s="22">
        <f t="shared" si="9"/>
        <v>0.6002857142857143</v>
      </c>
    </row>
    <row r="132" spans="1:23" ht="30" outlineLevel="3">
      <c r="A132" s="14" t="s">
        <v>197</v>
      </c>
      <c r="B132" s="14" t="s">
        <v>29</v>
      </c>
      <c r="C132" s="14" t="s">
        <v>60</v>
      </c>
      <c r="D132" s="14" t="s">
        <v>223</v>
      </c>
      <c r="E132" s="14" t="s">
        <v>32</v>
      </c>
      <c r="F132" s="16" t="s">
        <v>394</v>
      </c>
      <c r="G132" s="14">
        <v>1120</v>
      </c>
      <c r="H132" s="14">
        <v>3480</v>
      </c>
      <c r="I132" s="19" t="s">
        <v>224</v>
      </c>
      <c r="J132" s="20">
        <v>0</v>
      </c>
      <c r="K132" s="20">
        <v>0</v>
      </c>
      <c r="L132" s="20">
        <v>0</v>
      </c>
      <c r="M132" s="21">
        <v>0</v>
      </c>
      <c r="N132" s="20">
        <v>0</v>
      </c>
      <c r="O132" s="20">
        <v>0</v>
      </c>
      <c r="P132" s="20">
        <v>0</v>
      </c>
      <c r="Q132" s="21">
        <v>0</v>
      </c>
      <c r="R132" s="20">
        <v>0</v>
      </c>
      <c r="S132" s="20">
        <v>0</v>
      </c>
      <c r="T132" s="21">
        <v>0</v>
      </c>
      <c r="U132" s="22">
        <v>0</v>
      </c>
      <c r="V132" s="22">
        <v>0</v>
      </c>
      <c r="W132" s="22">
        <f t="shared" si="9"/>
        <v>0</v>
      </c>
    </row>
    <row r="133" spans="1:23" ht="60" outlineLevel="3">
      <c r="A133" s="14" t="s">
        <v>197</v>
      </c>
      <c r="B133" s="14" t="s">
        <v>29</v>
      </c>
      <c r="C133" s="14" t="s">
        <v>60</v>
      </c>
      <c r="D133" s="14" t="s">
        <v>225</v>
      </c>
      <c r="E133" s="14" t="s">
        <v>32</v>
      </c>
      <c r="F133" s="16" t="s">
        <v>394</v>
      </c>
      <c r="G133" s="14">
        <v>1310</v>
      </c>
      <c r="H133" s="14">
        <v>3480</v>
      </c>
      <c r="I133" s="19" t="s">
        <v>226</v>
      </c>
      <c r="J133" s="20">
        <v>7645000</v>
      </c>
      <c r="K133" s="20">
        <v>0</v>
      </c>
      <c r="L133" s="20">
        <v>7645000</v>
      </c>
      <c r="M133" s="21">
        <v>0</v>
      </c>
      <c r="N133" s="20">
        <v>0</v>
      </c>
      <c r="O133" s="20">
        <v>0</v>
      </c>
      <c r="P133" s="20">
        <v>3238413</v>
      </c>
      <c r="Q133" s="21">
        <v>3238413</v>
      </c>
      <c r="R133" s="20">
        <v>4406587</v>
      </c>
      <c r="S133" s="20">
        <v>4406587</v>
      </c>
      <c r="T133" s="21">
        <v>4406587</v>
      </c>
      <c r="U133" s="22">
        <f t="shared" si="7"/>
        <v>0.42359882275997385</v>
      </c>
      <c r="V133" s="22">
        <f t="shared" si="8"/>
        <v>0</v>
      </c>
      <c r="W133" s="22">
        <f t="shared" si="9"/>
        <v>0.42359882275997385</v>
      </c>
    </row>
    <row r="134" spans="1:23" ht="150" outlineLevel="3">
      <c r="A134" s="14" t="s">
        <v>197</v>
      </c>
      <c r="B134" s="14" t="s">
        <v>29</v>
      </c>
      <c r="C134" s="14" t="s">
        <v>60</v>
      </c>
      <c r="D134" s="14" t="s">
        <v>227</v>
      </c>
      <c r="E134" s="14" t="s">
        <v>32</v>
      </c>
      <c r="F134" s="16" t="s">
        <v>394</v>
      </c>
      <c r="G134" s="14">
        <v>1120</v>
      </c>
      <c r="H134" s="14">
        <v>3480</v>
      </c>
      <c r="I134" s="19" t="s">
        <v>228</v>
      </c>
      <c r="J134" s="20">
        <v>39240000</v>
      </c>
      <c r="K134" s="20">
        <v>0</v>
      </c>
      <c r="L134" s="20">
        <v>39240000</v>
      </c>
      <c r="M134" s="21">
        <v>0</v>
      </c>
      <c r="N134" s="20">
        <v>0</v>
      </c>
      <c r="O134" s="20">
        <v>0</v>
      </c>
      <c r="P134" s="20">
        <v>6434345.44</v>
      </c>
      <c r="Q134" s="21">
        <v>6434345.44</v>
      </c>
      <c r="R134" s="20">
        <v>32805654.56</v>
      </c>
      <c r="S134" s="20">
        <v>32805654.56</v>
      </c>
      <c r="T134" s="21">
        <v>32805654.56</v>
      </c>
      <c r="U134" s="22">
        <f t="shared" si="7"/>
        <v>0.16397414475025485</v>
      </c>
      <c r="V134" s="22">
        <f t="shared" si="8"/>
        <v>0</v>
      </c>
      <c r="W134" s="22">
        <f t="shared" si="9"/>
        <v>0.16397414475025485</v>
      </c>
    </row>
    <row r="135" spans="1:23" ht="15" outlineLevel="3">
      <c r="A135" s="14" t="s">
        <v>197</v>
      </c>
      <c r="B135" s="14" t="s">
        <v>29</v>
      </c>
      <c r="C135" s="14" t="s">
        <v>60</v>
      </c>
      <c r="D135" s="14" t="s">
        <v>229</v>
      </c>
      <c r="E135" s="14" t="s">
        <v>32</v>
      </c>
      <c r="F135" s="16" t="s">
        <v>394</v>
      </c>
      <c r="G135" s="14">
        <v>1120</v>
      </c>
      <c r="H135" s="14">
        <v>3480</v>
      </c>
      <c r="I135" s="19" t="s">
        <v>230</v>
      </c>
      <c r="J135" s="20">
        <v>13621966</v>
      </c>
      <c r="K135" s="20">
        <v>0</v>
      </c>
      <c r="L135" s="20">
        <v>13621966</v>
      </c>
      <c r="M135" s="21">
        <v>0</v>
      </c>
      <c r="N135" s="20">
        <v>0</v>
      </c>
      <c r="O135" s="20">
        <v>0</v>
      </c>
      <c r="P135" s="20">
        <v>7349395</v>
      </c>
      <c r="Q135" s="21">
        <v>5586010</v>
      </c>
      <c r="R135" s="20">
        <v>6272571</v>
      </c>
      <c r="S135" s="20">
        <v>6272571</v>
      </c>
      <c r="T135" s="21">
        <v>6272571</v>
      </c>
      <c r="U135" s="22">
        <f t="shared" si="7"/>
        <v>0.5395252785097246</v>
      </c>
      <c r="V135" s="22">
        <f t="shared" si="8"/>
        <v>0</v>
      </c>
      <c r="W135" s="22">
        <f t="shared" si="9"/>
        <v>0.5395252785097246</v>
      </c>
    </row>
    <row r="136" spans="1:23" ht="15" outlineLevel="2">
      <c r="A136" s="14"/>
      <c r="B136" s="14"/>
      <c r="C136" s="18" t="s">
        <v>406</v>
      </c>
      <c r="D136" s="14"/>
      <c r="E136" s="14"/>
      <c r="F136" s="16"/>
      <c r="G136" s="14"/>
      <c r="H136" s="14"/>
      <c r="I136" s="19"/>
      <c r="J136" s="20">
        <f aca="true" t="shared" si="14" ref="J136:T136">SUBTOTAL(9,J113:J135)</f>
        <v>9957803711.8</v>
      </c>
      <c r="K136" s="20">
        <f t="shared" si="14"/>
        <v>90474381</v>
      </c>
      <c r="L136" s="20">
        <f t="shared" si="14"/>
        <v>9957803711.8</v>
      </c>
      <c r="M136" s="21">
        <f t="shared" si="14"/>
        <v>77330220</v>
      </c>
      <c r="N136" s="20">
        <f t="shared" si="14"/>
        <v>28830987.009999998</v>
      </c>
      <c r="O136" s="20">
        <f t="shared" si="14"/>
        <v>0</v>
      </c>
      <c r="P136" s="20">
        <f t="shared" si="14"/>
        <v>9329675791.810001</v>
      </c>
      <c r="Q136" s="21">
        <f t="shared" si="14"/>
        <v>8784252793.660002</v>
      </c>
      <c r="R136" s="20">
        <f t="shared" si="14"/>
        <v>431492331.98</v>
      </c>
      <c r="S136" s="20">
        <f t="shared" si="14"/>
        <v>521966712.98</v>
      </c>
      <c r="T136" s="21">
        <f t="shared" si="14"/>
        <v>521966712.9800001</v>
      </c>
      <c r="U136" s="22"/>
      <c r="V136" s="22"/>
      <c r="W136" s="22"/>
    </row>
    <row r="137" spans="1:23" ht="15" outlineLevel="3">
      <c r="A137" s="14" t="s">
        <v>197</v>
      </c>
      <c r="B137" s="14" t="s">
        <v>29</v>
      </c>
      <c r="C137" s="14" t="s">
        <v>93</v>
      </c>
      <c r="D137" s="14" t="s">
        <v>231</v>
      </c>
      <c r="E137" s="14" t="s">
        <v>32</v>
      </c>
      <c r="F137" s="16" t="s">
        <v>394</v>
      </c>
      <c r="G137" s="14">
        <v>1120</v>
      </c>
      <c r="H137" s="14">
        <v>3480</v>
      </c>
      <c r="I137" s="19" t="s">
        <v>232</v>
      </c>
      <c r="J137" s="20">
        <v>282708555</v>
      </c>
      <c r="K137" s="20">
        <v>0</v>
      </c>
      <c r="L137" s="20">
        <v>282708555</v>
      </c>
      <c r="M137" s="21">
        <v>0</v>
      </c>
      <c r="N137" s="20">
        <v>0</v>
      </c>
      <c r="O137" s="20">
        <v>0</v>
      </c>
      <c r="P137" s="20">
        <v>238108402.22</v>
      </c>
      <c r="Q137" s="21">
        <v>238108402.22</v>
      </c>
      <c r="R137" s="20">
        <v>44600152.78</v>
      </c>
      <c r="S137" s="20">
        <v>44600152.78</v>
      </c>
      <c r="T137" s="21">
        <v>44600152.78</v>
      </c>
      <c r="U137" s="22">
        <f t="shared" si="7"/>
        <v>0.8422398190956761</v>
      </c>
      <c r="V137" s="22">
        <f t="shared" si="8"/>
        <v>0</v>
      </c>
      <c r="W137" s="22">
        <f t="shared" si="9"/>
        <v>0.8422398190956761</v>
      </c>
    </row>
    <row r="138" spans="1:23" ht="30" outlineLevel="3">
      <c r="A138" s="14" t="s">
        <v>197</v>
      </c>
      <c r="B138" s="14" t="s">
        <v>29</v>
      </c>
      <c r="C138" s="14" t="s">
        <v>93</v>
      </c>
      <c r="D138" s="14" t="s">
        <v>94</v>
      </c>
      <c r="E138" s="14" t="s">
        <v>32</v>
      </c>
      <c r="F138" s="16" t="s">
        <v>394</v>
      </c>
      <c r="G138" s="14">
        <v>1120</v>
      </c>
      <c r="H138" s="14">
        <v>3480</v>
      </c>
      <c r="I138" s="19" t="s">
        <v>95</v>
      </c>
      <c r="J138" s="20">
        <v>155776</v>
      </c>
      <c r="K138" s="20">
        <v>76</v>
      </c>
      <c r="L138" s="20">
        <v>155776</v>
      </c>
      <c r="M138" s="21">
        <v>0</v>
      </c>
      <c r="N138" s="20">
        <v>0</v>
      </c>
      <c r="O138" s="20">
        <v>0</v>
      </c>
      <c r="P138" s="20">
        <v>155700</v>
      </c>
      <c r="Q138" s="21">
        <v>155700</v>
      </c>
      <c r="R138" s="20">
        <v>0</v>
      </c>
      <c r="S138" s="20">
        <v>76</v>
      </c>
      <c r="T138" s="21">
        <v>76</v>
      </c>
      <c r="U138" s="22">
        <f t="shared" si="7"/>
        <v>0.9995121199671323</v>
      </c>
      <c r="V138" s="22">
        <f t="shared" si="8"/>
        <v>0</v>
      </c>
      <c r="W138" s="22">
        <f t="shared" si="9"/>
        <v>0.9995121199671323</v>
      </c>
    </row>
    <row r="139" spans="1:23" ht="15" outlineLevel="3">
      <c r="A139" s="14" t="s">
        <v>197</v>
      </c>
      <c r="B139" s="14" t="s">
        <v>29</v>
      </c>
      <c r="C139" s="14" t="s">
        <v>93</v>
      </c>
      <c r="D139" s="14" t="s">
        <v>96</v>
      </c>
      <c r="E139" s="14" t="s">
        <v>32</v>
      </c>
      <c r="F139" s="16" t="s">
        <v>394</v>
      </c>
      <c r="G139" s="14">
        <v>1120</v>
      </c>
      <c r="H139" s="14">
        <v>3480</v>
      </c>
      <c r="I139" s="19" t="s">
        <v>97</v>
      </c>
      <c r="J139" s="20">
        <v>62893414.8</v>
      </c>
      <c r="K139" s="20">
        <v>0</v>
      </c>
      <c r="L139" s="20">
        <v>62893414.8</v>
      </c>
      <c r="M139" s="21">
        <v>0</v>
      </c>
      <c r="N139" s="20">
        <v>3704670</v>
      </c>
      <c r="O139" s="20">
        <v>0</v>
      </c>
      <c r="P139" s="20">
        <v>28685518.35</v>
      </c>
      <c r="Q139" s="21">
        <v>28685518.35</v>
      </c>
      <c r="R139" s="20">
        <v>30503226.45</v>
      </c>
      <c r="S139" s="20">
        <v>30503226.45</v>
      </c>
      <c r="T139" s="21">
        <v>30503226.449999996</v>
      </c>
      <c r="U139" s="22">
        <f t="shared" si="7"/>
        <v>0.45609732658370467</v>
      </c>
      <c r="V139" s="22">
        <f t="shared" si="8"/>
        <v>0.058903941084782696</v>
      </c>
      <c r="W139" s="22">
        <f t="shared" si="9"/>
        <v>0.5150012676684874</v>
      </c>
    </row>
    <row r="140" spans="1:23" ht="30" outlineLevel="3">
      <c r="A140" s="14" t="s">
        <v>197</v>
      </c>
      <c r="B140" s="14" t="s">
        <v>29</v>
      </c>
      <c r="C140" s="14" t="s">
        <v>93</v>
      </c>
      <c r="D140" s="14" t="s">
        <v>233</v>
      </c>
      <c r="E140" s="14" t="s">
        <v>32</v>
      </c>
      <c r="F140" s="16" t="s">
        <v>394</v>
      </c>
      <c r="G140" s="14">
        <v>1120</v>
      </c>
      <c r="H140" s="14">
        <v>3480</v>
      </c>
      <c r="I140" s="19" t="s">
        <v>234</v>
      </c>
      <c r="J140" s="20">
        <v>356615</v>
      </c>
      <c r="K140" s="20">
        <v>233915</v>
      </c>
      <c r="L140" s="20">
        <v>356615</v>
      </c>
      <c r="M140" s="21">
        <v>0</v>
      </c>
      <c r="N140" s="20">
        <v>0</v>
      </c>
      <c r="O140" s="20">
        <v>0</v>
      </c>
      <c r="P140" s="20">
        <v>122700</v>
      </c>
      <c r="Q140" s="21">
        <v>122700</v>
      </c>
      <c r="R140" s="20">
        <v>0</v>
      </c>
      <c r="S140" s="20">
        <v>233915</v>
      </c>
      <c r="T140" s="21">
        <v>233915</v>
      </c>
      <c r="U140" s="22">
        <f t="shared" si="7"/>
        <v>0.3440685332922059</v>
      </c>
      <c r="V140" s="22">
        <f t="shared" si="8"/>
        <v>0</v>
      </c>
      <c r="W140" s="22">
        <f t="shared" si="9"/>
        <v>0.3440685332922059</v>
      </c>
    </row>
    <row r="141" spans="1:23" ht="15" outlineLevel="3">
      <c r="A141" s="14" t="s">
        <v>197</v>
      </c>
      <c r="B141" s="14" t="s">
        <v>29</v>
      </c>
      <c r="C141" s="14" t="s">
        <v>93</v>
      </c>
      <c r="D141" s="14" t="s">
        <v>98</v>
      </c>
      <c r="E141" s="14" t="s">
        <v>32</v>
      </c>
      <c r="F141" s="16" t="s">
        <v>394</v>
      </c>
      <c r="G141" s="14">
        <v>1120</v>
      </c>
      <c r="H141" s="14">
        <v>3480</v>
      </c>
      <c r="I141" s="19" t="s">
        <v>99</v>
      </c>
      <c r="J141" s="20">
        <v>1502198</v>
      </c>
      <c r="K141" s="20">
        <v>1383</v>
      </c>
      <c r="L141" s="20">
        <v>1502198</v>
      </c>
      <c r="M141" s="21">
        <v>0</v>
      </c>
      <c r="N141" s="20">
        <v>0</v>
      </c>
      <c r="O141" s="20">
        <v>0</v>
      </c>
      <c r="P141" s="20">
        <v>1406817</v>
      </c>
      <c r="Q141" s="21">
        <v>1406817</v>
      </c>
      <c r="R141" s="20">
        <v>93998</v>
      </c>
      <c r="S141" s="20">
        <v>95381</v>
      </c>
      <c r="T141" s="21">
        <v>95381</v>
      </c>
      <c r="U141" s="22">
        <f t="shared" si="7"/>
        <v>0.9365057069707189</v>
      </c>
      <c r="V141" s="22">
        <f t="shared" si="8"/>
        <v>0</v>
      </c>
      <c r="W141" s="22">
        <f t="shared" si="9"/>
        <v>0.9365057069707189</v>
      </c>
    </row>
    <row r="142" spans="1:23" ht="30" outlineLevel="3">
      <c r="A142" s="14" t="s">
        <v>197</v>
      </c>
      <c r="B142" s="14" t="s">
        <v>29</v>
      </c>
      <c r="C142" s="14" t="s">
        <v>93</v>
      </c>
      <c r="D142" s="14" t="s">
        <v>235</v>
      </c>
      <c r="E142" s="14" t="s">
        <v>32</v>
      </c>
      <c r="F142" s="16" t="s">
        <v>394</v>
      </c>
      <c r="G142" s="14">
        <v>1120</v>
      </c>
      <c r="H142" s="14">
        <v>3480</v>
      </c>
      <c r="I142" s="19" t="s">
        <v>236</v>
      </c>
      <c r="J142" s="20">
        <v>1814670</v>
      </c>
      <c r="K142" s="20">
        <v>1020247</v>
      </c>
      <c r="L142" s="20">
        <v>1814670</v>
      </c>
      <c r="M142" s="21">
        <v>0</v>
      </c>
      <c r="N142" s="20">
        <v>0</v>
      </c>
      <c r="O142" s="20">
        <v>0</v>
      </c>
      <c r="P142" s="20">
        <v>793490.54</v>
      </c>
      <c r="Q142" s="21">
        <v>793490.54</v>
      </c>
      <c r="R142" s="20">
        <v>932.46</v>
      </c>
      <c r="S142" s="20">
        <v>1021179.46</v>
      </c>
      <c r="T142" s="21">
        <v>1021179.46</v>
      </c>
      <c r="U142" s="22">
        <f t="shared" si="7"/>
        <v>0.43726437313671357</v>
      </c>
      <c r="V142" s="22">
        <f t="shared" si="8"/>
        <v>0</v>
      </c>
      <c r="W142" s="22">
        <f t="shared" si="9"/>
        <v>0.43726437313671357</v>
      </c>
    </row>
    <row r="143" spans="1:23" ht="30" outlineLevel="3">
      <c r="A143" s="14" t="s">
        <v>197</v>
      </c>
      <c r="B143" s="14" t="s">
        <v>29</v>
      </c>
      <c r="C143" s="14" t="s">
        <v>93</v>
      </c>
      <c r="D143" s="14" t="s">
        <v>237</v>
      </c>
      <c r="E143" s="14" t="s">
        <v>32</v>
      </c>
      <c r="F143" s="16" t="s">
        <v>394</v>
      </c>
      <c r="G143" s="14">
        <v>1120</v>
      </c>
      <c r="H143" s="14">
        <v>3480</v>
      </c>
      <c r="I143" s="19" t="s">
        <v>238</v>
      </c>
      <c r="J143" s="20">
        <v>297000</v>
      </c>
      <c r="K143" s="20">
        <v>42600</v>
      </c>
      <c r="L143" s="20">
        <v>297000</v>
      </c>
      <c r="M143" s="21">
        <v>0</v>
      </c>
      <c r="N143" s="20">
        <v>0</v>
      </c>
      <c r="O143" s="20">
        <v>0</v>
      </c>
      <c r="P143" s="20">
        <v>254400</v>
      </c>
      <c r="Q143" s="21">
        <v>254400</v>
      </c>
      <c r="R143" s="20">
        <v>0</v>
      </c>
      <c r="S143" s="20">
        <v>42600</v>
      </c>
      <c r="T143" s="21">
        <v>42600</v>
      </c>
      <c r="U143" s="22">
        <f t="shared" si="7"/>
        <v>0.8565656565656565</v>
      </c>
      <c r="V143" s="22">
        <f t="shared" si="8"/>
        <v>0</v>
      </c>
      <c r="W143" s="22">
        <f t="shared" si="9"/>
        <v>0.8565656565656565</v>
      </c>
    </row>
    <row r="144" spans="1:23" ht="45" outlineLevel="3">
      <c r="A144" s="14" t="s">
        <v>197</v>
      </c>
      <c r="B144" s="14" t="s">
        <v>29</v>
      </c>
      <c r="C144" s="14" t="s">
        <v>93</v>
      </c>
      <c r="D144" s="14" t="s">
        <v>100</v>
      </c>
      <c r="E144" s="14" t="s">
        <v>32</v>
      </c>
      <c r="F144" s="16" t="s">
        <v>394</v>
      </c>
      <c r="G144" s="14">
        <v>1120</v>
      </c>
      <c r="H144" s="14">
        <v>3480</v>
      </c>
      <c r="I144" s="19" t="s">
        <v>101</v>
      </c>
      <c r="J144" s="20">
        <v>201150</v>
      </c>
      <c r="K144" s="20">
        <v>0</v>
      </c>
      <c r="L144" s="20">
        <v>201150</v>
      </c>
      <c r="M144" s="21">
        <v>0</v>
      </c>
      <c r="N144" s="20">
        <v>4660</v>
      </c>
      <c r="O144" s="20">
        <v>0</v>
      </c>
      <c r="P144" s="20">
        <v>117075</v>
      </c>
      <c r="Q144" s="21">
        <v>117075</v>
      </c>
      <c r="R144" s="20">
        <v>79415</v>
      </c>
      <c r="S144" s="20">
        <v>79415</v>
      </c>
      <c r="T144" s="21">
        <v>79415</v>
      </c>
      <c r="U144" s="22">
        <f t="shared" si="7"/>
        <v>0.5820283370618942</v>
      </c>
      <c r="V144" s="22">
        <f t="shared" si="8"/>
        <v>0.02316679095202585</v>
      </c>
      <c r="W144" s="22">
        <f t="shared" si="9"/>
        <v>0.6051951280139201</v>
      </c>
    </row>
    <row r="145" spans="1:23" ht="30" outlineLevel="3">
      <c r="A145" s="14" t="s">
        <v>197</v>
      </c>
      <c r="B145" s="14" t="s">
        <v>29</v>
      </c>
      <c r="C145" s="14" t="s">
        <v>93</v>
      </c>
      <c r="D145" s="14" t="s">
        <v>102</v>
      </c>
      <c r="E145" s="14" t="s">
        <v>32</v>
      </c>
      <c r="F145" s="16" t="s">
        <v>394</v>
      </c>
      <c r="G145" s="14">
        <v>1120</v>
      </c>
      <c r="H145" s="14">
        <v>3480</v>
      </c>
      <c r="I145" s="19" t="s">
        <v>103</v>
      </c>
      <c r="J145" s="20">
        <v>540183</v>
      </c>
      <c r="K145" s="20">
        <v>168590</v>
      </c>
      <c r="L145" s="20">
        <v>540183</v>
      </c>
      <c r="M145" s="21">
        <v>0</v>
      </c>
      <c r="N145" s="20">
        <v>0</v>
      </c>
      <c r="O145" s="20">
        <v>0</v>
      </c>
      <c r="P145" s="20">
        <v>188991.25</v>
      </c>
      <c r="Q145" s="21">
        <v>188991.25</v>
      </c>
      <c r="R145" s="20">
        <v>182601.75</v>
      </c>
      <c r="S145" s="20">
        <v>351191.75</v>
      </c>
      <c r="T145" s="21">
        <v>351191.75</v>
      </c>
      <c r="U145" s="22">
        <f t="shared" si="7"/>
        <v>0.3498652308569503</v>
      </c>
      <c r="V145" s="22">
        <f t="shared" si="8"/>
        <v>0</v>
      </c>
      <c r="W145" s="22">
        <f t="shared" si="9"/>
        <v>0.3498652308569503</v>
      </c>
    </row>
    <row r="146" spans="1:23" ht="45" outlineLevel="3">
      <c r="A146" s="14" t="s">
        <v>197</v>
      </c>
      <c r="B146" s="14" t="s">
        <v>29</v>
      </c>
      <c r="C146" s="14" t="s">
        <v>93</v>
      </c>
      <c r="D146" s="14" t="s">
        <v>239</v>
      </c>
      <c r="E146" s="14" t="s">
        <v>32</v>
      </c>
      <c r="F146" s="16" t="s">
        <v>394</v>
      </c>
      <c r="G146" s="14">
        <v>1120</v>
      </c>
      <c r="H146" s="14">
        <v>3480</v>
      </c>
      <c r="I146" s="19" t="s">
        <v>240</v>
      </c>
      <c r="J146" s="20">
        <v>320120</v>
      </c>
      <c r="K146" s="20">
        <v>37806</v>
      </c>
      <c r="L146" s="20">
        <v>320120</v>
      </c>
      <c r="M146" s="21">
        <v>0</v>
      </c>
      <c r="N146" s="20">
        <v>0</v>
      </c>
      <c r="O146" s="20">
        <v>0</v>
      </c>
      <c r="P146" s="20">
        <v>238547.9</v>
      </c>
      <c r="Q146" s="21">
        <v>238547.9</v>
      </c>
      <c r="R146" s="20">
        <v>43766.1</v>
      </c>
      <c r="S146" s="20">
        <v>81572.1</v>
      </c>
      <c r="T146" s="21">
        <v>81572.1</v>
      </c>
      <c r="U146" s="22">
        <f t="shared" si="7"/>
        <v>0.7451827439710108</v>
      </c>
      <c r="V146" s="22">
        <f t="shared" si="8"/>
        <v>0</v>
      </c>
      <c r="W146" s="22">
        <f t="shared" si="9"/>
        <v>0.7451827439710108</v>
      </c>
    </row>
    <row r="147" spans="1:23" ht="15" outlineLevel="3">
      <c r="A147" s="14" t="s">
        <v>197</v>
      </c>
      <c r="B147" s="14" t="s">
        <v>29</v>
      </c>
      <c r="C147" s="14" t="s">
        <v>93</v>
      </c>
      <c r="D147" s="14" t="s">
        <v>104</v>
      </c>
      <c r="E147" s="14" t="s">
        <v>32</v>
      </c>
      <c r="F147" s="16" t="s">
        <v>394</v>
      </c>
      <c r="G147" s="14">
        <v>1120</v>
      </c>
      <c r="H147" s="14">
        <v>3480</v>
      </c>
      <c r="I147" s="19" t="s">
        <v>105</v>
      </c>
      <c r="J147" s="20">
        <v>399370</v>
      </c>
      <c r="K147" s="20">
        <v>208730</v>
      </c>
      <c r="L147" s="20">
        <v>399370</v>
      </c>
      <c r="M147" s="21">
        <v>0</v>
      </c>
      <c r="N147" s="20">
        <v>0</v>
      </c>
      <c r="O147" s="20">
        <v>0</v>
      </c>
      <c r="P147" s="20">
        <v>190639.15</v>
      </c>
      <c r="Q147" s="21">
        <v>190639.15</v>
      </c>
      <c r="R147" s="20">
        <v>0.85</v>
      </c>
      <c r="S147" s="20">
        <v>208730.85</v>
      </c>
      <c r="T147" s="21">
        <v>208730.85</v>
      </c>
      <c r="U147" s="22">
        <f aca="true" t="shared" si="15" ref="U147:U215">+P147/L147</f>
        <v>0.47734970077872646</v>
      </c>
      <c r="V147" s="22">
        <f aca="true" t="shared" si="16" ref="V147:V215">+(M147+N147+O147)/L147</f>
        <v>0</v>
      </c>
      <c r="W147" s="22">
        <f aca="true" t="shared" si="17" ref="W147:W216">+U147+V147</f>
        <v>0.47734970077872646</v>
      </c>
    </row>
    <row r="148" spans="1:23" ht="15" outlineLevel="3">
      <c r="A148" s="14" t="s">
        <v>197</v>
      </c>
      <c r="B148" s="14" t="s">
        <v>29</v>
      </c>
      <c r="C148" s="14" t="s">
        <v>93</v>
      </c>
      <c r="D148" s="14" t="s">
        <v>106</v>
      </c>
      <c r="E148" s="14" t="s">
        <v>32</v>
      </c>
      <c r="F148" s="16" t="s">
        <v>394</v>
      </c>
      <c r="G148" s="14">
        <v>1120</v>
      </c>
      <c r="H148" s="14">
        <v>3480</v>
      </c>
      <c r="I148" s="19" t="s">
        <v>107</v>
      </c>
      <c r="J148" s="20">
        <v>36105212</v>
      </c>
      <c r="K148" s="20">
        <v>0</v>
      </c>
      <c r="L148" s="20">
        <v>36105212</v>
      </c>
      <c r="M148" s="21">
        <v>0</v>
      </c>
      <c r="N148" s="20">
        <v>2196892.06</v>
      </c>
      <c r="O148" s="20">
        <v>0</v>
      </c>
      <c r="P148" s="20">
        <v>21716464.17</v>
      </c>
      <c r="Q148" s="21">
        <v>15136621.19</v>
      </c>
      <c r="R148" s="20">
        <v>12191855.77</v>
      </c>
      <c r="S148" s="20">
        <v>12191855.77</v>
      </c>
      <c r="T148" s="21">
        <v>12191855.769999996</v>
      </c>
      <c r="U148" s="22">
        <f t="shared" si="15"/>
        <v>0.6014772651106439</v>
      </c>
      <c r="V148" s="22">
        <f t="shared" si="16"/>
        <v>0.06084695085019858</v>
      </c>
      <c r="W148" s="22">
        <f t="shared" si="17"/>
        <v>0.6623242159608425</v>
      </c>
    </row>
    <row r="149" spans="1:23" ht="30" outlineLevel="3">
      <c r="A149" s="14" t="s">
        <v>197</v>
      </c>
      <c r="B149" s="14" t="s">
        <v>29</v>
      </c>
      <c r="C149" s="14" t="s">
        <v>93</v>
      </c>
      <c r="D149" s="14" t="s">
        <v>108</v>
      </c>
      <c r="E149" s="14" t="s">
        <v>32</v>
      </c>
      <c r="F149" s="16" t="s">
        <v>394</v>
      </c>
      <c r="G149" s="14">
        <v>1120</v>
      </c>
      <c r="H149" s="14">
        <v>3480</v>
      </c>
      <c r="I149" s="19" t="s">
        <v>109</v>
      </c>
      <c r="J149" s="20">
        <v>7803634</v>
      </c>
      <c r="K149" s="20">
        <v>0</v>
      </c>
      <c r="L149" s="20">
        <v>7803634</v>
      </c>
      <c r="M149" s="21">
        <v>0</v>
      </c>
      <c r="N149" s="20">
        <v>201100</v>
      </c>
      <c r="O149" s="20">
        <v>0</v>
      </c>
      <c r="P149" s="20">
        <v>7121485.48</v>
      </c>
      <c r="Q149" s="21">
        <v>7121485.48</v>
      </c>
      <c r="R149" s="20">
        <v>481048.52</v>
      </c>
      <c r="S149" s="20">
        <v>481048.52</v>
      </c>
      <c r="T149" s="21">
        <v>481048.51999999955</v>
      </c>
      <c r="U149" s="22">
        <f t="shared" si="15"/>
        <v>0.9125857875958817</v>
      </c>
      <c r="V149" s="22">
        <f t="shared" si="16"/>
        <v>0.025770045084123627</v>
      </c>
      <c r="W149" s="22">
        <f t="shared" si="17"/>
        <v>0.9383558326800053</v>
      </c>
    </row>
    <row r="150" spans="1:23" ht="45" outlineLevel="3">
      <c r="A150" s="14" t="s">
        <v>197</v>
      </c>
      <c r="B150" s="14" t="s">
        <v>29</v>
      </c>
      <c r="C150" s="14" t="s">
        <v>93</v>
      </c>
      <c r="D150" s="14" t="s">
        <v>241</v>
      </c>
      <c r="E150" s="14" t="s">
        <v>32</v>
      </c>
      <c r="F150" s="16" t="s">
        <v>394</v>
      </c>
      <c r="G150" s="14">
        <v>1120</v>
      </c>
      <c r="H150" s="14">
        <v>3480</v>
      </c>
      <c r="I150" s="19" t="s">
        <v>242</v>
      </c>
      <c r="J150" s="20">
        <v>427000</v>
      </c>
      <c r="K150" s="20">
        <v>131274</v>
      </c>
      <c r="L150" s="20">
        <v>427000</v>
      </c>
      <c r="M150" s="21">
        <v>0</v>
      </c>
      <c r="N150" s="20">
        <v>0</v>
      </c>
      <c r="O150" s="20">
        <v>0</v>
      </c>
      <c r="P150" s="20">
        <v>217726</v>
      </c>
      <c r="Q150" s="21">
        <v>217726</v>
      </c>
      <c r="R150" s="20">
        <v>78000</v>
      </c>
      <c r="S150" s="20">
        <v>209274</v>
      </c>
      <c r="T150" s="21">
        <v>209274</v>
      </c>
      <c r="U150" s="22">
        <f t="shared" si="15"/>
        <v>0.5098969555035129</v>
      </c>
      <c r="V150" s="22">
        <f t="shared" si="16"/>
        <v>0</v>
      </c>
      <c r="W150" s="22">
        <f t="shared" si="17"/>
        <v>0.5098969555035129</v>
      </c>
    </row>
    <row r="151" spans="1:23" ht="30" outlineLevel="3">
      <c r="A151" s="14" t="s">
        <v>197</v>
      </c>
      <c r="B151" s="14" t="s">
        <v>29</v>
      </c>
      <c r="C151" s="14" t="s">
        <v>93</v>
      </c>
      <c r="D151" s="14" t="s">
        <v>110</v>
      </c>
      <c r="E151" s="14" t="s">
        <v>32</v>
      </c>
      <c r="F151" s="16" t="s">
        <v>394</v>
      </c>
      <c r="G151" s="14">
        <v>1120</v>
      </c>
      <c r="H151" s="14">
        <v>3480</v>
      </c>
      <c r="I151" s="19" t="s">
        <v>111</v>
      </c>
      <c r="J151" s="20">
        <v>62742017</v>
      </c>
      <c r="K151" s="20">
        <v>0</v>
      </c>
      <c r="L151" s="20">
        <v>62742017</v>
      </c>
      <c r="M151" s="21">
        <v>0</v>
      </c>
      <c r="N151" s="20">
        <v>30489068</v>
      </c>
      <c r="O151" s="20">
        <v>0</v>
      </c>
      <c r="P151" s="20">
        <v>30750381.44</v>
      </c>
      <c r="Q151" s="21">
        <v>27263560.44</v>
      </c>
      <c r="R151" s="20">
        <v>1502567.56</v>
      </c>
      <c r="S151" s="20">
        <v>1502567.56</v>
      </c>
      <c r="T151" s="21">
        <v>1502567.5599999987</v>
      </c>
      <c r="U151" s="22">
        <f t="shared" si="15"/>
        <v>0.4901082705071468</v>
      </c>
      <c r="V151" s="22">
        <f t="shared" si="16"/>
        <v>0.48594338304425244</v>
      </c>
      <c r="W151" s="22">
        <f t="shared" si="17"/>
        <v>0.9760516535513992</v>
      </c>
    </row>
    <row r="152" spans="1:23" ht="15" outlineLevel="3">
      <c r="A152" s="14" t="s">
        <v>197</v>
      </c>
      <c r="B152" s="14" t="s">
        <v>29</v>
      </c>
      <c r="C152" s="14" t="s">
        <v>93</v>
      </c>
      <c r="D152" s="14" t="s">
        <v>112</v>
      </c>
      <c r="E152" s="14" t="s">
        <v>32</v>
      </c>
      <c r="F152" s="16" t="s">
        <v>394</v>
      </c>
      <c r="G152" s="14">
        <v>1120</v>
      </c>
      <c r="H152" s="14">
        <v>3480</v>
      </c>
      <c r="I152" s="19" t="s">
        <v>113</v>
      </c>
      <c r="J152" s="20">
        <v>4902700</v>
      </c>
      <c r="K152" s="20">
        <v>0</v>
      </c>
      <c r="L152" s="20">
        <v>4902700</v>
      </c>
      <c r="M152" s="21">
        <v>0</v>
      </c>
      <c r="N152" s="20">
        <v>0</v>
      </c>
      <c r="O152" s="20">
        <v>0</v>
      </c>
      <c r="P152" s="20">
        <v>4835300</v>
      </c>
      <c r="Q152" s="21">
        <v>4070200</v>
      </c>
      <c r="R152" s="20">
        <v>67400</v>
      </c>
      <c r="S152" s="20">
        <v>67400</v>
      </c>
      <c r="T152" s="21">
        <v>67400</v>
      </c>
      <c r="U152" s="22">
        <f t="shared" si="15"/>
        <v>0.9862524731270524</v>
      </c>
      <c r="V152" s="22">
        <f t="shared" si="16"/>
        <v>0</v>
      </c>
      <c r="W152" s="22">
        <f t="shared" si="17"/>
        <v>0.9862524731270524</v>
      </c>
    </row>
    <row r="153" spans="1:23" ht="15" outlineLevel="3">
      <c r="A153" s="14" t="s">
        <v>197</v>
      </c>
      <c r="B153" s="14" t="s">
        <v>29</v>
      </c>
      <c r="C153" s="14" t="s">
        <v>93</v>
      </c>
      <c r="D153" s="14" t="s">
        <v>114</v>
      </c>
      <c r="E153" s="14" t="s">
        <v>32</v>
      </c>
      <c r="F153" s="16" t="s">
        <v>394</v>
      </c>
      <c r="G153" s="14">
        <v>1120</v>
      </c>
      <c r="H153" s="14">
        <v>3480</v>
      </c>
      <c r="I153" s="19" t="s">
        <v>115</v>
      </c>
      <c r="J153" s="20">
        <v>752450</v>
      </c>
      <c r="K153" s="20">
        <v>0</v>
      </c>
      <c r="L153" s="20">
        <v>752450</v>
      </c>
      <c r="M153" s="21">
        <v>0</v>
      </c>
      <c r="N153" s="20">
        <v>0</v>
      </c>
      <c r="O153" s="20">
        <v>0</v>
      </c>
      <c r="P153" s="20">
        <v>610545</v>
      </c>
      <c r="Q153" s="21">
        <v>536580</v>
      </c>
      <c r="R153" s="20">
        <v>141905</v>
      </c>
      <c r="S153" s="20">
        <v>141905</v>
      </c>
      <c r="T153" s="21">
        <v>141905</v>
      </c>
      <c r="U153" s="22">
        <f t="shared" si="15"/>
        <v>0.8114093959731543</v>
      </c>
      <c r="V153" s="22">
        <f t="shared" si="16"/>
        <v>0</v>
      </c>
      <c r="W153" s="22">
        <f t="shared" si="17"/>
        <v>0.8114093959731543</v>
      </c>
    </row>
    <row r="154" spans="1:23" ht="30" outlineLevel="3">
      <c r="A154" s="14" t="s">
        <v>197</v>
      </c>
      <c r="B154" s="14" t="s">
        <v>29</v>
      </c>
      <c r="C154" s="14" t="s">
        <v>93</v>
      </c>
      <c r="D154" s="14" t="s">
        <v>116</v>
      </c>
      <c r="E154" s="14" t="s">
        <v>32</v>
      </c>
      <c r="F154" s="16" t="s">
        <v>394</v>
      </c>
      <c r="G154" s="14">
        <v>1120</v>
      </c>
      <c r="H154" s="14">
        <v>3480</v>
      </c>
      <c r="I154" s="19" t="s">
        <v>117</v>
      </c>
      <c r="J154" s="20">
        <v>125612</v>
      </c>
      <c r="K154" s="20">
        <v>0</v>
      </c>
      <c r="L154" s="20">
        <v>125612</v>
      </c>
      <c r="M154" s="21">
        <v>0</v>
      </c>
      <c r="N154" s="20">
        <v>0</v>
      </c>
      <c r="O154" s="20">
        <v>0</v>
      </c>
      <c r="P154" s="20">
        <v>125611.93</v>
      </c>
      <c r="Q154" s="21">
        <v>125611.93</v>
      </c>
      <c r="R154" s="20">
        <v>0.07</v>
      </c>
      <c r="S154" s="20">
        <v>0.07</v>
      </c>
      <c r="T154" s="21">
        <v>0.07000000000698492</v>
      </c>
      <c r="U154" s="22">
        <f t="shared" si="15"/>
        <v>0.9999994427284017</v>
      </c>
      <c r="V154" s="22">
        <f t="shared" si="16"/>
        <v>0</v>
      </c>
      <c r="W154" s="22">
        <f t="shared" si="17"/>
        <v>0.9999994427284017</v>
      </c>
    </row>
    <row r="155" spans="1:23" ht="30" outlineLevel="3">
      <c r="A155" s="14" t="s">
        <v>197</v>
      </c>
      <c r="B155" s="14" t="s">
        <v>29</v>
      </c>
      <c r="C155" s="14" t="s">
        <v>93</v>
      </c>
      <c r="D155" s="14" t="s">
        <v>118</v>
      </c>
      <c r="E155" s="14" t="s">
        <v>32</v>
      </c>
      <c r="F155" s="16" t="s">
        <v>394</v>
      </c>
      <c r="G155" s="14">
        <v>1120</v>
      </c>
      <c r="H155" s="14">
        <v>3480</v>
      </c>
      <c r="I155" s="19" t="s">
        <v>119</v>
      </c>
      <c r="J155" s="20">
        <v>185940</v>
      </c>
      <c r="K155" s="20">
        <v>0</v>
      </c>
      <c r="L155" s="20">
        <v>185940</v>
      </c>
      <c r="M155" s="21">
        <v>0</v>
      </c>
      <c r="N155" s="20">
        <v>118190</v>
      </c>
      <c r="O155" s="20">
        <v>0</v>
      </c>
      <c r="P155" s="20">
        <v>67750</v>
      </c>
      <c r="Q155" s="21">
        <v>67750</v>
      </c>
      <c r="R155" s="20">
        <v>0</v>
      </c>
      <c r="S155" s="20">
        <v>0</v>
      </c>
      <c r="T155" s="21">
        <v>0</v>
      </c>
      <c r="U155" s="22">
        <f t="shared" si="15"/>
        <v>0.3643648488759815</v>
      </c>
      <c r="V155" s="22">
        <f t="shared" si="16"/>
        <v>0.6356351511240185</v>
      </c>
      <c r="W155" s="22">
        <f t="shared" si="17"/>
        <v>1</v>
      </c>
    </row>
    <row r="156" spans="1:23" ht="30" outlineLevel="3">
      <c r="A156" s="14" t="s">
        <v>197</v>
      </c>
      <c r="B156" s="14" t="s">
        <v>29</v>
      </c>
      <c r="C156" s="14" t="s">
        <v>93</v>
      </c>
      <c r="D156" s="14" t="s">
        <v>120</v>
      </c>
      <c r="E156" s="14" t="s">
        <v>32</v>
      </c>
      <c r="F156" s="16" t="s">
        <v>394</v>
      </c>
      <c r="G156" s="14">
        <v>1120</v>
      </c>
      <c r="H156" s="14">
        <v>3480</v>
      </c>
      <c r="I156" s="19" t="s">
        <v>121</v>
      </c>
      <c r="J156" s="20">
        <v>556064</v>
      </c>
      <c r="K156" s="20">
        <v>0</v>
      </c>
      <c r="L156" s="20">
        <v>556064</v>
      </c>
      <c r="M156" s="21">
        <v>0</v>
      </c>
      <c r="N156" s="20">
        <v>0</v>
      </c>
      <c r="O156" s="20">
        <v>0</v>
      </c>
      <c r="P156" s="20">
        <v>556063.5</v>
      </c>
      <c r="Q156" s="21">
        <v>48563.5</v>
      </c>
      <c r="R156" s="20">
        <v>0.5</v>
      </c>
      <c r="S156" s="20">
        <v>0.5</v>
      </c>
      <c r="T156" s="21">
        <v>0.5</v>
      </c>
      <c r="U156" s="22">
        <f t="shared" si="15"/>
        <v>0.9999991008229269</v>
      </c>
      <c r="V156" s="22">
        <f t="shared" si="16"/>
        <v>0</v>
      </c>
      <c r="W156" s="22">
        <f t="shared" si="17"/>
        <v>0.9999991008229269</v>
      </c>
    </row>
    <row r="157" spans="1:23" ht="15" outlineLevel="2">
      <c r="A157" s="14"/>
      <c r="B157" s="14"/>
      <c r="C157" s="18" t="s">
        <v>407</v>
      </c>
      <c r="D157" s="14"/>
      <c r="E157" s="14"/>
      <c r="F157" s="16"/>
      <c r="G157" s="14"/>
      <c r="H157" s="14"/>
      <c r="I157" s="19"/>
      <c r="J157" s="20">
        <f aca="true" t="shared" si="18" ref="J157:T157">SUBTOTAL(9,J137:J156)</f>
        <v>464789680.8</v>
      </c>
      <c r="K157" s="20">
        <f t="shared" si="18"/>
        <v>1844621</v>
      </c>
      <c r="L157" s="20">
        <f t="shared" si="18"/>
        <v>464789680.8</v>
      </c>
      <c r="M157" s="21">
        <f t="shared" si="18"/>
        <v>0</v>
      </c>
      <c r="N157" s="20">
        <f t="shared" si="18"/>
        <v>36714580.06</v>
      </c>
      <c r="O157" s="20">
        <f t="shared" si="18"/>
        <v>0</v>
      </c>
      <c r="P157" s="20">
        <f t="shared" si="18"/>
        <v>336263608.93</v>
      </c>
      <c r="Q157" s="21">
        <f t="shared" si="18"/>
        <v>324850379.95</v>
      </c>
      <c r="R157" s="20">
        <f t="shared" si="18"/>
        <v>89966870.80999997</v>
      </c>
      <c r="S157" s="20">
        <f t="shared" si="18"/>
        <v>91811491.80999997</v>
      </c>
      <c r="T157" s="21">
        <f t="shared" si="18"/>
        <v>91811491.80999996</v>
      </c>
      <c r="U157" s="22"/>
      <c r="V157" s="22"/>
      <c r="W157" s="22"/>
    </row>
    <row r="158" spans="1:23" ht="30" outlineLevel="3">
      <c r="A158" s="14" t="s">
        <v>197</v>
      </c>
      <c r="B158" s="14" t="s">
        <v>29</v>
      </c>
      <c r="C158" s="14" t="s">
        <v>122</v>
      </c>
      <c r="D158" s="14" t="s">
        <v>123</v>
      </c>
      <c r="E158" s="14" t="s">
        <v>32</v>
      </c>
      <c r="F158" s="14">
        <v>280</v>
      </c>
      <c r="G158" s="14">
        <v>2210</v>
      </c>
      <c r="H158" s="14">
        <v>3480</v>
      </c>
      <c r="I158" s="19" t="s">
        <v>124</v>
      </c>
      <c r="J158" s="20">
        <v>1600000</v>
      </c>
      <c r="K158" s="20">
        <v>0</v>
      </c>
      <c r="L158" s="20">
        <v>1600000</v>
      </c>
      <c r="M158" s="21">
        <v>0</v>
      </c>
      <c r="N158" s="20">
        <v>0</v>
      </c>
      <c r="O158" s="20">
        <v>0</v>
      </c>
      <c r="P158" s="20">
        <v>537600</v>
      </c>
      <c r="Q158" s="21">
        <v>537600</v>
      </c>
      <c r="R158" s="20">
        <v>0</v>
      </c>
      <c r="S158" s="20">
        <v>1062400</v>
      </c>
      <c r="T158" s="21">
        <v>1062400</v>
      </c>
      <c r="U158" s="22">
        <f t="shared" si="15"/>
        <v>0.336</v>
      </c>
      <c r="V158" s="22">
        <f t="shared" si="16"/>
        <v>0</v>
      </c>
      <c r="W158" s="22">
        <f t="shared" si="17"/>
        <v>0.336</v>
      </c>
    </row>
    <row r="159" spans="1:23" ht="15" outlineLevel="3">
      <c r="A159" s="14" t="s">
        <v>197</v>
      </c>
      <c r="B159" s="14" t="s">
        <v>29</v>
      </c>
      <c r="C159" s="14" t="s">
        <v>122</v>
      </c>
      <c r="D159" s="14" t="s">
        <v>243</v>
      </c>
      <c r="E159" s="14" t="s">
        <v>32</v>
      </c>
      <c r="F159" s="16" t="s">
        <v>394</v>
      </c>
      <c r="G159" s="14">
        <v>2210</v>
      </c>
      <c r="H159" s="14">
        <v>3480</v>
      </c>
      <c r="I159" s="19" t="s">
        <v>244</v>
      </c>
      <c r="J159" s="20">
        <v>300000000</v>
      </c>
      <c r="K159" s="20">
        <v>0</v>
      </c>
      <c r="L159" s="20">
        <v>300000000</v>
      </c>
      <c r="M159" s="21">
        <v>0</v>
      </c>
      <c r="N159" s="20">
        <v>0</v>
      </c>
      <c r="O159" s="20">
        <v>0</v>
      </c>
      <c r="P159" s="20">
        <v>258782125.59</v>
      </c>
      <c r="Q159" s="21">
        <v>130532216.4</v>
      </c>
      <c r="R159" s="20">
        <v>41217874.41</v>
      </c>
      <c r="S159" s="20">
        <v>41217874.41</v>
      </c>
      <c r="T159" s="21">
        <v>41217874.41</v>
      </c>
      <c r="U159" s="22">
        <f t="shared" si="15"/>
        <v>0.8626070853</v>
      </c>
      <c r="V159" s="22">
        <f t="shared" si="16"/>
        <v>0</v>
      </c>
      <c r="W159" s="22">
        <f t="shared" si="17"/>
        <v>0.8626070853</v>
      </c>
    </row>
    <row r="160" spans="1:23" ht="15" outlineLevel="3">
      <c r="A160" s="14" t="s">
        <v>197</v>
      </c>
      <c r="B160" s="14" t="s">
        <v>29</v>
      </c>
      <c r="C160" s="14" t="s">
        <v>122</v>
      </c>
      <c r="D160" s="14" t="s">
        <v>125</v>
      </c>
      <c r="E160" s="14" t="s">
        <v>32</v>
      </c>
      <c r="F160" s="14">
        <v>280</v>
      </c>
      <c r="G160" s="14">
        <v>2210</v>
      </c>
      <c r="H160" s="14">
        <v>3480</v>
      </c>
      <c r="I160" s="19" t="s">
        <v>126</v>
      </c>
      <c r="J160" s="20">
        <v>4915745</v>
      </c>
      <c r="K160" s="20">
        <v>0</v>
      </c>
      <c r="L160" s="20">
        <v>4915745</v>
      </c>
      <c r="M160" s="21">
        <v>0</v>
      </c>
      <c r="N160" s="20">
        <v>2605568</v>
      </c>
      <c r="O160" s="20">
        <v>0</v>
      </c>
      <c r="P160" s="20">
        <v>1760679.31</v>
      </c>
      <c r="Q160" s="21">
        <v>1409143.63</v>
      </c>
      <c r="R160" s="20">
        <v>549497.69</v>
      </c>
      <c r="S160" s="20">
        <v>549497.69</v>
      </c>
      <c r="T160" s="21">
        <v>549497.69</v>
      </c>
      <c r="U160" s="22">
        <f t="shared" si="15"/>
        <v>0.35817140840299894</v>
      </c>
      <c r="V160" s="22">
        <f t="shared" si="16"/>
        <v>0.5300453949503077</v>
      </c>
      <c r="W160" s="22">
        <f t="shared" si="17"/>
        <v>0.8882168033533067</v>
      </c>
    </row>
    <row r="161" spans="1:23" ht="15" outlineLevel="3">
      <c r="A161" s="14" t="s">
        <v>197</v>
      </c>
      <c r="B161" s="14" t="s">
        <v>29</v>
      </c>
      <c r="C161" s="14" t="s">
        <v>122</v>
      </c>
      <c r="D161" s="14" t="s">
        <v>127</v>
      </c>
      <c r="E161" s="14" t="s">
        <v>32</v>
      </c>
      <c r="F161" s="14">
        <v>280</v>
      </c>
      <c r="G161" s="14">
        <v>2210</v>
      </c>
      <c r="H161" s="14">
        <v>3480</v>
      </c>
      <c r="I161" s="19" t="s">
        <v>128</v>
      </c>
      <c r="J161" s="20">
        <v>7687130</v>
      </c>
      <c r="K161" s="20">
        <v>0</v>
      </c>
      <c r="L161" s="20">
        <v>7687130</v>
      </c>
      <c r="M161" s="21">
        <v>0</v>
      </c>
      <c r="N161" s="20">
        <v>0</v>
      </c>
      <c r="O161" s="20">
        <v>0</v>
      </c>
      <c r="P161" s="20">
        <v>7262350.16</v>
      </c>
      <c r="Q161" s="21">
        <v>7117375.16</v>
      </c>
      <c r="R161" s="20">
        <v>424779.84</v>
      </c>
      <c r="S161" s="20">
        <v>424779.84</v>
      </c>
      <c r="T161" s="21">
        <v>424779.83999999985</v>
      </c>
      <c r="U161" s="22">
        <f t="shared" si="15"/>
        <v>0.9447414262540116</v>
      </c>
      <c r="V161" s="22">
        <f t="shared" si="16"/>
        <v>0</v>
      </c>
      <c r="W161" s="22">
        <f t="shared" si="17"/>
        <v>0.9447414262540116</v>
      </c>
    </row>
    <row r="162" spans="1:23" ht="30" outlineLevel="3">
      <c r="A162" s="14" t="s">
        <v>197</v>
      </c>
      <c r="B162" s="14" t="s">
        <v>29</v>
      </c>
      <c r="C162" s="14" t="s">
        <v>122</v>
      </c>
      <c r="D162" s="14" t="s">
        <v>129</v>
      </c>
      <c r="E162" s="14" t="s">
        <v>32</v>
      </c>
      <c r="F162" s="16" t="s">
        <v>394</v>
      </c>
      <c r="G162" s="14">
        <v>2210</v>
      </c>
      <c r="H162" s="14">
        <v>3480</v>
      </c>
      <c r="I162" s="19" t="s">
        <v>130</v>
      </c>
      <c r="J162" s="20">
        <v>10782055.2</v>
      </c>
      <c r="K162" s="20">
        <v>0</v>
      </c>
      <c r="L162" s="20">
        <v>10782055.2</v>
      </c>
      <c r="M162" s="21">
        <v>0</v>
      </c>
      <c r="N162" s="20">
        <v>0</v>
      </c>
      <c r="O162" s="20">
        <v>0</v>
      </c>
      <c r="P162" s="20">
        <v>10744832.14</v>
      </c>
      <c r="Q162" s="21">
        <v>10744832.14</v>
      </c>
      <c r="R162" s="20">
        <v>37223.06</v>
      </c>
      <c r="S162" s="20">
        <v>37223.06</v>
      </c>
      <c r="T162" s="21">
        <v>37223.05999999866</v>
      </c>
      <c r="U162" s="22">
        <f t="shared" si="15"/>
        <v>0.9965476841558001</v>
      </c>
      <c r="V162" s="22">
        <f t="shared" si="16"/>
        <v>0</v>
      </c>
      <c r="W162" s="22">
        <f t="shared" si="17"/>
        <v>0.9965476841558001</v>
      </c>
    </row>
    <row r="163" spans="1:23" ht="30" outlineLevel="3">
      <c r="A163" s="14" t="s">
        <v>197</v>
      </c>
      <c r="B163" s="14" t="s">
        <v>29</v>
      </c>
      <c r="C163" s="14" t="s">
        <v>122</v>
      </c>
      <c r="D163" s="14" t="s">
        <v>129</v>
      </c>
      <c r="E163" s="14" t="s">
        <v>32</v>
      </c>
      <c r="F163" s="14">
        <v>280</v>
      </c>
      <c r="G163" s="14">
        <v>2210</v>
      </c>
      <c r="H163" s="14">
        <v>3480</v>
      </c>
      <c r="I163" s="19" t="s">
        <v>130</v>
      </c>
      <c r="J163" s="20">
        <v>2742118</v>
      </c>
      <c r="K163" s="20">
        <v>0</v>
      </c>
      <c r="L163" s="20">
        <v>2742118</v>
      </c>
      <c r="M163" s="21">
        <v>0</v>
      </c>
      <c r="N163" s="20">
        <v>0</v>
      </c>
      <c r="O163" s="20">
        <v>0</v>
      </c>
      <c r="P163" s="20">
        <v>2541930.78</v>
      </c>
      <c r="Q163" s="21">
        <v>2541930.78</v>
      </c>
      <c r="R163" s="20">
        <v>200187.22</v>
      </c>
      <c r="S163" s="20">
        <v>200187.22</v>
      </c>
      <c r="T163" s="21">
        <v>200187.2200000002</v>
      </c>
      <c r="U163" s="22">
        <f t="shared" si="15"/>
        <v>0.9269954028236567</v>
      </c>
      <c r="V163" s="22">
        <f t="shared" si="16"/>
        <v>0</v>
      </c>
      <c r="W163" s="22">
        <f t="shared" si="17"/>
        <v>0.9269954028236567</v>
      </c>
    </row>
    <row r="164" spans="1:23" ht="30" outlineLevel="3">
      <c r="A164" s="14" t="s">
        <v>197</v>
      </c>
      <c r="B164" s="14" t="s">
        <v>29</v>
      </c>
      <c r="C164" s="14" t="s">
        <v>122</v>
      </c>
      <c r="D164" s="14" t="s">
        <v>245</v>
      </c>
      <c r="E164" s="14" t="s">
        <v>32</v>
      </c>
      <c r="F164" s="16" t="s">
        <v>394</v>
      </c>
      <c r="G164" s="14">
        <v>2210</v>
      </c>
      <c r="H164" s="14">
        <v>3480</v>
      </c>
      <c r="I164" s="19" t="s">
        <v>246</v>
      </c>
      <c r="J164" s="20">
        <v>884000</v>
      </c>
      <c r="K164" s="20">
        <v>0</v>
      </c>
      <c r="L164" s="20">
        <v>884000</v>
      </c>
      <c r="M164" s="21">
        <v>0</v>
      </c>
      <c r="N164" s="20">
        <v>0</v>
      </c>
      <c r="O164" s="20">
        <v>0</v>
      </c>
      <c r="P164" s="20">
        <v>0</v>
      </c>
      <c r="Q164" s="21">
        <v>0</v>
      </c>
      <c r="R164" s="20">
        <v>884000</v>
      </c>
      <c r="S164" s="20">
        <v>884000</v>
      </c>
      <c r="T164" s="21">
        <v>884000</v>
      </c>
      <c r="U164" s="22">
        <f t="shared" si="15"/>
        <v>0</v>
      </c>
      <c r="V164" s="22">
        <f t="shared" si="16"/>
        <v>0</v>
      </c>
      <c r="W164" s="22">
        <f t="shared" si="17"/>
        <v>0</v>
      </c>
    </row>
    <row r="165" spans="1:23" ht="30" outlineLevel="3">
      <c r="A165" s="14" t="s">
        <v>197</v>
      </c>
      <c r="B165" s="14" t="s">
        <v>29</v>
      </c>
      <c r="C165" s="14" t="s">
        <v>122</v>
      </c>
      <c r="D165" s="14" t="s">
        <v>245</v>
      </c>
      <c r="E165" s="14" t="s">
        <v>32</v>
      </c>
      <c r="F165" s="14">
        <v>280</v>
      </c>
      <c r="G165" s="14">
        <v>2210</v>
      </c>
      <c r="H165" s="14">
        <v>3480</v>
      </c>
      <c r="I165" s="19" t="s">
        <v>247</v>
      </c>
      <c r="J165" s="20">
        <v>298400</v>
      </c>
      <c r="K165" s="20">
        <v>0</v>
      </c>
      <c r="L165" s="20">
        <v>298400</v>
      </c>
      <c r="M165" s="21">
        <v>0</v>
      </c>
      <c r="N165" s="20">
        <v>0</v>
      </c>
      <c r="O165" s="20">
        <v>0</v>
      </c>
      <c r="P165" s="20">
        <v>0</v>
      </c>
      <c r="Q165" s="21">
        <v>0</v>
      </c>
      <c r="R165" s="20">
        <v>0</v>
      </c>
      <c r="S165" s="20">
        <v>298400</v>
      </c>
      <c r="T165" s="21">
        <v>298400</v>
      </c>
      <c r="U165" s="22">
        <f t="shared" si="15"/>
        <v>0</v>
      </c>
      <c r="V165" s="22">
        <f t="shared" si="16"/>
        <v>0</v>
      </c>
      <c r="W165" s="22">
        <f t="shared" si="17"/>
        <v>0</v>
      </c>
    </row>
    <row r="166" spans="1:23" ht="45" outlineLevel="3">
      <c r="A166" s="14" t="s">
        <v>197</v>
      </c>
      <c r="B166" s="14" t="s">
        <v>29</v>
      </c>
      <c r="C166" s="14" t="s">
        <v>122</v>
      </c>
      <c r="D166" s="14" t="s">
        <v>131</v>
      </c>
      <c r="E166" s="14" t="s">
        <v>32</v>
      </c>
      <c r="F166" s="14">
        <v>280</v>
      </c>
      <c r="G166" s="14">
        <v>2210</v>
      </c>
      <c r="H166" s="14">
        <v>3480</v>
      </c>
      <c r="I166" s="19" t="s">
        <v>133</v>
      </c>
      <c r="J166" s="20">
        <v>291000</v>
      </c>
      <c r="K166" s="20">
        <v>0</v>
      </c>
      <c r="L166" s="20">
        <v>291000</v>
      </c>
      <c r="M166" s="21">
        <v>0</v>
      </c>
      <c r="N166" s="20">
        <v>0</v>
      </c>
      <c r="O166" s="20">
        <v>0</v>
      </c>
      <c r="P166" s="20">
        <v>0</v>
      </c>
      <c r="Q166" s="21">
        <v>0</v>
      </c>
      <c r="R166" s="20">
        <v>0</v>
      </c>
      <c r="S166" s="20">
        <v>291000</v>
      </c>
      <c r="T166" s="21">
        <v>291000</v>
      </c>
      <c r="U166" s="22">
        <f t="shared" si="15"/>
        <v>0</v>
      </c>
      <c r="V166" s="22">
        <f t="shared" si="16"/>
        <v>0</v>
      </c>
      <c r="W166" s="22">
        <f t="shared" si="17"/>
        <v>0</v>
      </c>
    </row>
    <row r="167" spans="1:23" ht="30" outlineLevel="3">
      <c r="A167" s="14" t="s">
        <v>197</v>
      </c>
      <c r="B167" s="14" t="s">
        <v>29</v>
      </c>
      <c r="C167" s="14" t="s">
        <v>122</v>
      </c>
      <c r="D167" s="14" t="s">
        <v>134</v>
      </c>
      <c r="E167" s="14" t="s">
        <v>32</v>
      </c>
      <c r="F167" s="16" t="s">
        <v>394</v>
      </c>
      <c r="G167" s="14">
        <v>2210</v>
      </c>
      <c r="H167" s="14">
        <v>3480</v>
      </c>
      <c r="I167" s="19" t="s">
        <v>135</v>
      </c>
      <c r="J167" s="20">
        <v>13733304.2</v>
      </c>
      <c r="K167" s="20">
        <v>0</v>
      </c>
      <c r="L167" s="20">
        <v>13733304.2</v>
      </c>
      <c r="M167" s="21">
        <v>0</v>
      </c>
      <c r="N167" s="20">
        <v>750000</v>
      </c>
      <c r="O167" s="20">
        <v>0</v>
      </c>
      <c r="P167" s="20">
        <v>12535125.7</v>
      </c>
      <c r="Q167" s="21">
        <v>12535125.7</v>
      </c>
      <c r="R167" s="20">
        <v>448178.5</v>
      </c>
      <c r="S167" s="20">
        <v>448178.5</v>
      </c>
      <c r="T167" s="21">
        <v>448178.5</v>
      </c>
      <c r="U167" s="22">
        <f t="shared" si="15"/>
        <v>0.9127538076379317</v>
      </c>
      <c r="V167" s="22">
        <f t="shared" si="16"/>
        <v>0.05461176633661111</v>
      </c>
      <c r="W167" s="22">
        <f t="shared" si="17"/>
        <v>0.9673655739745428</v>
      </c>
    </row>
    <row r="168" spans="1:23" ht="30" outlineLevel="3">
      <c r="A168" s="14" t="s">
        <v>197</v>
      </c>
      <c r="B168" s="14" t="s">
        <v>29</v>
      </c>
      <c r="C168" s="14" t="s">
        <v>122</v>
      </c>
      <c r="D168" s="14" t="s">
        <v>134</v>
      </c>
      <c r="E168" s="14" t="s">
        <v>32</v>
      </c>
      <c r="F168" s="14">
        <v>280</v>
      </c>
      <c r="G168" s="14">
        <v>2210</v>
      </c>
      <c r="H168" s="14">
        <v>3480</v>
      </c>
      <c r="I168" s="19" t="s">
        <v>135</v>
      </c>
      <c r="J168" s="20">
        <v>3778687</v>
      </c>
      <c r="K168" s="20">
        <v>0</v>
      </c>
      <c r="L168" s="20">
        <v>3778687</v>
      </c>
      <c r="M168" s="21">
        <v>0</v>
      </c>
      <c r="N168" s="20">
        <v>0</v>
      </c>
      <c r="O168" s="20">
        <v>0</v>
      </c>
      <c r="P168" s="20">
        <v>1301000</v>
      </c>
      <c r="Q168" s="21">
        <v>1301000</v>
      </c>
      <c r="R168" s="20">
        <v>2477687</v>
      </c>
      <c r="S168" s="20">
        <v>2477687</v>
      </c>
      <c r="T168" s="21">
        <v>2477687</v>
      </c>
      <c r="U168" s="22">
        <f t="shared" si="15"/>
        <v>0.34429948815554184</v>
      </c>
      <c r="V168" s="22">
        <f t="shared" si="16"/>
        <v>0</v>
      </c>
      <c r="W168" s="22">
        <f t="shared" si="17"/>
        <v>0.34429948815554184</v>
      </c>
    </row>
    <row r="169" spans="1:23" ht="15" outlineLevel="2">
      <c r="A169" s="14"/>
      <c r="B169" s="14"/>
      <c r="C169" s="18" t="s">
        <v>408</v>
      </c>
      <c r="D169" s="14"/>
      <c r="E169" s="14"/>
      <c r="F169" s="14"/>
      <c r="G169" s="14"/>
      <c r="H169" s="14"/>
      <c r="I169" s="19"/>
      <c r="J169" s="20">
        <f aca="true" t="shared" si="19" ref="J169:T169">SUBTOTAL(9,J158:J168)</f>
        <v>346712439.4</v>
      </c>
      <c r="K169" s="20">
        <f t="shared" si="19"/>
        <v>0</v>
      </c>
      <c r="L169" s="20">
        <f t="shared" si="19"/>
        <v>346712439.4</v>
      </c>
      <c r="M169" s="21">
        <f t="shared" si="19"/>
        <v>0</v>
      </c>
      <c r="N169" s="20">
        <f t="shared" si="19"/>
        <v>3355568</v>
      </c>
      <c r="O169" s="20">
        <f t="shared" si="19"/>
        <v>0</v>
      </c>
      <c r="P169" s="20">
        <f t="shared" si="19"/>
        <v>295465643.67999995</v>
      </c>
      <c r="Q169" s="21">
        <f t="shared" si="19"/>
        <v>166719223.80999997</v>
      </c>
      <c r="R169" s="20">
        <f t="shared" si="19"/>
        <v>46239427.72</v>
      </c>
      <c r="S169" s="20">
        <f t="shared" si="19"/>
        <v>47891227.72</v>
      </c>
      <c r="T169" s="21">
        <f t="shared" si="19"/>
        <v>47891227.72</v>
      </c>
      <c r="U169" s="22"/>
      <c r="V169" s="22"/>
      <c r="W169" s="22"/>
    </row>
    <row r="170" spans="1:23" ht="120" outlineLevel="3">
      <c r="A170" s="14" t="s">
        <v>197</v>
      </c>
      <c r="B170" s="14" t="s">
        <v>29</v>
      </c>
      <c r="C170" s="14" t="s">
        <v>138</v>
      </c>
      <c r="D170" s="14" t="s">
        <v>143</v>
      </c>
      <c r="E170" s="14" t="s">
        <v>51</v>
      </c>
      <c r="F170" s="16" t="s">
        <v>394</v>
      </c>
      <c r="G170" s="14">
        <v>1310</v>
      </c>
      <c r="H170" s="14">
        <v>3480</v>
      </c>
      <c r="I170" s="19" t="s">
        <v>144</v>
      </c>
      <c r="J170" s="20">
        <v>13055199</v>
      </c>
      <c r="K170" s="20">
        <v>0</v>
      </c>
      <c r="L170" s="20">
        <v>13055199</v>
      </c>
      <c r="M170" s="21">
        <v>0</v>
      </c>
      <c r="N170" s="20">
        <v>0</v>
      </c>
      <c r="O170" s="20">
        <v>0</v>
      </c>
      <c r="P170" s="20">
        <v>12896667.45</v>
      </c>
      <c r="Q170" s="21">
        <v>12896667.45</v>
      </c>
      <c r="R170" s="20">
        <v>158531.55</v>
      </c>
      <c r="S170" s="20">
        <v>158531.55</v>
      </c>
      <c r="T170" s="21">
        <v>158531.55000000075</v>
      </c>
      <c r="U170" s="22">
        <f t="shared" si="15"/>
        <v>0.9878568262345139</v>
      </c>
      <c r="V170" s="22">
        <f t="shared" si="16"/>
        <v>0</v>
      </c>
      <c r="W170" s="22">
        <f t="shared" si="17"/>
        <v>0.9878568262345139</v>
      </c>
    </row>
    <row r="171" spans="1:23" ht="120" outlineLevel="3">
      <c r="A171" s="14" t="s">
        <v>197</v>
      </c>
      <c r="B171" s="14" t="s">
        <v>29</v>
      </c>
      <c r="C171" s="14" t="s">
        <v>138</v>
      </c>
      <c r="D171" s="14" t="s">
        <v>143</v>
      </c>
      <c r="E171" s="14" t="s">
        <v>145</v>
      </c>
      <c r="F171" s="16" t="s">
        <v>394</v>
      </c>
      <c r="G171" s="14">
        <v>1310</v>
      </c>
      <c r="H171" s="14">
        <v>3480</v>
      </c>
      <c r="I171" s="19" t="s">
        <v>146</v>
      </c>
      <c r="J171" s="20">
        <v>17739395</v>
      </c>
      <c r="K171" s="20">
        <v>0</v>
      </c>
      <c r="L171" s="20">
        <v>17739395</v>
      </c>
      <c r="M171" s="21">
        <v>0</v>
      </c>
      <c r="N171" s="20">
        <v>0</v>
      </c>
      <c r="O171" s="20">
        <v>0</v>
      </c>
      <c r="P171" s="20">
        <v>17593724.13</v>
      </c>
      <c r="Q171" s="21">
        <v>17593724.13</v>
      </c>
      <c r="R171" s="20">
        <v>145670.87</v>
      </c>
      <c r="S171" s="20">
        <v>145670.87</v>
      </c>
      <c r="T171" s="21">
        <v>145670.87000000104</v>
      </c>
      <c r="U171" s="22">
        <f t="shared" si="15"/>
        <v>0.9917882842114965</v>
      </c>
      <c r="V171" s="22">
        <f t="shared" si="16"/>
        <v>0</v>
      </c>
      <c r="W171" s="22">
        <f t="shared" si="17"/>
        <v>0.9917882842114965</v>
      </c>
    </row>
    <row r="172" spans="1:23" ht="15" outlineLevel="3">
      <c r="A172" s="14" t="s">
        <v>197</v>
      </c>
      <c r="B172" s="14" t="s">
        <v>29</v>
      </c>
      <c r="C172" s="14" t="s">
        <v>138</v>
      </c>
      <c r="D172" s="14" t="s">
        <v>248</v>
      </c>
      <c r="E172" s="14" t="s">
        <v>32</v>
      </c>
      <c r="F172" s="16" t="s">
        <v>394</v>
      </c>
      <c r="G172" s="14">
        <v>1320</v>
      </c>
      <c r="H172" s="14">
        <v>3480</v>
      </c>
      <c r="I172" s="19" t="s">
        <v>249</v>
      </c>
      <c r="J172" s="20">
        <v>5399999998</v>
      </c>
      <c r="K172" s="20">
        <v>0</v>
      </c>
      <c r="L172" s="20">
        <v>5399999998</v>
      </c>
      <c r="M172" s="21">
        <v>0</v>
      </c>
      <c r="N172" s="20">
        <v>0</v>
      </c>
      <c r="O172" s="20">
        <v>0</v>
      </c>
      <c r="P172" s="20">
        <v>5399983801.59</v>
      </c>
      <c r="Q172" s="21">
        <v>5399983801.59</v>
      </c>
      <c r="R172" s="20">
        <v>16196.41</v>
      </c>
      <c r="S172" s="20">
        <v>16196.41</v>
      </c>
      <c r="T172" s="21">
        <v>16196.409999847412</v>
      </c>
      <c r="U172" s="22">
        <f t="shared" si="15"/>
        <v>0.9999970006648138</v>
      </c>
      <c r="V172" s="22">
        <f t="shared" si="16"/>
        <v>0</v>
      </c>
      <c r="W172" s="22">
        <f t="shared" si="17"/>
        <v>0.9999970006648138</v>
      </c>
    </row>
    <row r="173" spans="1:23" ht="240" outlineLevel="3">
      <c r="A173" s="14" t="s">
        <v>197</v>
      </c>
      <c r="B173" s="14" t="s">
        <v>29</v>
      </c>
      <c r="C173" s="14" t="s">
        <v>138</v>
      </c>
      <c r="D173" s="14" t="s">
        <v>168</v>
      </c>
      <c r="E173" s="14" t="s">
        <v>250</v>
      </c>
      <c r="F173" s="16" t="s">
        <v>394</v>
      </c>
      <c r="G173" s="14">
        <v>1320</v>
      </c>
      <c r="H173" s="14">
        <v>3480</v>
      </c>
      <c r="I173" s="19" t="s">
        <v>251</v>
      </c>
      <c r="J173" s="20">
        <v>26500200</v>
      </c>
      <c r="K173" s="20">
        <v>0</v>
      </c>
      <c r="L173" s="20">
        <v>26500200</v>
      </c>
      <c r="M173" s="21">
        <v>0</v>
      </c>
      <c r="N173" s="20">
        <v>0</v>
      </c>
      <c r="O173" s="20">
        <v>0</v>
      </c>
      <c r="P173" s="20">
        <v>26500200</v>
      </c>
      <c r="Q173" s="21">
        <v>26500200</v>
      </c>
      <c r="R173" s="20">
        <v>0</v>
      </c>
      <c r="S173" s="20">
        <v>0</v>
      </c>
      <c r="T173" s="21">
        <v>0</v>
      </c>
      <c r="U173" s="22">
        <f t="shared" si="15"/>
        <v>1</v>
      </c>
      <c r="V173" s="22">
        <f t="shared" si="16"/>
        <v>0</v>
      </c>
      <c r="W173" s="22">
        <f t="shared" si="17"/>
        <v>1</v>
      </c>
    </row>
    <row r="174" spans="1:23" ht="210" outlineLevel="3">
      <c r="A174" s="14" t="s">
        <v>197</v>
      </c>
      <c r="B174" s="14" t="s">
        <v>29</v>
      </c>
      <c r="C174" s="14" t="s">
        <v>138</v>
      </c>
      <c r="D174" s="14" t="s">
        <v>252</v>
      </c>
      <c r="E174" s="14" t="s">
        <v>32</v>
      </c>
      <c r="F174" s="16" t="s">
        <v>394</v>
      </c>
      <c r="G174" s="14">
        <v>1320</v>
      </c>
      <c r="H174" s="14">
        <v>3480</v>
      </c>
      <c r="I174" s="19" t="s">
        <v>253</v>
      </c>
      <c r="J174" s="20">
        <v>6120000000</v>
      </c>
      <c r="K174" s="20">
        <v>0</v>
      </c>
      <c r="L174" s="20">
        <v>6120000000</v>
      </c>
      <c r="M174" s="21">
        <v>0</v>
      </c>
      <c r="N174" s="20">
        <v>0</v>
      </c>
      <c r="O174" s="20">
        <v>0</v>
      </c>
      <c r="P174" s="20">
        <v>5989388949.71</v>
      </c>
      <c r="Q174" s="21">
        <v>5989329104.98</v>
      </c>
      <c r="R174" s="20">
        <v>130611050.29</v>
      </c>
      <c r="S174" s="20">
        <v>130611050.29</v>
      </c>
      <c r="T174" s="21">
        <v>130611050.28999996</v>
      </c>
      <c r="U174" s="22">
        <f t="shared" si="15"/>
        <v>0.978658325116013</v>
      </c>
      <c r="V174" s="22">
        <f t="shared" si="16"/>
        <v>0</v>
      </c>
      <c r="W174" s="22">
        <f t="shared" si="17"/>
        <v>0.978658325116013</v>
      </c>
    </row>
    <row r="175" spans="1:23" ht="15" outlineLevel="2">
      <c r="A175" s="14"/>
      <c r="B175" s="14"/>
      <c r="C175" s="18" t="s">
        <v>409</v>
      </c>
      <c r="D175" s="14"/>
      <c r="E175" s="14"/>
      <c r="F175" s="16"/>
      <c r="G175" s="14"/>
      <c r="H175" s="14"/>
      <c r="I175" s="19"/>
      <c r="J175" s="20">
        <f aca="true" t="shared" si="20" ref="J175:T175">SUBTOTAL(9,J170:J174)</f>
        <v>11577294792</v>
      </c>
      <c r="K175" s="20">
        <f t="shared" si="20"/>
        <v>0</v>
      </c>
      <c r="L175" s="20">
        <f t="shared" si="20"/>
        <v>11577294792</v>
      </c>
      <c r="M175" s="21">
        <f t="shared" si="20"/>
        <v>0</v>
      </c>
      <c r="N175" s="20">
        <f t="shared" si="20"/>
        <v>0</v>
      </c>
      <c r="O175" s="20">
        <f t="shared" si="20"/>
        <v>0</v>
      </c>
      <c r="P175" s="20">
        <f t="shared" si="20"/>
        <v>11446363342.880001</v>
      </c>
      <c r="Q175" s="21">
        <f t="shared" si="20"/>
        <v>11446303498.15</v>
      </c>
      <c r="R175" s="20">
        <f t="shared" si="20"/>
        <v>130931449.12</v>
      </c>
      <c r="S175" s="20">
        <f t="shared" si="20"/>
        <v>130931449.12</v>
      </c>
      <c r="T175" s="21">
        <f t="shared" si="20"/>
        <v>130931449.11999981</v>
      </c>
      <c r="U175" s="22"/>
      <c r="V175" s="22"/>
      <c r="W175" s="22"/>
    </row>
    <row r="176" spans="1:23" ht="15" outlineLevel="1">
      <c r="A176" s="18" t="s">
        <v>396</v>
      </c>
      <c r="B176" s="14"/>
      <c r="C176" s="14"/>
      <c r="D176" s="14"/>
      <c r="E176" s="14"/>
      <c r="F176" s="16"/>
      <c r="G176" s="14"/>
      <c r="H176" s="14"/>
      <c r="I176" s="19"/>
      <c r="J176" s="20">
        <f aca="true" t="shared" si="21" ref="J176:T176">SUBTOTAL(9,J97:J174)</f>
        <v>73102557000</v>
      </c>
      <c r="K176" s="20">
        <f t="shared" si="21"/>
        <v>92319002</v>
      </c>
      <c r="L176" s="20">
        <f t="shared" si="21"/>
        <v>73102557000</v>
      </c>
      <c r="M176" s="21">
        <f t="shared" si="21"/>
        <v>77330220</v>
      </c>
      <c r="N176" s="20">
        <f t="shared" si="21"/>
        <v>68901135.07</v>
      </c>
      <c r="O176" s="20">
        <f t="shared" si="21"/>
        <v>0</v>
      </c>
      <c r="P176" s="20">
        <f t="shared" si="21"/>
        <v>70671354589.06</v>
      </c>
      <c r="Q176" s="21">
        <f t="shared" si="21"/>
        <v>69985712097.33</v>
      </c>
      <c r="R176" s="20">
        <f t="shared" si="21"/>
        <v>2191000253.12</v>
      </c>
      <c r="S176" s="20">
        <f t="shared" si="21"/>
        <v>2284971055.8699994</v>
      </c>
      <c r="T176" s="21">
        <f t="shared" si="21"/>
        <v>2284971055.8700027</v>
      </c>
      <c r="U176" s="22">
        <f t="shared" si="15"/>
        <v>0.9667425804142528</v>
      </c>
      <c r="V176" s="22">
        <f t="shared" si="16"/>
        <v>0.002000358962409482</v>
      </c>
      <c r="W176" s="22">
        <f t="shared" si="17"/>
        <v>0.9687429393766622</v>
      </c>
    </row>
    <row r="177" spans="1:23" ht="15" outlineLevel="3">
      <c r="A177" s="14" t="s">
        <v>254</v>
      </c>
      <c r="B177" s="14" t="s">
        <v>29</v>
      </c>
      <c r="C177" s="14" t="s">
        <v>30</v>
      </c>
      <c r="D177" s="14" t="s">
        <v>31</v>
      </c>
      <c r="E177" s="14" t="s">
        <v>32</v>
      </c>
      <c r="F177" s="16" t="s">
        <v>394</v>
      </c>
      <c r="G177" s="14">
        <v>1111</v>
      </c>
      <c r="H177" s="14">
        <v>3480</v>
      </c>
      <c r="I177" s="19" t="s">
        <v>33</v>
      </c>
      <c r="J177" s="20">
        <v>2358953456</v>
      </c>
      <c r="K177" s="20">
        <v>0</v>
      </c>
      <c r="L177" s="20">
        <v>2358953456</v>
      </c>
      <c r="M177" s="21">
        <v>0</v>
      </c>
      <c r="N177" s="20">
        <v>0</v>
      </c>
      <c r="O177" s="20">
        <v>0</v>
      </c>
      <c r="P177" s="20">
        <v>1827005888.92</v>
      </c>
      <c r="Q177" s="21">
        <v>1827005888.92</v>
      </c>
      <c r="R177" s="20">
        <v>531947567.08</v>
      </c>
      <c r="S177" s="20">
        <v>531947567.08</v>
      </c>
      <c r="T177" s="21">
        <v>531947567.0799999</v>
      </c>
      <c r="U177" s="22">
        <f t="shared" si="15"/>
        <v>0.7744984896895736</v>
      </c>
      <c r="V177" s="22">
        <f t="shared" si="16"/>
        <v>0</v>
      </c>
      <c r="W177" s="22">
        <f t="shared" si="17"/>
        <v>0.7744984896895736</v>
      </c>
    </row>
    <row r="178" spans="1:23" ht="15" outlineLevel="3">
      <c r="A178" s="14" t="s">
        <v>254</v>
      </c>
      <c r="B178" s="14" t="s">
        <v>29</v>
      </c>
      <c r="C178" s="14" t="s">
        <v>30</v>
      </c>
      <c r="D178" s="14" t="s">
        <v>34</v>
      </c>
      <c r="E178" s="14" t="s">
        <v>32</v>
      </c>
      <c r="F178" s="16" t="s">
        <v>394</v>
      </c>
      <c r="G178" s="14">
        <v>1111</v>
      </c>
      <c r="H178" s="14">
        <v>3480</v>
      </c>
      <c r="I178" s="19" t="s">
        <v>35</v>
      </c>
      <c r="J178" s="20">
        <v>7404986</v>
      </c>
      <c r="K178" s="20">
        <v>0</v>
      </c>
      <c r="L178" s="20">
        <v>7404986</v>
      </c>
      <c r="M178" s="21">
        <v>0</v>
      </c>
      <c r="N178" s="20">
        <v>0</v>
      </c>
      <c r="O178" s="20">
        <v>0</v>
      </c>
      <c r="P178" s="20">
        <v>3638813.7</v>
      </c>
      <c r="Q178" s="21">
        <v>3638813.7</v>
      </c>
      <c r="R178" s="20">
        <v>3766172.3</v>
      </c>
      <c r="S178" s="20">
        <v>3766172.3</v>
      </c>
      <c r="T178" s="21">
        <v>3766172.3</v>
      </c>
      <c r="U178" s="22">
        <f t="shared" si="15"/>
        <v>0.49140048340402</v>
      </c>
      <c r="V178" s="22">
        <f t="shared" si="16"/>
        <v>0</v>
      </c>
      <c r="W178" s="22">
        <f t="shared" si="17"/>
        <v>0.49140048340402</v>
      </c>
    </row>
    <row r="179" spans="1:23" ht="15" outlineLevel="3">
      <c r="A179" s="14" t="s">
        <v>254</v>
      </c>
      <c r="B179" s="14" t="s">
        <v>29</v>
      </c>
      <c r="C179" s="14" t="s">
        <v>30</v>
      </c>
      <c r="D179" s="14" t="s">
        <v>36</v>
      </c>
      <c r="E179" s="14" t="s">
        <v>32</v>
      </c>
      <c r="F179" s="16" t="s">
        <v>394</v>
      </c>
      <c r="G179" s="14">
        <v>1111</v>
      </c>
      <c r="H179" s="14">
        <v>3480</v>
      </c>
      <c r="I179" s="19" t="s">
        <v>37</v>
      </c>
      <c r="J179" s="20">
        <v>20828111</v>
      </c>
      <c r="K179" s="20">
        <v>0</v>
      </c>
      <c r="L179" s="20">
        <v>20828111</v>
      </c>
      <c r="M179" s="21">
        <v>0</v>
      </c>
      <c r="N179" s="20">
        <v>0</v>
      </c>
      <c r="O179" s="20">
        <v>0</v>
      </c>
      <c r="P179" s="20">
        <v>14920066.25</v>
      </c>
      <c r="Q179" s="21">
        <v>14920066.25</v>
      </c>
      <c r="R179" s="20">
        <v>5908044.75</v>
      </c>
      <c r="S179" s="20">
        <v>5908044.75</v>
      </c>
      <c r="T179" s="21">
        <v>5908044.75</v>
      </c>
      <c r="U179" s="22">
        <f t="shared" si="15"/>
        <v>0.7163427470690933</v>
      </c>
      <c r="V179" s="22">
        <f t="shared" si="16"/>
        <v>0</v>
      </c>
      <c r="W179" s="22">
        <f t="shared" si="17"/>
        <v>0.7163427470690933</v>
      </c>
    </row>
    <row r="180" spans="1:23" ht="30" outlineLevel="3">
      <c r="A180" s="14" t="s">
        <v>254</v>
      </c>
      <c r="B180" s="14" t="s">
        <v>29</v>
      </c>
      <c r="C180" s="14" t="s">
        <v>30</v>
      </c>
      <c r="D180" s="14" t="s">
        <v>40</v>
      </c>
      <c r="E180" s="14" t="s">
        <v>32</v>
      </c>
      <c r="F180" s="16" t="s">
        <v>394</v>
      </c>
      <c r="G180" s="14">
        <v>1111</v>
      </c>
      <c r="H180" s="14">
        <v>3480</v>
      </c>
      <c r="I180" s="19" t="s">
        <v>41</v>
      </c>
      <c r="J180" s="20">
        <v>838088137</v>
      </c>
      <c r="K180" s="20">
        <v>0</v>
      </c>
      <c r="L180" s="20">
        <v>838088137</v>
      </c>
      <c r="M180" s="21">
        <v>0</v>
      </c>
      <c r="N180" s="20">
        <v>0</v>
      </c>
      <c r="O180" s="20">
        <v>0</v>
      </c>
      <c r="P180" s="20">
        <v>677701223.45</v>
      </c>
      <c r="Q180" s="21">
        <v>677701223.45</v>
      </c>
      <c r="R180" s="20">
        <v>160386913.55</v>
      </c>
      <c r="S180" s="20">
        <v>160386913.55</v>
      </c>
      <c r="T180" s="21">
        <v>160386913.54999995</v>
      </c>
      <c r="U180" s="22">
        <f t="shared" si="15"/>
        <v>0.8086276293993171</v>
      </c>
      <c r="V180" s="22">
        <f t="shared" si="16"/>
        <v>0</v>
      </c>
      <c r="W180" s="22">
        <f t="shared" si="17"/>
        <v>0.8086276293993171</v>
      </c>
    </row>
    <row r="181" spans="1:23" ht="30" outlineLevel="3">
      <c r="A181" s="14" t="s">
        <v>254</v>
      </c>
      <c r="B181" s="14" t="s">
        <v>29</v>
      </c>
      <c r="C181" s="14" t="s">
        <v>30</v>
      </c>
      <c r="D181" s="14" t="s">
        <v>42</v>
      </c>
      <c r="E181" s="14" t="s">
        <v>32</v>
      </c>
      <c r="F181" s="16" t="s">
        <v>394</v>
      </c>
      <c r="G181" s="14">
        <v>1111</v>
      </c>
      <c r="H181" s="14">
        <v>3480</v>
      </c>
      <c r="I181" s="19" t="s">
        <v>43</v>
      </c>
      <c r="J181" s="20">
        <v>1019499516</v>
      </c>
      <c r="K181" s="20">
        <v>0</v>
      </c>
      <c r="L181" s="20">
        <v>1019499516</v>
      </c>
      <c r="M181" s="21">
        <v>0</v>
      </c>
      <c r="N181" s="20">
        <v>0</v>
      </c>
      <c r="O181" s="20">
        <v>0</v>
      </c>
      <c r="P181" s="20">
        <v>920065419.3</v>
      </c>
      <c r="Q181" s="21">
        <v>920065419.3</v>
      </c>
      <c r="R181" s="20">
        <v>99434096.7</v>
      </c>
      <c r="S181" s="20">
        <v>99434096.7</v>
      </c>
      <c r="T181" s="21">
        <v>99434096.70000005</v>
      </c>
      <c r="U181" s="22">
        <f t="shared" si="15"/>
        <v>0.9024677352568747</v>
      </c>
      <c r="V181" s="22">
        <f t="shared" si="16"/>
        <v>0</v>
      </c>
      <c r="W181" s="22">
        <f t="shared" si="17"/>
        <v>0.9024677352568747</v>
      </c>
    </row>
    <row r="182" spans="1:23" ht="15" outlineLevel="3">
      <c r="A182" s="14" t="s">
        <v>254</v>
      </c>
      <c r="B182" s="14" t="s">
        <v>29</v>
      </c>
      <c r="C182" s="14" t="s">
        <v>30</v>
      </c>
      <c r="D182" s="14" t="s">
        <v>44</v>
      </c>
      <c r="E182" s="14" t="s">
        <v>32</v>
      </c>
      <c r="F182" s="14">
        <v>280</v>
      </c>
      <c r="G182" s="14">
        <v>1111</v>
      </c>
      <c r="H182" s="14">
        <v>3480</v>
      </c>
      <c r="I182" s="19" t="s">
        <v>45</v>
      </c>
      <c r="J182" s="20">
        <v>420024584</v>
      </c>
      <c r="K182" s="20">
        <v>0</v>
      </c>
      <c r="L182" s="20">
        <v>420024584</v>
      </c>
      <c r="M182" s="21">
        <v>0</v>
      </c>
      <c r="N182" s="20">
        <v>0</v>
      </c>
      <c r="O182" s="20">
        <v>0</v>
      </c>
      <c r="P182" s="20">
        <v>344653145.35</v>
      </c>
      <c r="Q182" s="21">
        <v>344653145.35</v>
      </c>
      <c r="R182" s="20">
        <v>75371438.65</v>
      </c>
      <c r="S182" s="20">
        <v>75371438.65</v>
      </c>
      <c r="T182" s="21">
        <v>75371438.64999998</v>
      </c>
      <c r="U182" s="22">
        <f t="shared" si="15"/>
        <v>0.8205546972221989</v>
      </c>
      <c r="V182" s="22">
        <f t="shared" si="16"/>
        <v>0</v>
      </c>
      <c r="W182" s="22">
        <f t="shared" si="17"/>
        <v>0.8205546972221989</v>
      </c>
    </row>
    <row r="183" spans="1:23" ht="15" outlineLevel="3">
      <c r="A183" s="14" t="s">
        <v>254</v>
      </c>
      <c r="B183" s="14" t="s">
        <v>29</v>
      </c>
      <c r="C183" s="14" t="s">
        <v>30</v>
      </c>
      <c r="D183" s="14" t="s">
        <v>46</v>
      </c>
      <c r="E183" s="14" t="s">
        <v>32</v>
      </c>
      <c r="F183" s="16" t="s">
        <v>394</v>
      </c>
      <c r="G183" s="14">
        <v>1111</v>
      </c>
      <c r="H183" s="14">
        <v>3480</v>
      </c>
      <c r="I183" s="19" t="s">
        <v>47</v>
      </c>
      <c r="J183" s="20">
        <v>320125474</v>
      </c>
      <c r="K183" s="20">
        <v>0</v>
      </c>
      <c r="L183" s="20">
        <v>320125474</v>
      </c>
      <c r="M183" s="21">
        <v>0</v>
      </c>
      <c r="N183" s="20">
        <v>0</v>
      </c>
      <c r="O183" s="20">
        <v>0</v>
      </c>
      <c r="P183" s="20">
        <v>313001566.1</v>
      </c>
      <c r="Q183" s="21">
        <v>313001566.1</v>
      </c>
      <c r="R183" s="20">
        <v>7123907.9</v>
      </c>
      <c r="S183" s="20">
        <v>7123907.9</v>
      </c>
      <c r="T183" s="21">
        <v>7123907.899999976</v>
      </c>
      <c r="U183" s="22">
        <f t="shared" si="15"/>
        <v>0.977746513543624</v>
      </c>
      <c r="V183" s="22">
        <f t="shared" si="16"/>
        <v>0</v>
      </c>
      <c r="W183" s="22">
        <f t="shared" si="17"/>
        <v>0.977746513543624</v>
      </c>
    </row>
    <row r="184" spans="1:23" ht="15" outlineLevel="3">
      <c r="A184" s="14" t="s">
        <v>254</v>
      </c>
      <c r="B184" s="14" t="s">
        <v>29</v>
      </c>
      <c r="C184" s="14" t="s">
        <v>30</v>
      </c>
      <c r="D184" s="14" t="s">
        <v>48</v>
      </c>
      <c r="E184" s="14" t="s">
        <v>32</v>
      </c>
      <c r="F184" s="16" t="s">
        <v>394</v>
      </c>
      <c r="G184" s="14">
        <v>1111</v>
      </c>
      <c r="H184" s="14">
        <v>3480</v>
      </c>
      <c r="I184" s="19" t="s">
        <v>49</v>
      </c>
      <c r="J184" s="20">
        <v>477408891</v>
      </c>
      <c r="K184" s="20">
        <v>0</v>
      </c>
      <c r="L184" s="20">
        <v>477408891</v>
      </c>
      <c r="M184" s="21">
        <v>0</v>
      </c>
      <c r="N184" s="20">
        <v>0</v>
      </c>
      <c r="O184" s="20">
        <v>0</v>
      </c>
      <c r="P184" s="20">
        <v>448494437.53</v>
      </c>
      <c r="Q184" s="21">
        <v>448494437.53</v>
      </c>
      <c r="R184" s="20">
        <v>28914453.47</v>
      </c>
      <c r="S184" s="20">
        <v>28914453.47</v>
      </c>
      <c r="T184" s="21">
        <v>28914453.47000003</v>
      </c>
      <c r="U184" s="22">
        <f t="shared" si="15"/>
        <v>0.9394346146142468</v>
      </c>
      <c r="V184" s="22">
        <f t="shared" si="16"/>
        <v>0</v>
      </c>
      <c r="W184" s="22">
        <f t="shared" si="17"/>
        <v>0.9394346146142468</v>
      </c>
    </row>
    <row r="185" spans="1:23" ht="90" outlineLevel="3">
      <c r="A185" s="14" t="s">
        <v>254</v>
      </c>
      <c r="B185" s="14" t="s">
        <v>29</v>
      </c>
      <c r="C185" s="14" t="s">
        <v>30</v>
      </c>
      <c r="D185" s="14" t="s">
        <v>50</v>
      </c>
      <c r="E185" s="14" t="s">
        <v>51</v>
      </c>
      <c r="F185" s="16" t="s">
        <v>394</v>
      </c>
      <c r="G185" s="14">
        <v>1112</v>
      </c>
      <c r="H185" s="14">
        <v>3480</v>
      </c>
      <c r="I185" s="19" t="s">
        <v>52</v>
      </c>
      <c r="J185" s="20">
        <v>466413543</v>
      </c>
      <c r="K185" s="20">
        <v>0</v>
      </c>
      <c r="L185" s="20">
        <v>466413543</v>
      </c>
      <c r="M185" s="21">
        <v>0</v>
      </c>
      <c r="N185" s="20">
        <v>0</v>
      </c>
      <c r="O185" s="20">
        <v>0</v>
      </c>
      <c r="P185" s="20">
        <v>387555543</v>
      </c>
      <c r="Q185" s="21">
        <v>387555543</v>
      </c>
      <c r="R185" s="20">
        <v>78858000</v>
      </c>
      <c r="S185" s="20">
        <v>78858000</v>
      </c>
      <c r="T185" s="21">
        <v>78858000</v>
      </c>
      <c r="U185" s="22">
        <f t="shared" si="15"/>
        <v>0.8309268648316244</v>
      </c>
      <c r="V185" s="22">
        <f t="shared" si="16"/>
        <v>0</v>
      </c>
      <c r="W185" s="22">
        <f t="shared" si="17"/>
        <v>0.8309268648316244</v>
      </c>
    </row>
    <row r="186" spans="1:23" ht="75" outlineLevel="3">
      <c r="A186" s="14" t="s">
        <v>254</v>
      </c>
      <c r="B186" s="14" t="s">
        <v>29</v>
      </c>
      <c r="C186" s="14" t="s">
        <v>30</v>
      </c>
      <c r="D186" s="14" t="s">
        <v>53</v>
      </c>
      <c r="E186" s="14" t="s">
        <v>51</v>
      </c>
      <c r="F186" s="16" t="s">
        <v>394</v>
      </c>
      <c r="G186" s="14">
        <v>1112</v>
      </c>
      <c r="H186" s="14">
        <v>3480</v>
      </c>
      <c r="I186" s="19" t="s">
        <v>54</v>
      </c>
      <c r="J186" s="20">
        <v>25211543</v>
      </c>
      <c r="K186" s="20">
        <v>0</v>
      </c>
      <c r="L186" s="20">
        <v>25211543</v>
      </c>
      <c r="M186" s="21">
        <v>0</v>
      </c>
      <c r="N186" s="20">
        <v>0</v>
      </c>
      <c r="O186" s="20">
        <v>0</v>
      </c>
      <c r="P186" s="20">
        <v>20958091</v>
      </c>
      <c r="Q186" s="21">
        <v>20958091</v>
      </c>
      <c r="R186" s="20">
        <v>4253452</v>
      </c>
      <c r="S186" s="20">
        <v>4253452</v>
      </c>
      <c r="T186" s="21">
        <v>4253452</v>
      </c>
      <c r="U186" s="22">
        <f t="shared" si="15"/>
        <v>0.8312895010035681</v>
      </c>
      <c r="V186" s="22">
        <f t="shared" si="16"/>
        <v>0</v>
      </c>
      <c r="W186" s="22">
        <f t="shared" si="17"/>
        <v>0.8312895010035681</v>
      </c>
    </row>
    <row r="187" spans="1:23" ht="90" outlineLevel="3">
      <c r="A187" s="14" t="s">
        <v>254</v>
      </c>
      <c r="B187" s="14" t="s">
        <v>29</v>
      </c>
      <c r="C187" s="14" t="s">
        <v>30</v>
      </c>
      <c r="D187" s="14" t="s">
        <v>55</v>
      </c>
      <c r="E187" s="14" t="s">
        <v>51</v>
      </c>
      <c r="F187" s="16" t="s">
        <v>394</v>
      </c>
      <c r="G187" s="14">
        <v>1112</v>
      </c>
      <c r="H187" s="14">
        <v>3480</v>
      </c>
      <c r="I187" s="19" t="s">
        <v>56</v>
      </c>
      <c r="J187" s="20">
        <v>79775254</v>
      </c>
      <c r="K187" s="20">
        <v>0</v>
      </c>
      <c r="L187" s="20">
        <v>79775254</v>
      </c>
      <c r="M187" s="21">
        <v>0</v>
      </c>
      <c r="N187" s="20">
        <v>0</v>
      </c>
      <c r="O187" s="20">
        <v>0</v>
      </c>
      <c r="P187" s="20">
        <v>63155898</v>
      </c>
      <c r="Q187" s="21">
        <v>63155898</v>
      </c>
      <c r="R187" s="20">
        <v>16619356</v>
      </c>
      <c r="S187" s="20">
        <v>16619356</v>
      </c>
      <c r="T187" s="21">
        <v>16619356</v>
      </c>
      <c r="U187" s="22">
        <f t="shared" si="15"/>
        <v>0.7916727911640369</v>
      </c>
      <c r="V187" s="22">
        <f t="shared" si="16"/>
        <v>0</v>
      </c>
      <c r="W187" s="22">
        <f t="shared" si="17"/>
        <v>0.7916727911640369</v>
      </c>
    </row>
    <row r="188" spans="1:23" ht="75" outlineLevel="3">
      <c r="A188" s="14" t="s">
        <v>254</v>
      </c>
      <c r="B188" s="14" t="s">
        <v>29</v>
      </c>
      <c r="C188" s="14" t="s">
        <v>30</v>
      </c>
      <c r="D188" s="14" t="s">
        <v>57</v>
      </c>
      <c r="E188" s="14" t="s">
        <v>51</v>
      </c>
      <c r="F188" s="16" t="s">
        <v>394</v>
      </c>
      <c r="G188" s="14">
        <v>1112</v>
      </c>
      <c r="H188" s="14">
        <v>3480</v>
      </c>
      <c r="I188" s="19" t="s">
        <v>58</v>
      </c>
      <c r="J188" s="20">
        <v>75634629</v>
      </c>
      <c r="K188" s="20">
        <v>0</v>
      </c>
      <c r="L188" s="20">
        <v>75634629</v>
      </c>
      <c r="M188" s="21">
        <v>0</v>
      </c>
      <c r="N188" s="20">
        <v>0</v>
      </c>
      <c r="O188" s="20">
        <v>0</v>
      </c>
      <c r="P188" s="20">
        <v>62834545</v>
      </c>
      <c r="Q188" s="21">
        <v>62834545</v>
      </c>
      <c r="R188" s="20">
        <v>12800084</v>
      </c>
      <c r="S188" s="20">
        <v>12800084</v>
      </c>
      <c r="T188" s="21">
        <v>12800084</v>
      </c>
      <c r="U188" s="22">
        <f t="shared" si="15"/>
        <v>0.8307642389572639</v>
      </c>
      <c r="V188" s="22">
        <f t="shared" si="16"/>
        <v>0</v>
      </c>
      <c r="W188" s="22">
        <f t="shared" si="17"/>
        <v>0.8307642389572639</v>
      </c>
    </row>
    <row r="189" spans="1:23" ht="75" outlineLevel="3">
      <c r="A189" s="14" t="s">
        <v>254</v>
      </c>
      <c r="B189" s="14" t="s">
        <v>29</v>
      </c>
      <c r="C189" s="14" t="s">
        <v>30</v>
      </c>
      <c r="D189" s="14" t="s">
        <v>59</v>
      </c>
      <c r="E189" s="14" t="s">
        <v>51</v>
      </c>
      <c r="F189" s="16" t="s">
        <v>394</v>
      </c>
      <c r="G189" s="14">
        <v>1112</v>
      </c>
      <c r="H189" s="14">
        <v>3480</v>
      </c>
      <c r="I189" s="19" t="s">
        <v>58</v>
      </c>
      <c r="J189" s="20">
        <v>151269257</v>
      </c>
      <c r="K189" s="20">
        <v>0</v>
      </c>
      <c r="L189" s="20">
        <v>151269257</v>
      </c>
      <c r="M189" s="21">
        <v>0</v>
      </c>
      <c r="N189" s="20">
        <v>0</v>
      </c>
      <c r="O189" s="20">
        <v>0</v>
      </c>
      <c r="P189" s="20">
        <v>125669068</v>
      </c>
      <c r="Q189" s="21">
        <v>125669068</v>
      </c>
      <c r="R189" s="20">
        <v>25600189</v>
      </c>
      <c r="S189" s="20">
        <v>25600189</v>
      </c>
      <c r="T189" s="21">
        <v>25600189</v>
      </c>
      <c r="U189" s="22">
        <f t="shared" si="15"/>
        <v>0.830764099013192</v>
      </c>
      <c r="V189" s="22">
        <f t="shared" si="16"/>
        <v>0</v>
      </c>
      <c r="W189" s="22">
        <f t="shared" si="17"/>
        <v>0.830764099013192</v>
      </c>
    </row>
    <row r="190" spans="1:23" ht="15" outlineLevel="2">
      <c r="A190" s="14"/>
      <c r="B190" s="14"/>
      <c r="C190" s="18" t="s">
        <v>405</v>
      </c>
      <c r="D190" s="14"/>
      <c r="E190" s="14"/>
      <c r="F190" s="16"/>
      <c r="G190" s="14"/>
      <c r="H190" s="14"/>
      <c r="I190" s="19"/>
      <c r="J190" s="20">
        <f aca="true" t="shared" si="22" ref="J190:T190">SUBTOTAL(9,J177:J189)</f>
        <v>6260637381</v>
      </c>
      <c r="K190" s="20">
        <f t="shared" si="22"/>
        <v>0</v>
      </c>
      <c r="L190" s="20">
        <f t="shared" si="22"/>
        <v>6260637381</v>
      </c>
      <c r="M190" s="21">
        <f t="shared" si="22"/>
        <v>0</v>
      </c>
      <c r="N190" s="20">
        <f t="shared" si="22"/>
        <v>0</v>
      </c>
      <c r="O190" s="20">
        <f t="shared" si="22"/>
        <v>0</v>
      </c>
      <c r="P190" s="20">
        <f t="shared" si="22"/>
        <v>5209653705.599999</v>
      </c>
      <c r="Q190" s="21">
        <f t="shared" si="22"/>
        <v>5209653705.599999</v>
      </c>
      <c r="R190" s="20">
        <f t="shared" si="22"/>
        <v>1050983675.4000001</v>
      </c>
      <c r="S190" s="20">
        <f t="shared" si="22"/>
        <v>1050983675.4000001</v>
      </c>
      <c r="T190" s="21">
        <f t="shared" si="22"/>
        <v>1050983675.3999999</v>
      </c>
      <c r="U190" s="22"/>
      <c r="V190" s="22"/>
      <c r="W190" s="22"/>
    </row>
    <row r="191" spans="1:23" ht="30" outlineLevel="3">
      <c r="A191" s="14" t="s">
        <v>254</v>
      </c>
      <c r="B191" s="14" t="s">
        <v>29</v>
      </c>
      <c r="C191" s="14" t="s">
        <v>60</v>
      </c>
      <c r="D191" s="14" t="s">
        <v>255</v>
      </c>
      <c r="E191" s="14" t="s">
        <v>32</v>
      </c>
      <c r="F191" s="16" t="s">
        <v>394</v>
      </c>
      <c r="G191" s="14">
        <v>1120</v>
      </c>
      <c r="H191" s="14">
        <v>3480</v>
      </c>
      <c r="I191" s="19" t="s">
        <v>256</v>
      </c>
      <c r="J191" s="20">
        <v>20000000</v>
      </c>
      <c r="K191" s="20">
        <v>0</v>
      </c>
      <c r="L191" s="20">
        <v>20000000</v>
      </c>
      <c r="M191" s="21">
        <v>0</v>
      </c>
      <c r="N191" s="20">
        <v>0</v>
      </c>
      <c r="O191" s="20">
        <v>0</v>
      </c>
      <c r="P191" s="20">
        <v>20000000</v>
      </c>
      <c r="Q191" s="21">
        <v>20000000</v>
      </c>
      <c r="R191" s="20">
        <v>0</v>
      </c>
      <c r="S191" s="20">
        <v>0</v>
      </c>
      <c r="T191" s="21">
        <v>0</v>
      </c>
      <c r="U191" s="22">
        <f t="shared" si="15"/>
        <v>1</v>
      </c>
      <c r="V191" s="22">
        <f t="shared" si="16"/>
        <v>0</v>
      </c>
      <c r="W191" s="22">
        <f t="shared" si="17"/>
        <v>1</v>
      </c>
    </row>
    <row r="192" spans="1:23" ht="30" outlineLevel="3">
      <c r="A192" s="14" t="s">
        <v>254</v>
      </c>
      <c r="B192" s="14" t="s">
        <v>29</v>
      </c>
      <c r="C192" s="14" t="s">
        <v>60</v>
      </c>
      <c r="D192" s="14" t="s">
        <v>257</v>
      </c>
      <c r="E192" s="14" t="s">
        <v>32</v>
      </c>
      <c r="F192" s="16" t="s">
        <v>394</v>
      </c>
      <c r="G192" s="14">
        <v>1120</v>
      </c>
      <c r="H192" s="14">
        <v>3480</v>
      </c>
      <c r="I192" s="19" t="s">
        <v>258</v>
      </c>
      <c r="J192" s="20">
        <v>0</v>
      </c>
      <c r="K192" s="20">
        <v>0</v>
      </c>
      <c r="L192" s="20">
        <v>0</v>
      </c>
      <c r="M192" s="21">
        <v>0</v>
      </c>
      <c r="N192" s="20">
        <v>0</v>
      </c>
      <c r="O192" s="20">
        <v>0</v>
      </c>
      <c r="P192" s="20">
        <v>0</v>
      </c>
      <c r="Q192" s="21">
        <v>0</v>
      </c>
      <c r="R192" s="20">
        <v>0</v>
      </c>
      <c r="S192" s="20">
        <v>0</v>
      </c>
      <c r="T192" s="21">
        <v>0</v>
      </c>
      <c r="U192" s="22">
        <v>0</v>
      </c>
      <c r="V192" s="22">
        <v>0</v>
      </c>
      <c r="W192" s="22">
        <f t="shared" si="17"/>
        <v>0</v>
      </c>
    </row>
    <row r="193" spans="1:23" ht="15" outlineLevel="3">
      <c r="A193" s="14" t="s">
        <v>254</v>
      </c>
      <c r="B193" s="14" t="s">
        <v>29</v>
      </c>
      <c r="C193" s="14" t="s">
        <v>60</v>
      </c>
      <c r="D193" s="14" t="s">
        <v>63</v>
      </c>
      <c r="E193" s="14" t="s">
        <v>32</v>
      </c>
      <c r="F193" s="16" t="s">
        <v>394</v>
      </c>
      <c r="G193" s="14">
        <v>1120</v>
      </c>
      <c r="H193" s="14">
        <v>3480</v>
      </c>
      <c r="I193" s="19" t="s">
        <v>64</v>
      </c>
      <c r="J193" s="20">
        <v>9000000</v>
      </c>
      <c r="K193" s="20">
        <v>212471</v>
      </c>
      <c r="L193" s="20">
        <v>9000000</v>
      </c>
      <c r="M193" s="21">
        <v>0</v>
      </c>
      <c r="N193" s="20">
        <v>0</v>
      </c>
      <c r="O193" s="20">
        <v>0</v>
      </c>
      <c r="P193" s="20">
        <v>8519333.84</v>
      </c>
      <c r="Q193" s="21">
        <v>8519333.84</v>
      </c>
      <c r="R193" s="20">
        <v>268195.16</v>
      </c>
      <c r="S193" s="20">
        <v>480666.16</v>
      </c>
      <c r="T193" s="21">
        <v>480666.16000000015</v>
      </c>
      <c r="U193" s="22">
        <f t="shared" si="15"/>
        <v>0.9465926488888888</v>
      </c>
      <c r="V193" s="22">
        <f t="shared" si="16"/>
        <v>0</v>
      </c>
      <c r="W193" s="22">
        <f t="shared" si="17"/>
        <v>0.9465926488888888</v>
      </c>
    </row>
    <row r="194" spans="1:23" ht="15" outlineLevel="3">
      <c r="A194" s="14" t="s">
        <v>254</v>
      </c>
      <c r="B194" s="14" t="s">
        <v>29</v>
      </c>
      <c r="C194" s="14" t="s">
        <v>60</v>
      </c>
      <c r="D194" s="14" t="s">
        <v>65</v>
      </c>
      <c r="E194" s="14" t="s">
        <v>32</v>
      </c>
      <c r="F194" s="16" t="s">
        <v>394</v>
      </c>
      <c r="G194" s="14">
        <v>1120</v>
      </c>
      <c r="H194" s="14">
        <v>3480</v>
      </c>
      <c r="I194" s="19" t="s">
        <v>66</v>
      </c>
      <c r="J194" s="20">
        <v>12090899</v>
      </c>
      <c r="K194" s="20">
        <v>0</v>
      </c>
      <c r="L194" s="20">
        <v>12090899</v>
      </c>
      <c r="M194" s="21">
        <v>0</v>
      </c>
      <c r="N194" s="20">
        <v>0</v>
      </c>
      <c r="O194" s="20">
        <v>0</v>
      </c>
      <c r="P194" s="20">
        <v>12090899</v>
      </c>
      <c r="Q194" s="21">
        <v>12090899</v>
      </c>
      <c r="R194" s="20">
        <v>0</v>
      </c>
      <c r="S194" s="20">
        <v>0</v>
      </c>
      <c r="T194" s="21">
        <v>0</v>
      </c>
      <c r="U194" s="22">
        <f t="shared" si="15"/>
        <v>1</v>
      </c>
      <c r="V194" s="22">
        <f t="shared" si="16"/>
        <v>0</v>
      </c>
      <c r="W194" s="22">
        <f t="shared" si="17"/>
        <v>1</v>
      </c>
    </row>
    <row r="195" spans="1:23" ht="30" outlineLevel="3">
      <c r="A195" s="14" t="s">
        <v>254</v>
      </c>
      <c r="B195" s="14" t="s">
        <v>29</v>
      </c>
      <c r="C195" s="14" t="s">
        <v>60</v>
      </c>
      <c r="D195" s="14" t="s">
        <v>67</v>
      </c>
      <c r="E195" s="14" t="s">
        <v>32</v>
      </c>
      <c r="F195" s="16" t="s">
        <v>394</v>
      </c>
      <c r="G195" s="14">
        <v>1120</v>
      </c>
      <c r="H195" s="14">
        <v>3480</v>
      </c>
      <c r="I195" s="19" t="s">
        <v>68</v>
      </c>
      <c r="J195" s="20">
        <v>154186851</v>
      </c>
      <c r="K195" s="20">
        <v>17245180</v>
      </c>
      <c r="L195" s="20">
        <v>154186851</v>
      </c>
      <c r="M195" s="21">
        <v>0</v>
      </c>
      <c r="N195" s="20">
        <v>0</v>
      </c>
      <c r="O195" s="20">
        <v>0</v>
      </c>
      <c r="P195" s="20">
        <v>118561701</v>
      </c>
      <c r="Q195" s="21">
        <v>47818701</v>
      </c>
      <c r="R195" s="20">
        <v>18379970</v>
      </c>
      <c r="S195" s="20">
        <v>35625150</v>
      </c>
      <c r="T195" s="21">
        <v>35625150</v>
      </c>
      <c r="U195" s="22">
        <f t="shared" si="15"/>
        <v>0.7689481964969892</v>
      </c>
      <c r="V195" s="22">
        <f t="shared" si="16"/>
        <v>0</v>
      </c>
      <c r="W195" s="22">
        <f t="shared" si="17"/>
        <v>0.7689481964969892</v>
      </c>
    </row>
    <row r="196" spans="1:23" ht="75" outlineLevel="3">
      <c r="A196" s="14" t="s">
        <v>254</v>
      </c>
      <c r="B196" s="14" t="s">
        <v>29</v>
      </c>
      <c r="C196" s="14" t="s">
        <v>60</v>
      </c>
      <c r="D196" s="14" t="s">
        <v>77</v>
      </c>
      <c r="E196" s="14" t="s">
        <v>32</v>
      </c>
      <c r="F196" s="16" t="s">
        <v>394</v>
      </c>
      <c r="G196" s="14">
        <v>1120</v>
      </c>
      <c r="H196" s="14">
        <v>3480</v>
      </c>
      <c r="I196" s="19" t="s">
        <v>259</v>
      </c>
      <c r="J196" s="20">
        <v>10000000</v>
      </c>
      <c r="K196" s="20">
        <v>2000000</v>
      </c>
      <c r="L196" s="20">
        <v>10000000</v>
      </c>
      <c r="M196" s="21">
        <v>0</v>
      </c>
      <c r="N196" s="20">
        <v>0</v>
      </c>
      <c r="O196" s="20">
        <v>0</v>
      </c>
      <c r="P196" s="20">
        <v>5980000</v>
      </c>
      <c r="Q196" s="21">
        <v>3000000</v>
      </c>
      <c r="R196" s="20">
        <v>2020000</v>
      </c>
      <c r="S196" s="20">
        <v>4020000</v>
      </c>
      <c r="T196" s="21">
        <v>4020000</v>
      </c>
      <c r="U196" s="22">
        <f t="shared" si="15"/>
        <v>0.598</v>
      </c>
      <c r="V196" s="22">
        <f t="shared" si="16"/>
        <v>0</v>
      </c>
      <c r="W196" s="22">
        <f t="shared" si="17"/>
        <v>0.598</v>
      </c>
    </row>
    <row r="197" spans="1:23" ht="15" outlineLevel="3">
      <c r="A197" s="14" t="s">
        <v>254</v>
      </c>
      <c r="B197" s="14" t="s">
        <v>29</v>
      </c>
      <c r="C197" s="14" t="s">
        <v>60</v>
      </c>
      <c r="D197" s="14" t="s">
        <v>79</v>
      </c>
      <c r="E197" s="14" t="s">
        <v>32</v>
      </c>
      <c r="F197" s="16" t="s">
        <v>394</v>
      </c>
      <c r="G197" s="14">
        <v>1120</v>
      </c>
      <c r="H197" s="14">
        <v>3480</v>
      </c>
      <c r="I197" s="19" t="s">
        <v>80</v>
      </c>
      <c r="J197" s="20">
        <v>20545090</v>
      </c>
      <c r="K197" s="20">
        <v>12598303</v>
      </c>
      <c r="L197" s="20">
        <v>20545090</v>
      </c>
      <c r="M197" s="21">
        <v>0</v>
      </c>
      <c r="N197" s="20">
        <v>0</v>
      </c>
      <c r="O197" s="20">
        <v>0</v>
      </c>
      <c r="P197" s="20">
        <v>7667777</v>
      </c>
      <c r="Q197" s="21">
        <v>7668097</v>
      </c>
      <c r="R197" s="20">
        <v>279010</v>
      </c>
      <c r="S197" s="20">
        <v>12877313</v>
      </c>
      <c r="T197" s="21">
        <v>12877313</v>
      </c>
      <c r="U197" s="22">
        <f t="shared" si="15"/>
        <v>0.37321700708052385</v>
      </c>
      <c r="V197" s="22">
        <f t="shared" si="16"/>
        <v>0</v>
      </c>
      <c r="W197" s="22">
        <f t="shared" si="17"/>
        <v>0.37321700708052385</v>
      </c>
    </row>
    <row r="198" spans="1:23" ht="15" outlineLevel="3">
      <c r="A198" s="14" t="s">
        <v>254</v>
      </c>
      <c r="B198" s="14" t="s">
        <v>29</v>
      </c>
      <c r="C198" s="14" t="s">
        <v>60</v>
      </c>
      <c r="D198" s="14" t="s">
        <v>81</v>
      </c>
      <c r="E198" s="14" t="s">
        <v>32</v>
      </c>
      <c r="F198" s="16" t="s">
        <v>394</v>
      </c>
      <c r="G198" s="14">
        <v>1120</v>
      </c>
      <c r="H198" s="14">
        <v>3480</v>
      </c>
      <c r="I198" s="19" t="s">
        <v>82</v>
      </c>
      <c r="J198" s="20">
        <v>165540223</v>
      </c>
      <c r="K198" s="20">
        <v>9690815</v>
      </c>
      <c r="L198" s="20">
        <v>165540223</v>
      </c>
      <c r="M198" s="21">
        <v>0</v>
      </c>
      <c r="N198" s="20">
        <v>0</v>
      </c>
      <c r="O198" s="20">
        <v>0</v>
      </c>
      <c r="P198" s="20">
        <v>136924227.2</v>
      </c>
      <c r="Q198" s="21">
        <v>140055082.2</v>
      </c>
      <c r="R198" s="20">
        <v>18925180.8</v>
      </c>
      <c r="S198" s="20">
        <v>28615995.8</v>
      </c>
      <c r="T198" s="21">
        <v>28615995.800000012</v>
      </c>
      <c r="U198" s="22">
        <f t="shared" si="15"/>
        <v>0.8271356937824107</v>
      </c>
      <c r="V198" s="22">
        <f t="shared" si="16"/>
        <v>0</v>
      </c>
      <c r="W198" s="22">
        <f t="shared" si="17"/>
        <v>0.8271356937824107</v>
      </c>
    </row>
    <row r="199" spans="1:23" ht="210" outlineLevel="3">
      <c r="A199" s="14" t="s">
        <v>254</v>
      </c>
      <c r="B199" s="14" t="s">
        <v>29</v>
      </c>
      <c r="C199" s="14" t="s">
        <v>60</v>
      </c>
      <c r="D199" s="14" t="s">
        <v>87</v>
      </c>
      <c r="E199" s="14" t="s">
        <v>32</v>
      </c>
      <c r="F199" s="16" t="s">
        <v>394</v>
      </c>
      <c r="G199" s="14">
        <v>1120</v>
      </c>
      <c r="H199" s="14">
        <v>3480</v>
      </c>
      <c r="I199" s="19" t="s">
        <v>260</v>
      </c>
      <c r="J199" s="20">
        <v>439289110</v>
      </c>
      <c r="K199" s="20">
        <v>17057581</v>
      </c>
      <c r="L199" s="20">
        <v>439289110</v>
      </c>
      <c r="M199" s="21">
        <v>0</v>
      </c>
      <c r="N199" s="20">
        <v>17523000</v>
      </c>
      <c r="O199" s="20">
        <v>0</v>
      </c>
      <c r="P199" s="20">
        <v>298749079</v>
      </c>
      <c r="Q199" s="21">
        <v>182265279</v>
      </c>
      <c r="R199" s="20">
        <v>105959450</v>
      </c>
      <c r="S199" s="20">
        <v>123017031</v>
      </c>
      <c r="T199" s="21">
        <v>123017031</v>
      </c>
      <c r="U199" s="22">
        <f t="shared" si="15"/>
        <v>0.6800739472007399</v>
      </c>
      <c r="V199" s="22">
        <f t="shared" si="16"/>
        <v>0.03988944774888683</v>
      </c>
      <c r="W199" s="22">
        <f t="shared" si="17"/>
        <v>0.7199633949496267</v>
      </c>
    </row>
    <row r="200" spans="1:23" ht="45" outlineLevel="3">
      <c r="A200" s="14" t="s">
        <v>254</v>
      </c>
      <c r="B200" s="14" t="s">
        <v>29</v>
      </c>
      <c r="C200" s="14" t="s">
        <v>60</v>
      </c>
      <c r="D200" s="14" t="s">
        <v>91</v>
      </c>
      <c r="E200" s="14" t="s">
        <v>32</v>
      </c>
      <c r="F200" s="16" t="s">
        <v>394</v>
      </c>
      <c r="G200" s="14">
        <v>1120</v>
      </c>
      <c r="H200" s="14">
        <v>3480</v>
      </c>
      <c r="I200" s="19" t="s">
        <v>261</v>
      </c>
      <c r="J200" s="20">
        <v>2622017</v>
      </c>
      <c r="K200" s="20">
        <v>17</v>
      </c>
      <c r="L200" s="20">
        <v>2622017</v>
      </c>
      <c r="M200" s="21">
        <v>0</v>
      </c>
      <c r="N200" s="20">
        <v>400000</v>
      </c>
      <c r="O200" s="20">
        <v>0</v>
      </c>
      <c r="P200" s="20">
        <v>895000</v>
      </c>
      <c r="Q200" s="21">
        <v>0</v>
      </c>
      <c r="R200" s="20">
        <v>1327000</v>
      </c>
      <c r="S200" s="20">
        <v>1327017</v>
      </c>
      <c r="T200" s="21">
        <v>1327017</v>
      </c>
      <c r="U200" s="22">
        <f t="shared" si="15"/>
        <v>0.3413402735375095</v>
      </c>
      <c r="V200" s="22">
        <f t="shared" si="16"/>
        <v>0.15255431219553497</v>
      </c>
      <c r="W200" s="22">
        <f t="shared" si="17"/>
        <v>0.49389458573304446</v>
      </c>
    </row>
    <row r="201" spans="1:23" ht="15" outlineLevel="2">
      <c r="A201" s="14"/>
      <c r="B201" s="14"/>
      <c r="C201" s="18" t="s">
        <v>406</v>
      </c>
      <c r="D201" s="14"/>
      <c r="E201" s="14"/>
      <c r="F201" s="16"/>
      <c r="G201" s="14"/>
      <c r="H201" s="14"/>
      <c r="I201" s="19"/>
      <c r="J201" s="20">
        <f aca="true" t="shared" si="23" ref="J201:T201">SUBTOTAL(9,J191:J200)</f>
        <v>833274190</v>
      </c>
      <c r="K201" s="20">
        <f t="shared" si="23"/>
        <v>58804367</v>
      </c>
      <c r="L201" s="20">
        <f t="shared" si="23"/>
        <v>833274190</v>
      </c>
      <c r="M201" s="21">
        <f t="shared" si="23"/>
        <v>0</v>
      </c>
      <c r="N201" s="20">
        <f t="shared" si="23"/>
        <v>17923000</v>
      </c>
      <c r="O201" s="20">
        <f t="shared" si="23"/>
        <v>0</v>
      </c>
      <c r="P201" s="20">
        <f t="shared" si="23"/>
        <v>609388017.04</v>
      </c>
      <c r="Q201" s="21">
        <f t="shared" si="23"/>
        <v>421417392.03999996</v>
      </c>
      <c r="R201" s="20">
        <f t="shared" si="23"/>
        <v>147158805.96</v>
      </c>
      <c r="S201" s="20">
        <f t="shared" si="23"/>
        <v>205963172.95999998</v>
      </c>
      <c r="T201" s="21">
        <f t="shared" si="23"/>
        <v>205963172.96</v>
      </c>
      <c r="U201" s="22"/>
      <c r="V201" s="22"/>
      <c r="W201" s="22"/>
    </row>
    <row r="202" spans="1:23" ht="15" outlineLevel="3">
      <c r="A202" s="14" t="s">
        <v>254</v>
      </c>
      <c r="B202" s="14" t="s">
        <v>29</v>
      </c>
      <c r="C202" s="14" t="s">
        <v>93</v>
      </c>
      <c r="D202" s="14" t="s">
        <v>96</v>
      </c>
      <c r="E202" s="14" t="s">
        <v>32</v>
      </c>
      <c r="F202" s="16" t="s">
        <v>394</v>
      </c>
      <c r="G202" s="14">
        <v>1120</v>
      </c>
      <c r="H202" s="14">
        <v>3480</v>
      </c>
      <c r="I202" s="19" t="s">
        <v>97</v>
      </c>
      <c r="J202" s="20">
        <v>50999209</v>
      </c>
      <c r="K202" s="20">
        <v>497152</v>
      </c>
      <c r="L202" s="20">
        <v>50999209</v>
      </c>
      <c r="M202" s="21">
        <v>0</v>
      </c>
      <c r="N202" s="20">
        <v>6171800</v>
      </c>
      <c r="O202" s="20">
        <v>0</v>
      </c>
      <c r="P202" s="20">
        <v>33847088.54</v>
      </c>
      <c r="Q202" s="21">
        <v>30217886.71</v>
      </c>
      <c r="R202" s="20">
        <v>10483168.46</v>
      </c>
      <c r="S202" s="20">
        <v>10980320.46</v>
      </c>
      <c r="T202" s="21">
        <v>10980320.46</v>
      </c>
      <c r="U202" s="22">
        <f t="shared" si="15"/>
        <v>0.6636786962715441</v>
      </c>
      <c r="V202" s="22">
        <f t="shared" si="16"/>
        <v>0.12101756323318662</v>
      </c>
      <c r="W202" s="22">
        <f t="shared" si="17"/>
        <v>0.7846962595047307</v>
      </c>
    </row>
    <row r="203" spans="1:23" ht="15" outlineLevel="3">
      <c r="A203" s="14" t="s">
        <v>254</v>
      </c>
      <c r="B203" s="14" t="s">
        <v>29</v>
      </c>
      <c r="C203" s="14" t="s">
        <v>93</v>
      </c>
      <c r="D203" s="14" t="s">
        <v>98</v>
      </c>
      <c r="E203" s="14" t="s">
        <v>32</v>
      </c>
      <c r="F203" s="16" t="s">
        <v>394</v>
      </c>
      <c r="G203" s="14">
        <v>1120</v>
      </c>
      <c r="H203" s="14">
        <v>3480</v>
      </c>
      <c r="I203" s="19" t="s">
        <v>99</v>
      </c>
      <c r="J203" s="20">
        <v>1503150</v>
      </c>
      <c r="K203" s="20">
        <v>797779</v>
      </c>
      <c r="L203" s="20">
        <v>1503150</v>
      </c>
      <c r="M203" s="21">
        <v>0</v>
      </c>
      <c r="N203" s="20">
        <v>0</v>
      </c>
      <c r="O203" s="20">
        <v>0</v>
      </c>
      <c r="P203" s="20">
        <v>694770</v>
      </c>
      <c r="Q203" s="21">
        <v>694770</v>
      </c>
      <c r="R203" s="20">
        <v>10601</v>
      </c>
      <c r="S203" s="20">
        <v>808380</v>
      </c>
      <c r="T203" s="21">
        <v>808380</v>
      </c>
      <c r="U203" s="22">
        <f t="shared" si="15"/>
        <v>0.46220936034327914</v>
      </c>
      <c r="V203" s="22">
        <f t="shared" si="16"/>
        <v>0</v>
      </c>
      <c r="W203" s="22">
        <f t="shared" si="17"/>
        <v>0.46220936034327914</v>
      </c>
    </row>
    <row r="204" spans="1:23" ht="45" outlineLevel="3">
      <c r="A204" s="14" t="s">
        <v>254</v>
      </c>
      <c r="B204" s="14" t="s">
        <v>29</v>
      </c>
      <c r="C204" s="14" t="s">
        <v>93</v>
      </c>
      <c r="D204" s="14" t="s">
        <v>100</v>
      </c>
      <c r="E204" s="14" t="s">
        <v>32</v>
      </c>
      <c r="F204" s="16" t="s">
        <v>394</v>
      </c>
      <c r="G204" s="14">
        <v>1120</v>
      </c>
      <c r="H204" s="14">
        <v>3480</v>
      </c>
      <c r="I204" s="19" t="s">
        <v>101</v>
      </c>
      <c r="J204" s="20">
        <v>95160</v>
      </c>
      <c r="K204" s="20">
        <v>0</v>
      </c>
      <c r="L204" s="20">
        <v>95160</v>
      </c>
      <c r="M204" s="21">
        <v>0</v>
      </c>
      <c r="N204" s="20">
        <v>0</v>
      </c>
      <c r="O204" s="20">
        <v>0</v>
      </c>
      <c r="P204" s="20">
        <v>95160</v>
      </c>
      <c r="Q204" s="21">
        <v>95160</v>
      </c>
      <c r="R204" s="20">
        <v>0</v>
      </c>
      <c r="S204" s="20">
        <v>0</v>
      </c>
      <c r="T204" s="21">
        <v>0</v>
      </c>
      <c r="U204" s="22">
        <f t="shared" si="15"/>
        <v>1</v>
      </c>
      <c r="V204" s="22">
        <f t="shared" si="16"/>
        <v>0</v>
      </c>
      <c r="W204" s="22">
        <f t="shared" si="17"/>
        <v>1</v>
      </c>
    </row>
    <row r="205" spans="1:23" ht="30" outlineLevel="3">
      <c r="A205" s="14" t="s">
        <v>254</v>
      </c>
      <c r="B205" s="14" t="s">
        <v>29</v>
      </c>
      <c r="C205" s="14" t="s">
        <v>93</v>
      </c>
      <c r="D205" s="14" t="s">
        <v>102</v>
      </c>
      <c r="E205" s="14" t="s">
        <v>32</v>
      </c>
      <c r="F205" s="16" t="s">
        <v>394</v>
      </c>
      <c r="G205" s="14">
        <v>1120</v>
      </c>
      <c r="H205" s="14">
        <v>3480</v>
      </c>
      <c r="I205" s="19" t="s">
        <v>103</v>
      </c>
      <c r="J205" s="20">
        <v>140580</v>
      </c>
      <c r="K205" s="20">
        <v>70300</v>
      </c>
      <c r="L205" s="20">
        <v>140580</v>
      </c>
      <c r="M205" s="21">
        <v>0</v>
      </c>
      <c r="N205" s="20">
        <v>0</v>
      </c>
      <c r="O205" s="20">
        <v>0</v>
      </c>
      <c r="P205" s="20">
        <v>48000</v>
      </c>
      <c r="Q205" s="21">
        <v>48000</v>
      </c>
      <c r="R205" s="20">
        <v>22280</v>
      </c>
      <c r="S205" s="20">
        <v>92580</v>
      </c>
      <c r="T205" s="21">
        <v>92580</v>
      </c>
      <c r="U205" s="22">
        <f t="shared" si="15"/>
        <v>0.3414425949637217</v>
      </c>
      <c r="V205" s="22">
        <f t="shared" si="16"/>
        <v>0</v>
      </c>
      <c r="W205" s="22">
        <f t="shared" si="17"/>
        <v>0.3414425949637217</v>
      </c>
    </row>
    <row r="206" spans="1:23" ht="15" outlineLevel="3">
      <c r="A206" s="14" t="s">
        <v>254</v>
      </c>
      <c r="B206" s="14" t="s">
        <v>29</v>
      </c>
      <c r="C206" s="14" t="s">
        <v>93</v>
      </c>
      <c r="D206" s="14" t="s">
        <v>104</v>
      </c>
      <c r="E206" s="14" t="s">
        <v>32</v>
      </c>
      <c r="F206" s="16" t="s">
        <v>394</v>
      </c>
      <c r="G206" s="14">
        <v>1120</v>
      </c>
      <c r="H206" s="14">
        <v>3480</v>
      </c>
      <c r="I206" s="19" t="s">
        <v>105</v>
      </c>
      <c r="J206" s="20">
        <v>24188</v>
      </c>
      <c r="K206" s="20">
        <v>15143</v>
      </c>
      <c r="L206" s="20">
        <v>24188</v>
      </c>
      <c r="M206" s="21">
        <v>0</v>
      </c>
      <c r="N206" s="20">
        <v>0</v>
      </c>
      <c r="O206" s="20">
        <v>0</v>
      </c>
      <c r="P206" s="20">
        <v>9044.1</v>
      </c>
      <c r="Q206" s="21">
        <v>9044.1</v>
      </c>
      <c r="R206" s="20">
        <v>0.9</v>
      </c>
      <c r="S206" s="20">
        <v>15143.9</v>
      </c>
      <c r="T206" s="21">
        <v>15143.9</v>
      </c>
      <c r="U206" s="22">
        <f t="shared" si="15"/>
        <v>0.3739085496940632</v>
      </c>
      <c r="V206" s="22">
        <f t="shared" si="16"/>
        <v>0</v>
      </c>
      <c r="W206" s="22">
        <f t="shared" si="17"/>
        <v>0.3739085496940632</v>
      </c>
    </row>
    <row r="207" spans="1:23" ht="15" outlineLevel="3">
      <c r="A207" s="14" t="s">
        <v>254</v>
      </c>
      <c r="B207" s="14" t="s">
        <v>29</v>
      </c>
      <c r="C207" s="14" t="s">
        <v>93</v>
      </c>
      <c r="D207" s="14" t="s">
        <v>106</v>
      </c>
      <c r="E207" s="14" t="s">
        <v>32</v>
      </c>
      <c r="F207" s="16" t="s">
        <v>394</v>
      </c>
      <c r="G207" s="14">
        <v>1120</v>
      </c>
      <c r="H207" s="14">
        <v>3480</v>
      </c>
      <c r="I207" s="19" t="s">
        <v>107</v>
      </c>
      <c r="J207" s="20">
        <v>1872760</v>
      </c>
      <c r="K207" s="20">
        <v>43760</v>
      </c>
      <c r="L207" s="20">
        <v>1872760</v>
      </c>
      <c r="M207" s="21">
        <v>0</v>
      </c>
      <c r="N207" s="20">
        <v>0</v>
      </c>
      <c r="O207" s="20">
        <v>0</v>
      </c>
      <c r="P207" s="20">
        <v>1612000</v>
      </c>
      <c r="Q207" s="21">
        <v>1282000</v>
      </c>
      <c r="R207" s="20">
        <v>217000</v>
      </c>
      <c r="S207" s="20">
        <v>260760</v>
      </c>
      <c r="T207" s="21">
        <v>260760</v>
      </c>
      <c r="U207" s="22">
        <f t="shared" si="15"/>
        <v>0.8607616565924091</v>
      </c>
      <c r="V207" s="22">
        <f t="shared" si="16"/>
        <v>0</v>
      </c>
      <c r="W207" s="22">
        <f t="shared" si="17"/>
        <v>0.8607616565924091</v>
      </c>
    </row>
    <row r="208" spans="1:23" ht="30" outlineLevel="3">
      <c r="A208" s="14" t="s">
        <v>254</v>
      </c>
      <c r="B208" s="14" t="s">
        <v>29</v>
      </c>
      <c r="C208" s="14" t="s">
        <v>93</v>
      </c>
      <c r="D208" s="14" t="s">
        <v>108</v>
      </c>
      <c r="E208" s="14" t="s">
        <v>32</v>
      </c>
      <c r="F208" s="16" t="s">
        <v>394</v>
      </c>
      <c r="G208" s="14">
        <v>1120</v>
      </c>
      <c r="H208" s="14">
        <v>3480</v>
      </c>
      <c r="I208" s="19" t="s">
        <v>109</v>
      </c>
      <c r="J208" s="20">
        <v>16429682</v>
      </c>
      <c r="K208" s="20">
        <v>2016402</v>
      </c>
      <c r="L208" s="20">
        <v>16429682</v>
      </c>
      <c r="M208" s="21">
        <v>0</v>
      </c>
      <c r="N208" s="20">
        <v>0</v>
      </c>
      <c r="O208" s="20">
        <v>0</v>
      </c>
      <c r="P208" s="20">
        <v>14410981.11</v>
      </c>
      <c r="Q208" s="21">
        <v>14410981.11</v>
      </c>
      <c r="R208" s="20">
        <v>2298.89</v>
      </c>
      <c r="S208" s="20">
        <v>2018700.89</v>
      </c>
      <c r="T208" s="21">
        <v>2018700.8900000006</v>
      </c>
      <c r="U208" s="22">
        <f t="shared" si="15"/>
        <v>0.877130860475571</v>
      </c>
      <c r="V208" s="22">
        <f t="shared" si="16"/>
        <v>0</v>
      </c>
      <c r="W208" s="22">
        <f t="shared" si="17"/>
        <v>0.877130860475571</v>
      </c>
    </row>
    <row r="209" spans="1:23" ht="30" outlineLevel="3">
      <c r="A209" s="14" t="s">
        <v>254</v>
      </c>
      <c r="B209" s="14" t="s">
        <v>29</v>
      </c>
      <c r="C209" s="14" t="s">
        <v>93</v>
      </c>
      <c r="D209" s="14" t="s">
        <v>110</v>
      </c>
      <c r="E209" s="14" t="s">
        <v>32</v>
      </c>
      <c r="F209" s="16" t="s">
        <v>394</v>
      </c>
      <c r="G209" s="14">
        <v>1120</v>
      </c>
      <c r="H209" s="14">
        <v>3480</v>
      </c>
      <c r="I209" s="19" t="s">
        <v>111</v>
      </c>
      <c r="J209" s="20">
        <v>16831902</v>
      </c>
      <c r="K209" s="20">
        <v>286</v>
      </c>
      <c r="L209" s="20">
        <v>16831902</v>
      </c>
      <c r="M209" s="21">
        <v>0</v>
      </c>
      <c r="N209" s="20">
        <v>1629752.52</v>
      </c>
      <c r="O209" s="20">
        <v>0</v>
      </c>
      <c r="P209" s="20">
        <v>14077829.68</v>
      </c>
      <c r="Q209" s="21">
        <v>14077829.68</v>
      </c>
      <c r="R209" s="20">
        <v>1124033.8</v>
      </c>
      <c r="S209" s="20">
        <v>1124319.8</v>
      </c>
      <c r="T209" s="21">
        <v>1124319.8000000007</v>
      </c>
      <c r="U209" s="22">
        <f t="shared" si="15"/>
        <v>0.836377830621875</v>
      </c>
      <c r="V209" s="22">
        <f t="shared" si="16"/>
        <v>0.09682521440535954</v>
      </c>
      <c r="W209" s="22">
        <f t="shared" si="17"/>
        <v>0.9332030450272345</v>
      </c>
    </row>
    <row r="210" spans="1:23" ht="15" outlineLevel="3">
      <c r="A210" s="14" t="s">
        <v>254</v>
      </c>
      <c r="B210" s="14" t="s">
        <v>29</v>
      </c>
      <c r="C210" s="14" t="s">
        <v>93</v>
      </c>
      <c r="D210" s="14" t="s">
        <v>112</v>
      </c>
      <c r="E210" s="14" t="s">
        <v>32</v>
      </c>
      <c r="F210" s="16" t="s">
        <v>394</v>
      </c>
      <c r="G210" s="14">
        <v>1120</v>
      </c>
      <c r="H210" s="14">
        <v>3480</v>
      </c>
      <c r="I210" s="19" t="s">
        <v>113</v>
      </c>
      <c r="J210" s="20">
        <v>108750000</v>
      </c>
      <c r="K210" s="20">
        <v>10831865</v>
      </c>
      <c r="L210" s="20">
        <v>108750000</v>
      </c>
      <c r="M210" s="21">
        <v>0</v>
      </c>
      <c r="N210" s="20">
        <v>0</v>
      </c>
      <c r="O210" s="20">
        <v>0</v>
      </c>
      <c r="P210" s="20">
        <v>97374671.4</v>
      </c>
      <c r="Q210" s="21">
        <v>97374671.4</v>
      </c>
      <c r="R210" s="20">
        <v>543463.6</v>
      </c>
      <c r="S210" s="20">
        <v>11375328.6</v>
      </c>
      <c r="T210" s="21">
        <v>11375328.599999994</v>
      </c>
      <c r="U210" s="22">
        <f t="shared" si="15"/>
        <v>0.8953992772413794</v>
      </c>
      <c r="V210" s="22">
        <f t="shared" si="16"/>
        <v>0</v>
      </c>
      <c r="W210" s="22">
        <f t="shared" si="17"/>
        <v>0.8953992772413794</v>
      </c>
    </row>
    <row r="211" spans="1:23" ht="15" outlineLevel="3">
      <c r="A211" s="14" t="s">
        <v>254</v>
      </c>
      <c r="B211" s="14" t="s">
        <v>29</v>
      </c>
      <c r="C211" s="14" t="s">
        <v>93</v>
      </c>
      <c r="D211" s="14" t="s">
        <v>114</v>
      </c>
      <c r="E211" s="14" t="s">
        <v>32</v>
      </c>
      <c r="F211" s="16" t="s">
        <v>394</v>
      </c>
      <c r="G211" s="14">
        <v>1120</v>
      </c>
      <c r="H211" s="14">
        <v>3480</v>
      </c>
      <c r="I211" s="19" t="s">
        <v>115</v>
      </c>
      <c r="J211" s="20">
        <v>219319</v>
      </c>
      <c r="K211" s="20">
        <v>69</v>
      </c>
      <c r="L211" s="20">
        <v>219319</v>
      </c>
      <c r="M211" s="21">
        <v>0</v>
      </c>
      <c r="N211" s="20">
        <v>0</v>
      </c>
      <c r="O211" s="20">
        <v>0</v>
      </c>
      <c r="P211" s="20">
        <v>103560</v>
      </c>
      <c r="Q211" s="21">
        <v>103560</v>
      </c>
      <c r="R211" s="20">
        <v>115690</v>
      </c>
      <c r="S211" s="20">
        <v>115759</v>
      </c>
      <c r="T211" s="21">
        <v>115759</v>
      </c>
      <c r="U211" s="22">
        <f t="shared" si="15"/>
        <v>0.47218891204136443</v>
      </c>
      <c r="V211" s="22">
        <f t="shared" si="16"/>
        <v>0</v>
      </c>
      <c r="W211" s="22">
        <f t="shared" si="17"/>
        <v>0.47218891204136443</v>
      </c>
    </row>
    <row r="212" spans="1:23" ht="30" outlineLevel="3">
      <c r="A212" s="14" t="s">
        <v>254</v>
      </c>
      <c r="B212" s="14" t="s">
        <v>29</v>
      </c>
      <c r="C212" s="14" t="s">
        <v>93</v>
      </c>
      <c r="D212" s="14" t="s">
        <v>116</v>
      </c>
      <c r="E212" s="14" t="s">
        <v>32</v>
      </c>
      <c r="F212" s="16" t="s">
        <v>394</v>
      </c>
      <c r="G212" s="14">
        <v>1120</v>
      </c>
      <c r="H212" s="14">
        <v>3480</v>
      </c>
      <c r="I212" s="19" t="s">
        <v>117</v>
      </c>
      <c r="J212" s="20">
        <v>80500</v>
      </c>
      <c r="K212" s="20">
        <v>0</v>
      </c>
      <c r="L212" s="20">
        <v>80500</v>
      </c>
      <c r="M212" s="21">
        <v>0</v>
      </c>
      <c r="N212" s="20">
        <v>0</v>
      </c>
      <c r="O212" s="20">
        <v>0</v>
      </c>
      <c r="P212" s="20">
        <v>8500</v>
      </c>
      <c r="Q212" s="21">
        <v>8500</v>
      </c>
      <c r="R212" s="20">
        <v>72000</v>
      </c>
      <c r="S212" s="20">
        <v>72000</v>
      </c>
      <c r="T212" s="21">
        <v>72000</v>
      </c>
      <c r="U212" s="22">
        <f t="shared" si="15"/>
        <v>0.10559006211180125</v>
      </c>
      <c r="V212" s="22">
        <f t="shared" si="16"/>
        <v>0</v>
      </c>
      <c r="W212" s="22">
        <f t="shared" si="17"/>
        <v>0.10559006211180125</v>
      </c>
    </row>
    <row r="213" spans="1:23" ht="30" outlineLevel="3">
      <c r="A213" s="14" t="s">
        <v>254</v>
      </c>
      <c r="B213" s="14" t="s">
        <v>29</v>
      </c>
      <c r="C213" s="14" t="s">
        <v>93</v>
      </c>
      <c r="D213" s="14" t="s">
        <v>120</v>
      </c>
      <c r="E213" s="14" t="s">
        <v>32</v>
      </c>
      <c r="F213" s="16" t="s">
        <v>394</v>
      </c>
      <c r="G213" s="14">
        <v>1120</v>
      </c>
      <c r="H213" s="14">
        <v>3480</v>
      </c>
      <c r="I213" s="19" t="s">
        <v>121</v>
      </c>
      <c r="J213" s="20">
        <v>28600000</v>
      </c>
      <c r="K213" s="20">
        <v>14858155</v>
      </c>
      <c r="L213" s="20">
        <v>28600000</v>
      </c>
      <c r="M213" s="21">
        <v>0</v>
      </c>
      <c r="N213" s="20">
        <v>0</v>
      </c>
      <c r="O213" s="20">
        <v>0</v>
      </c>
      <c r="P213" s="20">
        <v>13722245</v>
      </c>
      <c r="Q213" s="21">
        <v>13705820</v>
      </c>
      <c r="R213" s="20">
        <v>19600</v>
      </c>
      <c r="S213" s="20">
        <v>14877755</v>
      </c>
      <c r="T213" s="21">
        <v>14877755</v>
      </c>
      <c r="U213" s="22">
        <f t="shared" si="15"/>
        <v>0.4797987762237762</v>
      </c>
      <c r="V213" s="22">
        <f t="shared" si="16"/>
        <v>0</v>
      </c>
      <c r="W213" s="22">
        <f t="shared" si="17"/>
        <v>0.4797987762237762</v>
      </c>
    </row>
    <row r="214" spans="1:23" ht="15" outlineLevel="2">
      <c r="A214" s="14"/>
      <c r="B214" s="14"/>
      <c r="C214" s="18" t="s">
        <v>407</v>
      </c>
      <c r="D214" s="14"/>
      <c r="E214" s="14"/>
      <c r="F214" s="16"/>
      <c r="G214" s="14"/>
      <c r="H214" s="14"/>
      <c r="I214" s="19"/>
      <c r="J214" s="20">
        <f aca="true" t="shared" si="24" ref="J214:T214">SUBTOTAL(9,J202:J213)</f>
        <v>225546450</v>
      </c>
      <c r="K214" s="20">
        <f t="shared" si="24"/>
        <v>29130911</v>
      </c>
      <c r="L214" s="20">
        <f t="shared" si="24"/>
        <v>225546450</v>
      </c>
      <c r="M214" s="21">
        <f t="shared" si="24"/>
        <v>0</v>
      </c>
      <c r="N214" s="20">
        <f t="shared" si="24"/>
        <v>7801552.52</v>
      </c>
      <c r="O214" s="20">
        <f t="shared" si="24"/>
        <v>0</v>
      </c>
      <c r="P214" s="20">
        <f t="shared" si="24"/>
        <v>176003849.83</v>
      </c>
      <c r="Q214" s="21">
        <f t="shared" si="24"/>
        <v>172028223</v>
      </c>
      <c r="R214" s="20">
        <f t="shared" si="24"/>
        <v>12610136.650000002</v>
      </c>
      <c r="S214" s="20">
        <f t="shared" si="24"/>
        <v>41741047.650000006</v>
      </c>
      <c r="T214" s="21">
        <f t="shared" si="24"/>
        <v>41741047.65</v>
      </c>
      <c r="U214" s="22"/>
      <c r="V214" s="22"/>
      <c r="W214" s="22"/>
    </row>
    <row r="215" spans="1:23" ht="30" outlineLevel="3">
      <c r="A215" s="14" t="s">
        <v>254</v>
      </c>
      <c r="B215" s="14" t="s">
        <v>29</v>
      </c>
      <c r="C215" s="14" t="s">
        <v>122</v>
      </c>
      <c r="D215" s="14" t="s">
        <v>123</v>
      </c>
      <c r="E215" s="14" t="s">
        <v>32</v>
      </c>
      <c r="F215" s="16" t="s">
        <v>394</v>
      </c>
      <c r="G215" s="14">
        <v>2210</v>
      </c>
      <c r="H215" s="14">
        <v>3480</v>
      </c>
      <c r="I215" s="19" t="s">
        <v>262</v>
      </c>
      <c r="J215" s="20">
        <v>63100000</v>
      </c>
      <c r="K215" s="20">
        <v>0</v>
      </c>
      <c r="L215" s="20">
        <v>63100000</v>
      </c>
      <c r="M215" s="21">
        <v>0</v>
      </c>
      <c r="N215" s="20">
        <v>0</v>
      </c>
      <c r="O215" s="20">
        <v>0</v>
      </c>
      <c r="P215" s="20">
        <v>63100000</v>
      </c>
      <c r="Q215" s="21">
        <v>63100000</v>
      </c>
      <c r="R215" s="20">
        <v>0</v>
      </c>
      <c r="S215" s="20">
        <v>0</v>
      </c>
      <c r="T215" s="21">
        <v>0</v>
      </c>
      <c r="U215" s="22">
        <f t="shared" si="15"/>
        <v>1</v>
      </c>
      <c r="V215" s="22">
        <f t="shared" si="16"/>
        <v>0</v>
      </c>
      <c r="W215" s="22">
        <f t="shared" si="17"/>
        <v>1</v>
      </c>
    </row>
    <row r="216" spans="1:23" ht="30" outlineLevel="3">
      <c r="A216" s="14" t="s">
        <v>254</v>
      </c>
      <c r="B216" s="14" t="s">
        <v>29</v>
      </c>
      <c r="C216" s="14" t="s">
        <v>122</v>
      </c>
      <c r="D216" s="14" t="s">
        <v>123</v>
      </c>
      <c r="E216" s="14" t="s">
        <v>32</v>
      </c>
      <c r="F216" s="14">
        <v>280</v>
      </c>
      <c r="G216" s="14">
        <v>2210</v>
      </c>
      <c r="H216" s="14">
        <v>3480</v>
      </c>
      <c r="I216" s="19" t="s">
        <v>124</v>
      </c>
      <c r="J216" s="20">
        <v>0</v>
      </c>
      <c r="K216" s="20">
        <v>0</v>
      </c>
      <c r="L216" s="20">
        <v>0</v>
      </c>
      <c r="M216" s="21">
        <v>0</v>
      </c>
      <c r="N216" s="20">
        <v>0</v>
      </c>
      <c r="O216" s="20">
        <v>0</v>
      </c>
      <c r="P216" s="20">
        <v>0</v>
      </c>
      <c r="Q216" s="21">
        <v>0</v>
      </c>
      <c r="R216" s="20">
        <v>0</v>
      </c>
      <c r="S216" s="20">
        <v>0</v>
      </c>
      <c r="T216" s="21">
        <v>0</v>
      </c>
      <c r="U216" s="22">
        <v>0</v>
      </c>
      <c r="V216" s="22">
        <v>0</v>
      </c>
      <c r="W216" s="22">
        <f t="shared" si="17"/>
        <v>0</v>
      </c>
    </row>
    <row r="217" spans="1:23" ht="15" outlineLevel="3">
      <c r="A217" s="14" t="s">
        <v>254</v>
      </c>
      <c r="B217" s="14" t="s">
        <v>29</v>
      </c>
      <c r="C217" s="14" t="s">
        <v>122</v>
      </c>
      <c r="D217" s="14" t="s">
        <v>243</v>
      </c>
      <c r="E217" s="14" t="s">
        <v>32</v>
      </c>
      <c r="F217" s="14">
        <v>280</v>
      </c>
      <c r="G217" s="14">
        <v>2210</v>
      </c>
      <c r="H217" s="14">
        <v>3480</v>
      </c>
      <c r="I217" s="19" t="s">
        <v>244</v>
      </c>
      <c r="J217" s="20">
        <v>317540</v>
      </c>
      <c r="K217" s="20">
        <v>17540</v>
      </c>
      <c r="L217" s="20">
        <v>317540</v>
      </c>
      <c r="M217" s="21">
        <v>0</v>
      </c>
      <c r="N217" s="20">
        <v>0</v>
      </c>
      <c r="O217" s="20">
        <v>0</v>
      </c>
      <c r="P217" s="20">
        <v>120000</v>
      </c>
      <c r="Q217" s="21">
        <v>120000</v>
      </c>
      <c r="R217" s="20">
        <v>180000</v>
      </c>
      <c r="S217" s="20">
        <v>197540</v>
      </c>
      <c r="T217" s="21">
        <v>197540</v>
      </c>
      <c r="U217" s="22">
        <f aca="true" t="shared" si="25" ref="U217:U288">+P217/L217</f>
        <v>0.37790514580840207</v>
      </c>
      <c r="V217" s="22">
        <f aca="true" t="shared" si="26" ref="V217:V288">+(M217+N217+O217)/L217</f>
        <v>0</v>
      </c>
      <c r="W217" s="22">
        <f aca="true" t="shared" si="27" ref="W217:W288">+U217+V217</f>
        <v>0.37790514580840207</v>
      </c>
    </row>
    <row r="218" spans="1:23" ht="15" outlineLevel="3">
      <c r="A218" s="14" t="s">
        <v>254</v>
      </c>
      <c r="B218" s="14" t="s">
        <v>29</v>
      </c>
      <c r="C218" s="14" t="s">
        <v>122</v>
      </c>
      <c r="D218" s="14" t="s">
        <v>125</v>
      </c>
      <c r="E218" s="14" t="s">
        <v>32</v>
      </c>
      <c r="F218" s="16" t="s">
        <v>394</v>
      </c>
      <c r="G218" s="14">
        <v>2210</v>
      </c>
      <c r="H218" s="14">
        <v>3480</v>
      </c>
      <c r="I218" s="19" t="s">
        <v>126</v>
      </c>
      <c r="J218" s="20">
        <v>1364407</v>
      </c>
      <c r="K218" s="20">
        <v>794407</v>
      </c>
      <c r="L218" s="20">
        <v>1364407</v>
      </c>
      <c r="M218" s="21">
        <v>0</v>
      </c>
      <c r="N218" s="20">
        <v>0</v>
      </c>
      <c r="O218" s="20">
        <v>0</v>
      </c>
      <c r="P218" s="20">
        <v>570000</v>
      </c>
      <c r="Q218" s="21">
        <v>570000</v>
      </c>
      <c r="R218" s="20">
        <v>0</v>
      </c>
      <c r="S218" s="20">
        <v>794407</v>
      </c>
      <c r="T218" s="21">
        <v>794407</v>
      </c>
      <c r="U218" s="22">
        <f t="shared" si="25"/>
        <v>0.41776390769030064</v>
      </c>
      <c r="V218" s="22">
        <f t="shared" si="26"/>
        <v>0</v>
      </c>
      <c r="W218" s="22">
        <f t="shared" si="27"/>
        <v>0.41776390769030064</v>
      </c>
    </row>
    <row r="219" spans="1:23" ht="15" outlineLevel="3">
      <c r="A219" s="14" t="s">
        <v>254</v>
      </c>
      <c r="B219" s="14" t="s">
        <v>29</v>
      </c>
      <c r="C219" s="14" t="s">
        <v>122</v>
      </c>
      <c r="D219" s="14" t="s">
        <v>125</v>
      </c>
      <c r="E219" s="14" t="s">
        <v>32</v>
      </c>
      <c r="F219" s="14">
        <v>280</v>
      </c>
      <c r="G219" s="14">
        <v>2210</v>
      </c>
      <c r="H219" s="14">
        <v>3480</v>
      </c>
      <c r="I219" s="19" t="s">
        <v>126</v>
      </c>
      <c r="J219" s="20">
        <v>9936000</v>
      </c>
      <c r="K219" s="20">
        <v>5971791</v>
      </c>
      <c r="L219" s="20">
        <v>9936000</v>
      </c>
      <c r="M219" s="21">
        <v>0</v>
      </c>
      <c r="N219" s="20">
        <v>0</v>
      </c>
      <c r="O219" s="20">
        <v>0</v>
      </c>
      <c r="P219" s="20">
        <v>3626107.34</v>
      </c>
      <c r="Q219" s="21">
        <v>2923203.02</v>
      </c>
      <c r="R219" s="20">
        <v>338101.66</v>
      </c>
      <c r="S219" s="20">
        <v>6309892.66</v>
      </c>
      <c r="T219" s="21">
        <v>6309892.66</v>
      </c>
      <c r="U219" s="22">
        <f t="shared" si="25"/>
        <v>0.36494639090177133</v>
      </c>
      <c r="V219" s="22">
        <f t="shared" si="26"/>
        <v>0</v>
      </c>
      <c r="W219" s="22">
        <f t="shared" si="27"/>
        <v>0.36494639090177133</v>
      </c>
    </row>
    <row r="220" spans="1:23" ht="15" outlineLevel="3">
      <c r="A220" s="14" t="s">
        <v>254</v>
      </c>
      <c r="B220" s="14" t="s">
        <v>29</v>
      </c>
      <c r="C220" s="14" t="s">
        <v>122</v>
      </c>
      <c r="D220" s="14" t="s">
        <v>127</v>
      </c>
      <c r="E220" s="14" t="s">
        <v>32</v>
      </c>
      <c r="F220" s="14">
        <v>280</v>
      </c>
      <c r="G220" s="14">
        <v>2210</v>
      </c>
      <c r="H220" s="14">
        <v>3480</v>
      </c>
      <c r="I220" s="19" t="s">
        <v>128</v>
      </c>
      <c r="J220" s="20">
        <v>5700780</v>
      </c>
      <c r="K220" s="20">
        <v>54604</v>
      </c>
      <c r="L220" s="20">
        <v>5700780</v>
      </c>
      <c r="M220" s="21">
        <v>0</v>
      </c>
      <c r="N220" s="20">
        <v>0</v>
      </c>
      <c r="O220" s="20">
        <v>0</v>
      </c>
      <c r="P220" s="20">
        <v>5547489.28</v>
      </c>
      <c r="Q220" s="21">
        <v>5547489.28</v>
      </c>
      <c r="R220" s="20">
        <v>98686.72</v>
      </c>
      <c r="S220" s="20">
        <v>153290.72</v>
      </c>
      <c r="T220" s="21">
        <v>153290.71999999974</v>
      </c>
      <c r="U220" s="22">
        <f t="shared" si="25"/>
        <v>0.9731105708341666</v>
      </c>
      <c r="V220" s="22">
        <f t="shared" si="26"/>
        <v>0</v>
      </c>
      <c r="W220" s="22">
        <f t="shared" si="27"/>
        <v>0.9731105708341666</v>
      </c>
    </row>
    <row r="221" spans="1:23" ht="30" outlineLevel="3">
      <c r="A221" s="14" t="s">
        <v>254</v>
      </c>
      <c r="B221" s="14" t="s">
        <v>29</v>
      </c>
      <c r="C221" s="14" t="s">
        <v>122</v>
      </c>
      <c r="D221" s="14" t="s">
        <v>129</v>
      </c>
      <c r="E221" s="14" t="s">
        <v>32</v>
      </c>
      <c r="F221" s="16" t="s">
        <v>394</v>
      </c>
      <c r="G221" s="14">
        <v>2210</v>
      </c>
      <c r="H221" s="14">
        <v>3480</v>
      </c>
      <c r="I221" s="19" t="s">
        <v>130</v>
      </c>
      <c r="J221" s="20">
        <v>32597105</v>
      </c>
      <c r="K221" s="20">
        <v>497105</v>
      </c>
      <c r="L221" s="20">
        <v>32597105</v>
      </c>
      <c r="M221" s="21">
        <v>0</v>
      </c>
      <c r="N221" s="20">
        <v>0</v>
      </c>
      <c r="O221" s="20">
        <v>0</v>
      </c>
      <c r="P221" s="20">
        <v>28983181.67</v>
      </c>
      <c r="Q221" s="21">
        <v>0</v>
      </c>
      <c r="R221" s="20">
        <v>3116818.33</v>
      </c>
      <c r="S221" s="20">
        <v>3613923.33</v>
      </c>
      <c r="T221" s="21">
        <v>3613923.329999998</v>
      </c>
      <c r="U221" s="22">
        <f t="shared" si="25"/>
        <v>0.8891336107915105</v>
      </c>
      <c r="V221" s="22">
        <f t="shared" si="26"/>
        <v>0</v>
      </c>
      <c r="W221" s="22">
        <f t="shared" si="27"/>
        <v>0.8891336107915105</v>
      </c>
    </row>
    <row r="222" spans="1:23" ht="30" outlineLevel="3">
      <c r="A222" s="14" t="s">
        <v>254</v>
      </c>
      <c r="B222" s="14" t="s">
        <v>29</v>
      </c>
      <c r="C222" s="14" t="s">
        <v>122</v>
      </c>
      <c r="D222" s="14" t="s">
        <v>129</v>
      </c>
      <c r="E222" s="14" t="s">
        <v>32</v>
      </c>
      <c r="F222" s="14">
        <v>280</v>
      </c>
      <c r="G222" s="14">
        <v>2210</v>
      </c>
      <c r="H222" s="14">
        <v>3480</v>
      </c>
      <c r="I222" s="19" t="s">
        <v>130</v>
      </c>
      <c r="J222" s="20">
        <v>97472163</v>
      </c>
      <c r="K222" s="20">
        <v>922163</v>
      </c>
      <c r="L222" s="20">
        <v>97472163</v>
      </c>
      <c r="M222" s="21">
        <v>0</v>
      </c>
      <c r="N222" s="20">
        <v>0</v>
      </c>
      <c r="O222" s="20">
        <v>0</v>
      </c>
      <c r="P222" s="20">
        <v>89463753.6</v>
      </c>
      <c r="Q222" s="21">
        <v>27000000</v>
      </c>
      <c r="R222" s="20">
        <v>7086246.4</v>
      </c>
      <c r="S222" s="20">
        <v>8008409.4</v>
      </c>
      <c r="T222" s="21">
        <v>8008409.400000006</v>
      </c>
      <c r="U222" s="22">
        <f t="shared" si="25"/>
        <v>0.9178390100976829</v>
      </c>
      <c r="V222" s="22">
        <f t="shared" si="26"/>
        <v>0</v>
      </c>
      <c r="W222" s="22">
        <f t="shared" si="27"/>
        <v>0.9178390100976829</v>
      </c>
    </row>
    <row r="223" spans="1:23" ht="45" outlineLevel="3">
      <c r="A223" s="14" t="s">
        <v>254</v>
      </c>
      <c r="B223" s="14" t="s">
        <v>29</v>
      </c>
      <c r="C223" s="14" t="s">
        <v>122</v>
      </c>
      <c r="D223" s="14" t="s">
        <v>131</v>
      </c>
      <c r="E223" s="14" t="s">
        <v>32</v>
      </c>
      <c r="F223" s="16" t="s">
        <v>394</v>
      </c>
      <c r="G223" s="14">
        <v>2210</v>
      </c>
      <c r="H223" s="14">
        <v>3480</v>
      </c>
      <c r="I223" s="19" t="s">
        <v>132</v>
      </c>
      <c r="J223" s="20">
        <v>1560000</v>
      </c>
      <c r="K223" s="20">
        <v>6000</v>
      </c>
      <c r="L223" s="20">
        <v>1560000</v>
      </c>
      <c r="M223" s="21">
        <v>0</v>
      </c>
      <c r="N223" s="20">
        <v>0</v>
      </c>
      <c r="O223" s="20">
        <v>0</v>
      </c>
      <c r="P223" s="20">
        <v>1495200</v>
      </c>
      <c r="Q223" s="21">
        <v>1495200</v>
      </c>
      <c r="R223" s="20">
        <v>58800</v>
      </c>
      <c r="S223" s="20">
        <v>64800</v>
      </c>
      <c r="T223" s="21">
        <v>64800</v>
      </c>
      <c r="U223" s="22">
        <f t="shared" si="25"/>
        <v>0.9584615384615385</v>
      </c>
      <c r="V223" s="22">
        <f t="shared" si="26"/>
        <v>0</v>
      </c>
      <c r="W223" s="22">
        <f t="shared" si="27"/>
        <v>0.9584615384615385</v>
      </c>
    </row>
    <row r="224" spans="1:23" ht="45" outlineLevel="3">
      <c r="A224" s="14" t="s">
        <v>254</v>
      </c>
      <c r="B224" s="14" t="s">
        <v>29</v>
      </c>
      <c r="C224" s="14" t="s">
        <v>122</v>
      </c>
      <c r="D224" s="14" t="s">
        <v>131</v>
      </c>
      <c r="E224" s="14" t="s">
        <v>32</v>
      </c>
      <c r="F224" s="14">
        <v>280</v>
      </c>
      <c r="G224" s="14">
        <v>2210</v>
      </c>
      <c r="H224" s="14">
        <v>3480</v>
      </c>
      <c r="I224" s="19" t="s">
        <v>133</v>
      </c>
      <c r="J224" s="20">
        <v>355552500</v>
      </c>
      <c r="K224" s="20">
        <v>196245600</v>
      </c>
      <c r="L224" s="20">
        <v>355552500</v>
      </c>
      <c r="M224" s="21">
        <v>0</v>
      </c>
      <c r="N224" s="20">
        <v>0</v>
      </c>
      <c r="O224" s="20">
        <v>0</v>
      </c>
      <c r="P224" s="20">
        <v>155865752.72</v>
      </c>
      <c r="Q224" s="21">
        <v>155865752.72</v>
      </c>
      <c r="R224" s="20">
        <v>3441147.28</v>
      </c>
      <c r="S224" s="20">
        <v>199686747.28</v>
      </c>
      <c r="T224" s="21">
        <v>199686747.28</v>
      </c>
      <c r="U224" s="22">
        <f t="shared" si="25"/>
        <v>0.43837619682044143</v>
      </c>
      <c r="V224" s="22">
        <f t="shared" si="26"/>
        <v>0</v>
      </c>
      <c r="W224" s="22">
        <f t="shared" si="27"/>
        <v>0.43837619682044143</v>
      </c>
    </row>
    <row r="225" spans="1:23" ht="30" outlineLevel="3">
      <c r="A225" s="14" t="s">
        <v>254</v>
      </c>
      <c r="B225" s="14" t="s">
        <v>29</v>
      </c>
      <c r="C225" s="14" t="s">
        <v>122</v>
      </c>
      <c r="D225" s="14" t="s">
        <v>134</v>
      </c>
      <c r="E225" s="14" t="s">
        <v>32</v>
      </c>
      <c r="F225" s="14">
        <v>280</v>
      </c>
      <c r="G225" s="14">
        <v>2210</v>
      </c>
      <c r="H225" s="14">
        <v>3480</v>
      </c>
      <c r="I225" s="19" t="s">
        <v>135</v>
      </c>
      <c r="J225" s="20">
        <v>114515</v>
      </c>
      <c r="K225" s="20">
        <v>515</v>
      </c>
      <c r="L225" s="20">
        <v>114515</v>
      </c>
      <c r="M225" s="21">
        <v>0</v>
      </c>
      <c r="N225" s="20">
        <v>0</v>
      </c>
      <c r="O225" s="20">
        <v>0</v>
      </c>
      <c r="P225" s="20">
        <v>63645</v>
      </c>
      <c r="Q225" s="21">
        <v>63645</v>
      </c>
      <c r="R225" s="20">
        <v>50355</v>
      </c>
      <c r="S225" s="20">
        <v>50870</v>
      </c>
      <c r="T225" s="21">
        <v>50870</v>
      </c>
      <c r="U225" s="22">
        <f t="shared" si="25"/>
        <v>0.5557787189451163</v>
      </c>
      <c r="V225" s="22">
        <f t="shared" si="26"/>
        <v>0</v>
      </c>
      <c r="W225" s="22">
        <f t="shared" si="27"/>
        <v>0.5557787189451163</v>
      </c>
    </row>
    <row r="226" spans="1:23" ht="15" outlineLevel="2">
      <c r="A226" s="14"/>
      <c r="B226" s="14"/>
      <c r="C226" s="18" t="s">
        <v>408</v>
      </c>
      <c r="D226" s="14"/>
      <c r="E226" s="14"/>
      <c r="F226" s="14"/>
      <c r="G226" s="14"/>
      <c r="H226" s="14"/>
      <c r="I226" s="19"/>
      <c r="J226" s="20">
        <f aca="true" t="shared" si="28" ref="J226:T226">SUBTOTAL(9,J215:J225)</f>
        <v>567715010</v>
      </c>
      <c r="K226" s="20">
        <f t="shared" si="28"/>
        <v>204509725</v>
      </c>
      <c r="L226" s="20">
        <f t="shared" si="28"/>
        <v>567715010</v>
      </c>
      <c r="M226" s="21">
        <f t="shared" si="28"/>
        <v>0</v>
      </c>
      <c r="N226" s="20">
        <f t="shared" si="28"/>
        <v>0</v>
      </c>
      <c r="O226" s="20">
        <f t="shared" si="28"/>
        <v>0</v>
      </c>
      <c r="P226" s="20">
        <f t="shared" si="28"/>
        <v>348835129.61</v>
      </c>
      <c r="Q226" s="21">
        <f t="shared" si="28"/>
        <v>256685290.01999998</v>
      </c>
      <c r="R226" s="20">
        <f t="shared" si="28"/>
        <v>14370155.389999999</v>
      </c>
      <c r="S226" s="20">
        <f t="shared" si="28"/>
        <v>218879880.39</v>
      </c>
      <c r="T226" s="21">
        <f t="shared" si="28"/>
        <v>218879880.39000002</v>
      </c>
      <c r="U226" s="22"/>
      <c r="V226" s="22"/>
      <c r="W226" s="22"/>
    </row>
    <row r="227" spans="1:23" ht="75" outlineLevel="3">
      <c r="A227" s="14" t="s">
        <v>254</v>
      </c>
      <c r="B227" s="14" t="s">
        <v>29</v>
      </c>
      <c r="C227" s="14" t="s">
        <v>138</v>
      </c>
      <c r="D227" s="14" t="s">
        <v>139</v>
      </c>
      <c r="E227" s="14" t="s">
        <v>51</v>
      </c>
      <c r="F227" s="16" t="s">
        <v>394</v>
      </c>
      <c r="G227" s="14">
        <v>1310</v>
      </c>
      <c r="H227" s="14">
        <v>3480</v>
      </c>
      <c r="I227" s="19" t="s">
        <v>263</v>
      </c>
      <c r="J227" s="20">
        <v>1895610937</v>
      </c>
      <c r="K227" s="20">
        <v>323912226</v>
      </c>
      <c r="L227" s="20">
        <v>1895610937</v>
      </c>
      <c r="M227" s="21">
        <v>0</v>
      </c>
      <c r="N227" s="20">
        <v>0</v>
      </c>
      <c r="O227" s="20">
        <v>0</v>
      </c>
      <c r="P227" s="20">
        <v>1571698710</v>
      </c>
      <c r="Q227" s="21">
        <v>1571698710</v>
      </c>
      <c r="R227" s="20">
        <v>1</v>
      </c>
      <c r="S227" s="20">
        <v>323912227</v>
      </c>
      <c r="T227" s="21">
        <v>323912227</v>
      </c>
      <c r="U227" s="22">
        <f t="shared" si="25"/>
        <v>0.8291251539661274</v>
      </c>
      <c r="V227" s="22">
        <f t="shared" si="26"/>
        <v>0</v>
      </c>
      <c r="W227" s="22">
        <f t="shared" si="27"/>
        <v>0.8291251539661274</v>
      </c>
    </row>
    <row r="228" spans="1:23" ht="120" outlineLevel="3">
      <c r="A228" s="14" t="s">
        <v>254</v>
      </c>
      <c r="B228" s="14" t="s">
        <v>29</v>
      </c>
      <c r="C228" s="14" t="s">
        <v>138</v>
      </c>
      <c r="D228" s="14" t="s">
        <v>143</v>
      </c>
      <c r="E228" s="14" t="s">
        <v>51</v>
      </c>
      <c r="F228" s="16" t="s">
        <v>394</v>
      </c>
      <c r="G228" s="14">
        <v>1310</v>
      </c>
      <c r="H228" s="14">
        <v>3480</v>
      </c>
      <c r="I228" s="19" t="s">
        <v>144</v>
      </c>
      <c r="J228" s="20">
        <v>5294599</v>
      </c>
      <c r="K228" s="20">
        <v>0</v>
      </c>
      <c r="L228" s="20">
        <v>5294599</v>
      </c>
      <c r="M228" s="21">
        <v>0</v>
      </c>
      <c r="N228" s="20">
        <v>0</v>
      </c>
      <c r="O228" s="20">
        <v>0</v>
      </c>
      <c r="P228" s="20">
        <v>5256908.98</v>
      </c>
      <c r="Q228" s="21">
        <v>5256908.98</v>
      </c>
      <c r="R228" s="20">
        <v>37690.02</v>
      </c>
      <c r="S228" s="20">
        <v>37690.02</v>
      </c>
      <c r="T228" s="21">
        <v>37690.01999999955</v>
      </c>
      <c r="U228" s="22">
        <f t="shared" si="25"/>
        <v>0.9928814212370003</v>
      </c>
      <c r="V228" s="22">
        <f t="shared" si="26"/>
        <v>0</v>
      </c>
      <c r="W228" s="22">
        <f t="shared" si="27"/>
        <v>0.9928814212370003</v>
      </c>
    </row>
    <row r="229" spans="1:23" ht="120" outlineLevel="3">
      <c r="A229" s="14" t="s">
        <v>254</v>
      </c>
      <c r="B229" s="14" t="s">
        <v>29</v>
      </c>
      <c r="C229" s="14" t="s">
        <v>138</v>
      </c>
      <c r="D229" s="14" t="s">
        <v>143</v>
      </c>
      <c r="E229" s="14" t="s">
        <v>145</v>
      </c>
      <c r="F229" s="16" t="s">
        <v>394</v>
      </c>
      <c r="G229" s="14">
        <v>1310</v>
      </c>
      <c r="H229" s="14">
        <v>3480</v>
      </c>
      <c r="I229" s="19" t="s">
        <v>146</v>
      </c>
      <c r="J229" s="20">
        <v>11364793</v>
      </c>
      <c r="K229" s="20">
        <v>0</v>
      </c>
      <c r="L229" s="20">
        <v>11364793</v>
      </c>
      <c r="M229" s="21">
        <v>0</v>
      </c>
      <c r="N229" s="20">
        <v>0</v>
      </c>
      <c r="O229" s="20">
        <v>0</v>
      </c>
      <c r="P229" s="20">
        <v>10469955.42</v>
      </c>
      <c r="Q229" s="21">
        <v>10469955.42</v>
      </c>
      <c r="R229" s="20">
        <v>894837.58</v>
      </c>
      <c r="S229" s="20">
        <v>894837.58</v>
      </c>
      <c r="T229" s="21">
        <v>894837.5800000001</v>
      </c>
      <c r="U229" s="22">
        <f t="shared" si="25"/>
        <v>0.9212623071973243</v>
      </c>
      <c r="V229" s="22">
        <f t="shared" si="26"/>
        <v>0</v>
      </c>
      <c r="W229" s="22">
        <f t="shared" si="27"/>
        <v>0.9212623071973243</v>
      </c>
    </row>
    <row r="230" spans="1:23" ht="180" outlineLevel="3">
      <c r="A230" s="14" t="s">
        <v>254</v>
      </c>
      <c r="B230" s="14" t="s">
        <v>29</v>
      </c>
      <c r="C230" s="14" t="s">
        <v>138</v>
      </c>
      <c r="D230" s="14" t="s">
        <v>143</v>
      </c>
      <c r="E230" s="14" t="s">
        <v>172</v>
      </c>
      <c r="F230" s="16" t="s">
        <v>394</v>
      </c>
      <c r="G230" s="14">
        <v>1310</v>
      </c>
      <c r="H230" s="14">
        <v>3420</v>
      </c>
      <c r="I230" s="19" t="s">
        <v>264</v>
      </c>
      <c r="J230" s="20">
        <v>412000000</v>
      </c>
      <c r="K230" s="20">
        <v>0</v>
      </c>
      <c r="L230" s="20">
        <v>412000000</v>
      </c>
      <c r="M230" s="21">
        <v>0</v>
      </c>
      <c r="N230" s="20">
        <v>0</v>
      </c>
      <c r="O230" s="20">
        <v>0</v>
      </c>
      <c r="P230" s="20">
        <v>412000000</v>
      </c>
      <c r="Q230" s="21">
        <v>412000000</v>
      </c>
      <c r="R230" s="20">
        <v>0</v>
      </c>
      <c r="S230" s="20">
        <v>0</v>
      </c>
      <c r="T230" s="21">
        <v>0</v>
      </c>
      <c r="U230" s="22">
        <f t="shared" si="25"/>
        <v>1</v>
      </c>
      <c r="V230" s="22">
        <f t="shared" si="26"/>
        <v>0</v>
      </c>
      <c r="W230" s="22">
        <f t="shared" si="27"/>
        <v>1</v>
      </c>
    </row>
    <row r="231" spans="1:23" ht="165" outlineLevel="3">
      <c r="A231" s="14" t="s">
        <v>254</v>
      </c>
      <c r="B231" s="14" t="s">
        <v>29</v>
      </c>
      <c r="C231" s="14" t="s">
        <v>138</v>
      </c>
      <c r="D231" s="14" t="s">
        <v>143</v>
      </c>
      <c r="E231" s="14" t="s">
        <v>265</v>
      </c>
      <c r="F231" s="16" t="s">
        <v>394</v>
      </c>
      <c r="G231" s="14">
        <v>1310</v>
      </c>
      <c r="H231" s="14">
        <v>3420</v>
      </c>
      <c r="I231" s="19" t="s">
        <v>266</v>
      </c>
      <c r="J231" s="20">
        <v>36000000</v>
      </c>
      <c r="K231" s="20">
        <v>0</v>
      </c>
      <c r="L231" s="20">
        <v>36000000</v>
      </c>
      <c r="M231" s="21">
        <v>0</v>
      </c>
      <c r="N231" s="20">
        <v>0</v>
      </c>
      <c r="O231" s="20">
        <v>0</v>
      </c>
      <c r="P231" s="20">
        <v>36000000</v>
      </c>
      <c r="Q231" s="21">
        <v>36000000</v>
      </c>
      <c r="R231" s="20">
        <v>0</v>
      </c>
      <c r="S231" s="20">
        <v>0</v>
      </c>
      <c r="T231" s="21">
        <v>0</v>
      </c>
      <c r="U231" s="22">
        <f t="shared" si="25"/>
        <v>1</v>
      </c>
      <c r="V231" s="22">
        <f t="shared" si="26"/>
        <v>0</v>
      </c>
      <c r="W231" s="22">
        <f t="shared" si="27"/>
        <v>1</v>
      </c>
    </row>
    <row r="232" spans="1:23" ht="90" outlineLevel="3">
      <c r="A232" s="14" t="s">
        <v>254</v>
      </c>
      <c r="B232" s="14" t="s">
        <v>29</v>
      </c>
      <c r="C232" s="14" t="s">
        <v>138</v>
      </c>
      <c r="D232" s="14" t="s">
        <v>267</v>
      </c>
      <c r="E232" s="14" t="s">
        <v>32</v>
      </c>
      <c r="F232" s="16" t="s">
        <v>394</v>
      </c>
      <c r="G232" s="14">
        <v>1320</v>
      </c>
      <c r="H232" s="14">
        <v>3480</v>
      </c>
      <c r="I232" s="19" t="s">
        <v>268</v>
      </c>
      <c r="J232" s="20">
        <v>1300000</v>
      </c>
      <c r="K232" s="20">
        <v>0</v>
      </c>
      <c r="L232" s="20">
        <v>1300000</v>
      </c>
      <c r="M232" s="21">
        <v>0</v>
      </c>
      <c r="N232" s="20">
        <v>0</v>
      </c>
      <c r="O232" s="20">
        <v>0</v>
      </c>
      <c r="P232" s="20">
        <v>1095600</v>
      </c>
      <c r="Q232" s="21">
        <v>1095600</v>
      </c>
      <c r="R232" s="20">
        <v>204400</v>
      </c>
      <c r="S232" s="20">
        <v>204400</v>
      </c>
      <c r="T232" s="21">
        <v>204400</v>
      </c>
      <c r="U232" s="22">
        <f t="shared" si="25"/>
        <v>0.8427692307692307</v>
      </c>
      <c r="V232" s="22">
        <f t="shared" si="26"/>
        <v>0</v>
      </c>
      <c r="W232" s="22">
        <f t="shared" si="27"/>
        <v>0.8427692307692307</v>
      </c>
    </row>
    <row r="233" spans="1:23" ht="345" outlineLevel="3">
      <c r="A233" s="14" t="s">
        <v>254</v>
      </c>
      <c r="B233" s="14" t="s">
        <v>29</v>
      </c>
      <c r="C233" s="14" t="s">
        <v>138</v>
      </c>
      <c r="D233" s="14" t="s">
        <v>170</v>
      </c>
      <c r="E233" s="14" t="s">
        <v>145</v>
      </c>
      <c r="F233" s="16" t="s">
        <v>394</v>
      </c>
      <c r="G233" s="14">
        <v>1320</v>
      </c>
      <c r="H233" s="14">
        <v>3480</v>
      </c>
      <c r="I233" s="19" t="s">
        <v>269</v>
      </c>
      <c r="J233" s="20">
        <v>0</v>
      </c>
      <c r="K233" s="20">
        <v>0</v>
      </c>
      <c r="L233" s="20">
        <v>0</v>
      </c>
      <c r="M233" s="21">
        <v>0</v>
      </c>
      <c r="N233" s="20">
        <v>0</v>
      </c>
      <c r="O233" s="20">
        <v>0</v>
      </c>
      <c r="P233" s="20">
        <v>0</v>
      </c>
      <c r="Q233" s="21">
        <v>0</v>
      </c>
      <c r="R233" s="20">
        <v>0</v>
      </c>
      <c r="S233" s="20">
        <v>0</v>
      </c>
      <c r="T233" s="21">
        <v>0</v>
      </c>
      <c r="U233" s="22">
        <v>0</v>
      </c>
      <c r="V233" s="22">
        <v>0</v>
      </c>
      <c r="W233" s="22">
        <f t="shared" si="27"/>
        <v>0</v>
      </c>
    </row>
    <row r="234" spans="1:23" ht="135" outlineLevel="3">
      <c r="A234" s="14" t="s">
        <v>254</v>
      </c>
      <c r="B234" s="14" t="s">
        <v>29</v>
      </c>
      <c r="C234" s="14" t="s">
        <v>138</v>
      </c>
      <c r="D234" s="14" t="s">
        <v>174</v>
      </c>
      <c r="E234" s="14" t="s">
        <v>51</v>
      </c>
      <c r="F234" s="16" t="s">
        <v>394</v>
      </c>
      <c r="G234" s="14">
        <v>1330</v>
      </c>
      <c r="H234" s="14">
        <v>3480</v>
      </c>
      <c r="I234" s="19" t="s">
        <v>270</v>
      </c>
      <c r="J234" s="20">
        <v>38678640</v>
      </c>
      <c r="K234" s="20">
        <v>0</v>
      </c>
      <c r="L234" s="20">
        <v>38678640</v>
      </c>
      <c r="M234" s="21">
        <v>0</v>
      </c>
      <c r="N234" s="20">
        <v>0</v>
      </c>
      <c r="O234" s="20">
        <v>0</v>
      </c>
      <c r="P234" s="20">
        <v>36863736.73</v>
      </c>
      <c r="Q234" s="21">
        <v>36863736.73</v>
      </c>
      <c r="R234" s="20">
        <v>1814903.27</v>
      </c>
      <c r="S234" s="20">
        <v>1814903.27</v>
      </c>
      <c r="T234" s="21">
        <v>1814903.2700000033</v>
      </c>
      <c r="U234" s="22">
        <f t="shared" si="25"/>
        <v>0.9530773762986495</v>
      </c>
      <c r="V234" s="22">
        <f t="shared" si="26"/>
        <v>0</v>
      </c>
      <c r="W234" s="22">
        <f t="shared" si="27"/>
        <v>0.9530773762986495</v>
      </c>
    </row>
    <row r="235" spans="1:23" ht="15" outlineLevel="2">
      <c r="A235" s="14"/>
      <c r="B235" s="14"/>
      <c r="C235" s="18" t="s">
        <v>409</v>
      </c>
      <c r="D235" s="14"/>
      <c r="E235" s="14"/>
      <c r="F235" s="16"/>
      <c r="G235" s="14"/>
      <c r="H235" s="14"/>
      <c r="I235" s="19"/>
      <c r="J235" s="20">
        <f aca="true" t="shared" si="29" ref="J235:T235">SUBTOTAL(9,J227:J234)</f>
        <v>2400248969</v>
      </c>
      <c r="K235" s="20">
        <f t="shared" si="29"/>
        <v>323912226</v>
      </c>
      <c r="L235" s="20">
        <f t="shared" si="29"/>
        <v>2400248969</v>
      </c>
      <c r="M235" s="21">
        <f t="shared" si="29"/>
        <v>0</v>
      </c>
      <c r="N235" s="20">
        <f t="shared" si="29"/>
        <v>0</v>
      </c>
      <c r="O235" s="20">
        <f t="shared" si="29"/>
        <v>0</v>
      </c>
      <c r="P235" s="20">
        <f t="shared" si="29"/>
        <v>2073384911.13</v>
      </c>
      <c r="Q235" s="21">
        <f t="shared" si="29"/>
        <v>2073384911.13</v>
      </c>
      <c r="R235" s="20">
        <f t="shared" si="29"/>
        <v>2951831.87</v>
      </c>
      <c r="S235" s="20">
        <f t="shared" si="29"/>
        <v>326864057.86999995</v>
      </c>
      <c r="T235" s="21">
        <f t="shared" si="29"/>
        <v>326864057.86999995</v>
      </c>
      <c r="U235" s="22"/>
      <c r="V235" s="22"/>
      <c r="W235" s="22"/>
    </row>
    <row r="236" spans="1:23" ht="15" outlineLevel="1">
      <c r="A236" s="18" t="s">
        <v>397</v>
      </c>
      <c r="B236" s="14"/>
      <c r="C236" s="14"/>
      <c r="D236" s="14"/>
      <c r="E236" s="14"/>
      <c r="F236" s="16"/>
      <c r="G236" s="14"/>
      <c r="H236" s="14"/>
      <c r="I236" s="19"/>
      <c r="J236" s="20">
        <f aca="true" t="shared" si="30" ref="J236:T236">SUBTOTAL(9,J177:J234)</f>
        <v>10287422000</v>
      </c>
      <c r="K236" s="20">
        <f t="shared" si="30"/>
        <v>616357229</v>
      </c>
      <c r="L236" s="20">
        <f t="shared" si="30"/>
        <v>10287422000</v>
      </c>
      <c r="M236" s="21">
        <f t="shared" si="30"/>
        <v>0</v>
      </c>
      <c r="N236" s="20">
        <f t="shared" si="30"/>
        <v>25724552.52</v>
      </c>
      <c r="O236" s="20">
        <f t="shared" si="30"/>
        <v>0</v>
      </c>
      <c r="P236" s="20">
        <f t="shared" si="30"/>
        <v>8417265613.209999</v>
      </c>
      <c r="Q236" s="21">
        <f t="shared" si="30"/>
        <v>8133169521.789999</v>
      </c>
      <c r="R236" s="20">
        <f t="shared" si="30"/>
        <v>1228074605.2700002</v>
      </c>
      <c r="S236" s="20">
        <f t="shared" si="30"/>
        <v>1844431834.27</v>
      </c>
      <c r="T236" s="21">
        <f t="shared" si="30"/>
        <v>1844431834.27</v>
      </c>
      <c r="U236" s="22">
        <f t="shared" si="25"/>
        <v>0.8182094224588045</v>
      </c>
      <c r="V236" s="22">
        <f t="shared" si="26"/>
        <v>0.0025005829954287866</v>
      </c>
      <c r="W236" s="22">
        <f t="shared" si="27"/>
        <v>0.8207100054542332</v>
      </c>
    </row>
    <row r="237" spans="1:23" ht="15" outlineLevel="3">
      <c r="A237" s="14" t="s">
        <v>271</v>
      </c>
      <c r="B237" s="14" t="s">
        <v>29</v>
      </c>
      <c r="C237" s="14" t="s">
        <v>30</v>
      </c>
      <c r="D237" s="14" t="s">
        <v>31</v>
      </c>
      <c r="E237" s="14" t="s">
        <v>32</v>
      </c>
      <c r="F237" s="16" t="s">
        <v>394</v>
      </c>
      <c r="G237" s="14">
        <v>1111</v>
      </c>
      <c r="H237" s="14">
        <v>3480</v>
      </c>
      <c r="I237" s="19" t="s">
        <v>33</v>
      </c>
      <c r="J237" s="20">
        <v>624484991</v>
      </c>
      <c r="K237" s="20">
        <v>0</v>
      </c>
      <c r="L237" s="20">
        <v>624484991</v>
      </c>
      <c r="M237" s="21">
        <v>0</v>
      </c>
      <c r="N237" s="20">
        <v>0</v>
      </c>
      <c r="O237" s="20">
        <v>0</v>
      </c>
      <c r="P237" s="20">
        <v>603458160.15</v>
      </c>
      <c r="Q237" s="21">
        <v>603458160.15</v>
      </c>
      <c r="R237" s="20">
        <v>21026830.85</v>
      </c>
      <c r="S237" s="20">
        <v>21026830.85</v>
      </c>
      <c r="T237" s="21">
        <v>21026830.850000024</v>
      </c>
      <c r="U237" s="22">
        <f t="shared" si="25"/>
        <v>0.9663293255193702</v>
      </c>
      <c r="V237" s="22">
        <f t="shared" si="26"/>
        <v>0</v>
      </c>
      <c r="W237" s="22">
        <f t="shared" si="27"/>
        <v>0.9663293255193702</v>
      </c>
    </row>
    <row r="238" spans="1:23" ht="15" outlineLevel="3">
      <c r="A238" s="14" t="s">
        <v>271</v>
      </c>
      <c r="B238" s="14" t="s">
        <v>29</v>
      </c>
      <c r="C238" s="14" t="s">
        <v>30</v>
      </c>
      <c r="D238" s="14" t="s">
        <v>34</v>
      </c>
      <c r="E238" s="14" t="s">
        <v>32</v>
      </c>
      <c r="F238" s="16" t="s">
        <v>394</v>
      </c>
      <c r="G238" s="14">
        <v>1111</v>
      </c>
      <c r="H238" s="14">
        <v>3480</v>
      </c>
      <c r="I238" s="19" t="s">
        <v>35</v>
      </c>
      <c r="J238" s="20">
        <v>1000000</v>
      </c>
      <c r="K238" s="20">
        <v>0</v>
      </c>
      <c r="L238" s="20">
        <v>1000000</v>
      </c>
      <c r="M238" s="21">
        <v>0</v>
      </c>
      <c r="N238" s="20">
        <v>0</v>
      </c>
      <c r="O238" s="20">
        <v>0</v>
      </c>
      <c r="P238" s="20">
        <v>0</v>
      </c>
      <c r="Q238" s="21">
        <v>0</v>
      </c>
      <c r="R238" s="20">
        <v>1000000</v>
      </c>
      <c r="S238" s="20">
        <v>1000000</v>
      </c>
      <c r="T238" s="21">
        <v>1000000</v>
      </c>
      <c r="U238" s="22">
        <f t="shared" si="25"/>
        <v>0</v>
      </c>
      <c r="V238" s="22">
        <f t="shared" si="26"/>
        <v>0</v>
      </c>
      <c r="W238" s="22">
        <f t="shared" si="27"/>
        <v>0</v>
      </c>
    </row>
    <row r="239" spans="1:23" ht="15" outlineLevel="3">
      <c r="A239" s="14" t="s">
        <v>271</v>
      </c>
      <c r="B239" s="14" t="s">
        <v>29</v>
      </c>
      <c r="C239" s="14" t="s">
        <v>30</v>
      </c>
      <c r="D239" s="14" t="s">
        <v>36</v>
      </c>
      <c r="E239" s="14" t="s">
        <v>32</v>
      </c>
      <c r="F239" s="16" t="s">
        <v>394</v>
      </c>
      <c r="G239" s="14">
        <v>1111</v>
      </c>
      <c r="H239" s="14">
        <v>3480</v>
      </c>
      <c r="I239" s="19" t="s">
        <v>37</v>
      </c>
      <c r="J239" s="20">
        <v>25896656</v>
      </c>
      <c r="K239" s="20">
        <v>0</v>
      </c>
      <c r="L239" s="20">
        <v>25896656</v>
      </c>
      <c r="M239" s="21">
        <v>0</v>
      </c>
      <c r="N239" s="20">
        <v>0</v>
      </c>
      <c r="O239" s="20">
        <v>0</v>
      </c>
      <c r="P239" s="20">
        <v>24293709.25</v>
      </c>
      <c r="Q239" s="21">
        <v>24293709.25</v>
      </c>
      <c r="R239" s="20">
        <v>1602946.75</v>
      </c>
      <c r="S239" s="20">
        <v>1602946.75</v>
      </c>
      <c r="T239" s="21">
        <v>1602946.75</v>
      </c>
      <c r="U239" s="22">
        <f t="shared" si="25"/>
        <v>0.9381021723422515</v>
      </c>
      <c r="V239" s="22">
        <f t="shared" si="26"/>
        <v>0</v>
      </c>
      <c r="W239" s="22">
        <f t="shared" si="27"/>
        <v>0.9381021723422515</v>
      </c>
    </row>
    <row r="240" spans="1:23" ht="30" outlineLevel="3">
      <c r="A240" s="14" t="s">
        <v>271</v>
      </c>
      <c r="B240" s="14" t="s">
        <v>29</v>
      </c>
      <c r="C240" s="14" t="s">
        <v>30</v>
      </c>
      <c r="D240" s="14" t="s">
        <v>40</v>
      </c>
      <c r="E240" s="14" t="s">
        <v>32</v>
      </c>
      <c r="F240" s="16" t="s">
        <v>394</v>
      </c>
      <c r="G240" s="14">
        <v>1111</v>
      </c>
      <c r="H240" s="14">
        <v>3480</v>
      </c>
      <c r="I240" s="19" t="s">
        <v>41</v>
      </c>
      <c r="J240" s="20">
        <v>98062806</v>
      </c>
      <c r="K240" s="20">
        <v>0</v>
      </c>
      <c r="L240" s="20">
        <v>98062806</v>
      </c>
      <c r="M240" s="21">
        <v>0</v>
      </c>
      <c r="N240" s="20">
        <v>0</v>
      </c>
      <c r="O240" s="20">
        <v>0</v>
      </c>
      <c r="P240" s="20">
        <v>94191607.52</v>
      </c>
      <c r="Q240" s="21">
        <v>94191607.52</v>
      </c>
      <c r="R240" s="20">
        <v>3871198.48</v>
      </c>
      <c r="S240" s="20">
        <v>3871198.48</v>
      </c>
      <c r="T240" s="21">
        <v>3871198.480000004</v>
      </c>
      <c r="U240" s="22">
        <f t="shared" si="25"/>
        <v>0.960523274441076</v>
      </c>
      <c r="V240" s="22">
        <f t="shared" si="26"/>
        <v>0</v>
      </c>
      <c r="W240" s="22">
        <f t="shared" si="27"/>
        <v>0.960523274441076</v>
      </c>
    </row>
    <row r="241" spans="1:23" ht="30" outlineLevel="3">
      <c r="A241" s="14" t="s">
        <v>271</v>
      </c>
      <c r="B241" s="14" t="s">
        <v>29</v>
      </c>
      <c r="C241" s="14" t="s">
        <v>30</v>
      </c>
      <c r="D241" s="14" t="s">
        <v>42</v>
      </c>
      <c r="E241" s="14" t="s">
        <v>32</v>
      </c>
      <c r="F241" s="16" t="s">
        <v>394</v>
      </c>
      <c r="G241" s="14">
        <v>1111</v>
      </c>
      <c r="H241" s="14">
        <v>3480</v>
      </c>
      <c r="I241" s="19" t="s">
        <v>43</v>
      </c>
      <c r="J241" s="20">
        <v>301035461</v>
      </c>
      <c r="K241" s="20">
        <v>0</v>
      </c>
      <c r="L241" s="20">
        <v>301035461</v>
      </c>
      <c r="M241" s="21">
        <v>0</v>
      </c>
      <c r="N241" s="20">
        <v>0</v>
      </c>
      <c r="O241" s="20">
        <v>0</v>
      </c>
      <c r="P241" s="20">
        <v>298952580.63</v>
      </c>
      <c r="Q241" s="21">
        <v>298952580.63</v>
      </c>
      <c r="R241" s="20">
        <v>2082880.37</v>
      </c>
      <c r="S241" s="20">
        <v>2082880.37</v>
      </c>
      <c r="T241" s="21">
        <v>2082880.3700000048</v>
      </c>
      <c r="U241" s="22">
        <f t="shared" si="25"/>
        <v>0.9930809467991547</v>
      </c>
      <c r="V241" s="22">
        <f t="shared" si="26"/>
        <v>0</v>
      </c>
      <c r="W241" s="22">
        <f t="shared" si="27"/>
        <v>0.9930809467991547</v>
      </c>
    </row>
    <row r="242" spans="1:23" ht="15" outlineLevel="3">
      <c r="A242" s="14" t="s">
        <v>271</v>
      </c>
      <c r="B242" s="14" t="s">
        <v>29</v>
      </c>
      <c r="C242" s="14" t="s">
        <v>30</v>
      </c>
      <c r="D242" s="14" t="s">
        <v>44</v>
      </c>
      <c r="E242" s="14" t="s">
        <v>32</v>
      </c>
      <c r="F242" s="14">
        <v>280</v>
      </c>
      <c r="G242" s="14">
        <v>1111</v>
      </c>
      <c r="H242" s="14">
        <v>3480</v>
      </c>
      <c r="I242" s="19" t="s">
        <v>45</v>
      </c>
      <c r="J242" s="20">
        <v>97972940</v>
      </c>
      <c r="K242" s="20">
        <v>0</v>
      </c>
      <c r="L242" s="20">
        <v>97972940</v>
      </c>
      <c r="M242" s="21">
        <v>0</v>
      </c>
      <c r="N242" s="20">
        <v>0</v>
      </c>
      <c r="O242" s="20">
        <v>0</v>
      </c>
      <c r="P242" s="20">
        <v>93807053.95</v>
      </c>
      <c r="Q242" s="21">
        <v>93807053.95</v>
      </c>
      <c r="R242" s="20">
        <v>4165886.05</v>
      </c>
      <c r="S242" s="20">
        <v>4165886.05</v>
      </c>
      <c r="T242" s="21">
        <v>4165886.049999997</v>
      </c>
      <c r="U242" s="22">
        <f t="shared" si="25"/>
        <v>0.9574792177309368</v>
      </c>
      <c r="V242" s="22">
        <f t="shared" si="26"/>
        <v>0</v>
      </c>
      <c r="W242" s="22">
        <f t="shared" si="27"/>
        <v>0.9574792177309368</v>
      </c>
    </row>
    <row r="243" spans="1:23" ht="15" outlineLevel="3">
      <c r="A243" s="14" t="s">
        <v>271</v>
      </c>
      <c r="B243" s="14" t="s">
        <v>29</v>
      </c>
      <c r="C243" s="14" t="s">
        <v>30</v>
      </c>
      <c r="D243" s="14" t="s">
        <v>46</v>
      </c>
      <c r="E243" s="14" t="s">
        <v>32</v>
      </c>
      <c r="F243" s="16" t="s">
        <v>394</v>
      </c>
      <c r="G243" s="14">
        <v>1111</v>
      </c>
      <c r="H243" s="14">
        <v>3480</v>
      </c>
      <c r="I243" s="19" t="s">
        <v>47</v>
      </c>
      <c r="J243" s="20">
        <v>78131444</v>
      </c>
      <c r="K243" s="20">
        <v>0</v>
      </c>
      <c r="L243" s="20">
        <v>78131444</v>
      </c>
      <c r="M243" s="21">
        <v>0</v>
      </c>
      <c r="N243" s="20">
        <v>0</v>
      </c>
      <c r="O243" s="20">
        <v>0</v>
      </c>
      <c r="P243" s="20">
        <v>78131443.75</v>
      </c>
      <c r="Q243" s="21">
        <v>78131443.75</v>
      </c>
      <c r="R243" s="20">
        <v>0</v>
      </c>
      <c r="S243" s="20">
        <v>0.25</v>
      </c>
      <c r="T243" s="21">
        <v>0.25</v>
      </c>
      <c r="U243" s="22">
        <f t="shared" si="25"/>
        <v>0.999999996800264</v>
      </c>
      <c r="V243" s="22">
        <f t="shared" si="26"/>
        <v>0</v>
      </c>
      <c r="W243" s="22">
        <f t="shared" si="27"/>
        <v>0.999999996800264</v>
      </c>
    </row>
    <row r="244" spans="1:23" ht="15" outlineLevel="3">
      <c r="A244" s="14" t="s">
        <v>271</v>
      </c>
      <c r="B244" s="14" t="s">
        <v>29</v>
      </c>
      <c r="C244" s="14" t="s">
        <v>30</v>
      </c>
      <c r="D244" s="14" t="s">
        <v>48</v>
      </c>
      <c r="E244" s="14" t="s">
        <v>32</v>
      </c>
      <c r="F244" s="16" t="s">
        <v>394</v>
      </c>
      <c r="G244" s="14">
        <v>1111</v>
      </c>
      <c r="H244" s="14">
        <v>3480</v>
      </c>
      <c r="I244" s="19" t="s">
        <v>49</v>
      </c>
      <c r="J244" s="20">
        <v>47205252</v>
      </c>
      <c r="K244" s="20">
        <v>0</v>
      </c>
      <c r="L244" s="20">
        <v>47205252</v>
      </c>
      <c r="M244" s="21">
        <v>0</v>
      </c>
      <c r="N244" s="20">
        <v>0</v>
      </c>
      <c r="O244" s="20">
        <v>0</v>
      </c>
      <c r="P244" s="20">
        <v>46602753.65</v>
      </c>
      <c r="Q244" s="21">
        <v>46602753.65</v>
      </c>
      <c r="R244" s="20">
        <v>602498.35</v>
      </c>
      <c r="S244" s="20">
        <v>602498.35</v>
      </c>
      <c r="T244" s="21">
        <v>602498.3500000015</v>
      </c>
      <c r="U244" s="22">
        <f t="shared" si="25"/>
        <v>0.9872366246450712</v>
      </c>
      <c r="V244" s="22">
        <f t="shared" si="26"/>
        <v>0</v>
      </c>
      <c r="W244" s="22">
        <f t="shared" si="27"/>
        <v>0.9872366246450712</v>
      </c>
    </row>
    <row r="245" spans="1:23" ht="90" outlineLevel="3">
      <c r="A245" s="14" t="s">
        <v>271</v>
      </c>
      <c r="B245" s="14" t="s">
        <v>29</v>
      </c>
      <c r="C245" s="14" t="s">
        <v>30</v>
      </c>
      <c r="D245" s="14" t="s">
        <v>50</v>
      </c>
      <c r="E245" s="14" t="s">
        <v>51</v>
      </c>
      <c r="F245" s="16" t="s">
        <v>394</v>
      </c>
      <c r="G245" s="14">
        <v>1112</v>
      </c>
      <c r="H245" s="14">
        <v>3480</v>
      </c>
      <c r="I245" s="19" t="s">
        <v>52</v>
      </c>
      <c r="J245" s="20">
        <v>108224996</v>
      </c>
      <c r="K245" s="20">
        <v>0</v>
      </c>
      <c r="L245" s="20">
        <v>108224996</v>
      </c>
      <c r="M245" s="21">
        <v>0</v>
      </c>
      <c r="N245" s="20">
        <v>0</v>
      </c>
      <c r="O245" s="20">
        <v>0</v>
      </c>
      <c r="P245" s="20">
        <v>105616550</v>
      </c>
      <c r="Q245" s="21">
        <v>105616550</v>
      </c>
      <c r="R245" s="20">
        <v>2608446</v>
      </c>
      <c r="S245" s="20">
        <v>2608446</v>
      </c>
      <c r="T245" s="21">
        <v>2608446</v>
      </c>
      <c r="U245" s="22">
        <f t="shared" si="25"/>
        <v>0.9758979339671217</v>
      </c>
      <c r="V245" s="22">
        <f t="shared" si="26"/>
        <v>0</v>
      </c>
      <c r="W245" s="22">
        <f t="shared" si="27"/>
        <v>0.9758979339671217</v>
      </c>
    </row>
    <row r="246" spans="1:23" ht="75" outlineLevel="3">
      <c r="A246" s="14" t="s">
        <v>271</v>
      </c>
      <c r="B246" s="14" t="s">
        <v>29</v>
      </c>
      <c r="C246" s="14" t="s">
        <v>30</v>
      </c>
      <c r="D246" s="14" t="s">
        <v>53</v>
      </c>
      <c r="E246" s="14" t="s">
        <v>51</v>
      </c>
      <c r="F246" s="16" t="s">
        <v>394</v>
      </c>
      <c r="G246" s="14">
        <v>1112</v>
      </c>
      <c r="H246" s="14">
        <v>3480</v>
      </c>
      <c r="I246" s="19" t="s">
        <v>54</v>
      </c>
      <c r="J246" s="20">
        <v>5880733</v>
      </c>
      <c r="K246" s="20">
        <v>0</v>
      </c>
      <c r="L246" s="20">
        <v>5880733</v>
      </c>
      <c r="M246" s="21">
        <v>0</v>
      </c>
      <c r="N246" s="20">
        <v>0</v>
      </c>
      <c r="O246" s="20">
        <v>0</v>
      </c>
      <c r="P246" s="20">
        <v>5711634</v>
      </c>
      <c r="Q246" s="21">
        <v>5711634</v>
      </c>
      <c r="R246" s="20">
        <v>169099</v>
      </c>
      <c r="S246" s="20">
        <v>169099</v>
      </c>
      <c r="T246" s="21">
        <v>169099</v>
      </c>
      <c r="U246" s="22">
        <f t="shared" si="25"/>
        <v>0.9712452512297362</v>
      </c>
      <c r="V246" s="22">
        <f t="shared" si="26"/>
        <v>0</v>
      </c>
      <c r="W246" s="22">
        <f t="shared" si="27"/>
        <v>0.9712452512297362</v>
      </c>
    </row>
    <row r="247" spans="1:23" ht="90" outlineLevel="3">
      <c r="A247" s="14" t="s">
        <v>271</v>
      </c>
      <c r="B247" s="14" t="s">
        <v>29</v>
      </c>
      <c r="C247" s="14" t="s">
        <v>30</v>
      </c>
      <c r="D247" s="14" t="s">
        <v>55</v>
      </c>
      <c r="E247" s="14" t="s">
        <v>51</v>
      </c>
      <c r="F247" s="16" t="s">
        <v>394</v>
      </c>
      <c r="G247" s="14">
        <v>1112</v>
      </c>
      <c r="H247" s="14">
        <v>3480</v>
      </c>
      <c r="I247" s="19" t="s">
        <v>56</v>
      </c>
      <c r="J247" s="20">
        <v>31624669</v>
      </c>
      <c r="K247" s="20">
        <v>0</v>
      </c>
      <c r="L247" s="20">
        <v>31624669</v>
      </c>
      <c r="M247" s="21">
        <v>0</v>
      </c>
      <c r="N247" s="20">
        <v>0</v>
      </c>
      <c r="O247" s="20">
        <v>0</v>
      </c>
      <c r="P247" s="20">
        <v>30491402</v>
      </c>
      <c r="Q247" s="21">
        <v>30491402</v>
      </c>
      <c r="R247" s="20">
        <v>1133267</v>
      </c>
      <c r="S247" s="20">
        <v>1133267</v>
      </c>
      <c r="T247" s="21">
        <v>1133267</v>
      </c>
      <c r="U247" s="22">
        <f t="shared" si="25"/>
        <v>0.9641650952931713</v>
      </c>
      <c r="V247" s="22">
        <f t="shared" si="26"/>
        <v>0</v>
      </c>
      <c r="W247" s="22">
        <f t="shared" si="27"/>
        <v>0.9641650952931713</v>
      </c>
    </row>
    <row r="248" spans="1:23" ht="75" outlineLevel="3">
      <c r="A248" s="14" t="s">
        <v>271</v>
      </c>
      <c r="B248" s="14" t="s">
        <v>29</v>
      </c>
      <c r="C248" s="14" t="s">
        <v>30</v>
      </c>
      <c r="D248" s="14" t="s">
        <v>57</v>
      </c>
      <c r="E248" s="14" t="s">
        <v>51</v>
      </c>
      <c r="F248" s="16" t="s">
        <v>394</v>
      </c>
      <c r="G248" s="14">
        <v>1112</v>
      </c>
      <c r="H248" s="14">
        <v>3480</v>
      </c>
      <c r="I248" s="19" t="s">
        <v>58</v>
      </c>
      <c r="J248" s="20">
        <v>17642200</v>
      </c>
      <c r="K248" s="20">
        <v>0</v>
      </c>
      <c r="L248" s="20">
        <v>17642200</v>
      </c>
      <c r="M248" s="21">
        <v>0</v>
      </c>
      <c r="N248" s="20">
        <v>0</v>
      </c>
      <c r="O248" s="20">
        <v>0</v>
      </c>
      <c r="P248" s="20">
        <v>17124179</v>
      </c>
      <c r="Q248" s="21">
        <v>17124179</v>
      </c>
      <c r="R248" s="20">
        <v>518021</v>
      </c>
      <c r="S248" s="20">
        <v>518021</v>
      </c>
      <c r="T248" s="21">
        <v>518021</v>
      </c>
      <c r="U248" s="22">
        <f t="shared" si="25"/>
        <v>0.9706373921619753</v>
      </c>
      <c r="V248" s="22">
        <f t="shared" si="26"/>
        <v>0</v>
      </c>
      <c r="W248" s="22">
        <f t="shared" si="27"/>
        <v>0.9706373921619753</v>
      </c>
    </row>
    <row r="249" spans="1:23" ht="75" outlineLevel="3">
      <c r="A249" s="14" t="s">
        <v>271</v>
      </c>
      <c r="B249" s="14" t="s">
        <v>29</v>
      </c>
      <c r="C249" s="14" t="s">
        <v>30</v>
      </c>
      <c r="D249" s="14" t="s">
        <v>59</v>
      </c>
      <c r="E249" s="14" t="s">
        <v>51</v>
      </c>
      <c r="F249" s="16" t="s">
        <v>394</v>
      </c>
      <c r="G249" s="14">
        <v>1112</v>
      </c>
      <c r="H249" s="14">
        <v>3480</v>
      </c>
      <c r="I249" s="19" t="s">
        <v>58</v>
      </c>
      <c r="J249" s="20">
        <v>35284399</v>
      </c>
      <c r="K249" s="20">
        <v>0</v>
      </c>
      <c r="L249" s="20">
        <v>35284399</v>
      </c>
      <c r="M249" s="21">
        <v>0</v>
      </c>
      <c r="N249" s="20">
        <v>0</v>
      </c>
      <c r="O249" s="20">
        <v>0</v>
      </c>
      <c r="P249" s="20">
        <v>34248366</v>
      </c>
      <c r="Q249" s="21">
        <v>34248366</v>
      </c>
      <c r="R249" s="20">
        <v>1036033</v>
      </c>
      <c r="S249" s="20">
        <v>1036033</v>
      </c>
      <c r="T249" s="21">
        <v>1036033</v>
      </c>
      <c r="U249" s="22">
        <f t="shared" si="25"/>
        <v>0.9706376464000421</v>
      </c>
      <c r="V249" s="22">
        <f t="shared" si="26"/>
        <v>0</v>
      </c>
      <c r="W249" s="22">
        <f t="shared" si="27"/>
        <v>0.9706376464000421</v>
      </c>
    </row>
    <row r="250" spans="1:23" ht="15" outlineLevel="2">
      <c r="A250" s="14"/>
      <c r="B250" s="14"/>
      <c r="C250" s="18" t="s">
        <v>405</v>
      </c>
      <c r="D250" s="14"/>
      <c r="E250" s="14"/>
      <c r="F250" s="16"/>
      <c r="G250" s="14"/>
      <c r="H250" s="14"/>
      <c r="I250" s="19"/>
      <c r="J250" s="20">
        <f aca="true" t="shared" si="31" ref="J250:T250">SUBTOTAL(9,J237:J249)</f>
        <v>1472446547</v>
      </c>
      <c r="K250" s="20">
        <f t="shared" si="31"/>
        <v>0</v>
      </c>
      <c r="L250" s="20">
        <f t="shared" si="31"/>
        <v>1472446547</v>
      </c>
      <c r="M250" s="21">
        <f t="shared" si="31"/>
        <v>0</v>
      </c>
      <c r="N250" s="20">
        <f t="shared" si="31"/>
        <v>0</v>
      </c>
      <c r="O250" s="20">
        <f t="shared" si="31"/>
        <v>0</v>
      </c>
      <c r="P250" s="20">
        <f t="shared" si="31"/>
        <v>1432629439.9</v>
      </c>
      <c r="Q250" s="21">
        <f t="shared" si="31"/>
        <v>1432629439.9</v>
      </c>
      <c r="R250" s="20">
        <f t="shared" si="31"/>
        <v>39817106.85</v>
      </c>
      <c r="S250" s="20">
        <f t="shared" si="31"/>
        <v>39817107.1</v>
      </c>
      <c r="T250" s="21">
        <f t="shared" si="31"/>
        <v>39817107.10000003</v>
      </c>
      <c r="U250" s="22"/>
      <c r="V250" s="22"/>
      <c r="W250" s="22"/>
    </row>
    <row r="251" spans="1:23" ht="30" outlineLevel="3">
      <c r="A251" s="14" t="s">
        <v>271</v>
      </c>
      <c r="B251" s="14" t="s">
        <v>29</v>
      </c>
      <c r="C251" s="14" t="s">
        <v>60</v>
      </c>
      <c r="D251" s="14" t="s">
        <v>201</v>
      </c>
      <c r="E251" s="14" t="s">
        <v>32</v>
      </c>
      <c r="F251" s="16" t="s">
        <v>394</v>
      </c>
      <c r="G251" s="14">
        <v>1120</v>
      </c>
      <c r="H251" s="14">
        <v>3480</v>
      </c>
      <c r="I251" s="19" t="s">
        <v>202</v>
      </c>
      <c r="J251" s="20">
        <v>0</v>
      </c>
      <c r="K251" s="20">
        <v>0</v>
      </c>
      <c r="L251" s="20">
        <v>0</v>
      </c>
      <c r="M251" s="21">
        <v>0</v>
      </c>
      <c r="N251" s="20">
        <v>0</v>
      </c>
      <c r="O251" s="20">
        <v>0</v>
      </c>
      <c r="P251" s="20">
        <v>0</v>
      </c>
      <c r="Q251" s="21">
        <v>0</v>
      </c>
      <c r="R251" s="20">
        <v>0</v>
      </c>
      <c r="S251" s="20">
        <v>0</v>
      </c>
      <c r="T251" s="21">
        <v>0</v>
      </c>
      <c r="U251" s="22">
        <v>0</v>
      </c>
      <c r="V251" s="22">
        <v>0</v>
      </c>
      <c r="W251" s="22">
        <f t="shared" si="27"/>
        <v>0</v>
      </c>
    </row>
    <row r="252" spans="1:23" ht="30" outlineLevel="3">
      <c r="A252" s="14" t="s">
        <v>271</v>
      </c>
      <c r="B252" s="14" t="s">
        <v>29</v>
      </c>
      <c r="C252" s="14" t="s">
        <v>60</v>
      </c>
      <c r="D252" s="14" t="s">
        <v>67</v>
      </c>
      <c r="E252" s="14" t="s">
        <v>32</v>
      </c>
      <c r="F252" s="16" t="s">
        <v>394</v>
      </c>
      <c r="G252" s="14">
        <v>1120</v>
      </c>
      <c r="H252" s="14">
        <v>3480</v>
      </c>
      <c r="I252" s="19" t="s">
        <v>68</v>
      </c>
      <c r="J252" s="20">
        <v>0</v>
      </c>
      <c r="K252" s="20">
        <v>0</v>
      </c>
      <c r="L252" s="20">
        <v>0</v>
      </c>
      <c r="M252" s="21">
        <v>0</v>
      </c>
      <c r="N252" s="20">
        <v>0</v>
      </c>
      <c r="O252" s="20">
        <v>0</v>
      </c>
      <c r="P252" s="20">
        <v>0</v>
      </c>
      <c r="Q252" s="21">
        <v>0</v>
      </c>
      <c r="R252" s="20">
        <v>0</v>
      </c>
      <c r="S252" s="20">
        <v>0</v>
      </c>
      <c r="T252" s="21">
        <v>0</v>
      </c>
      <c r="U252" s="22">
        <v>0</v>
      </c>
      <c r="V252" s="22">
        <v>0</v>
      </c>
      <c r="W252" s="22">
        <f t="shared" si="27"/>
        <v>0</v>
      </c>
    </row>
    <row r="253" spans="1:23" ht="150" outlineLevel="3">
      <c r="A253" s="14" t="s">
        <v>271</v>
      </c>
      <c r="B253" s="14" t="s">
        <v>29</v>
      </c>
      <c r="C253" s="14" t="s">
        <v>60</v>
      </c>
      <c r="D253" s="14" t="s">
        <v>272</v>
      </c>
      <c r="E253" s="14" t="s">
        <v>32</v>
      </c>
      <c r="F253" s="16" t="s">
        <v>394</v>
      </c>
      <c r="G253" s="14">
        <v>1120</v>
      </c>
      <c r="H253" s="14">
        <v>3480</v>
      </c>
      <c r="I253" s="19" t="s">
        <v>273</v>
      </c>
      <c r="J253" s="20">
        <v>48822868</v>
      </c>
      <c r="K253" s="20">
        <v>0</v>
      </c>
      <c r="L253" s="20">
        <v>48822868</v>
      </c>
      <c r="M253" s="21">
        <v>0</v>
      </c>
      <c r="N253" s="20">
        <v>22652090.83</v>
      </c>
      <c r="O253" s="20">
        <v>0</v>
      </c>
      <c r="P253" s="20">
        <v>26009937.25</v>
      </c>
      <c r="Q253" s="21">
        <v>25300352.5</v>
      </c>
      <c r="R253" s="20">
        <v>160839.92</v>
      </c>
      <c r="S253" s="20">
        <v>160839.92</v>
      </c>
      <c r="T253" s="21">
        <v>160839.9200000018</v>
      </c>
      <c r="U253" s="22">
        <f t="shared" si="25"/>
        <v>0.5327408715522406</v>
      </c>
      <c r="V253" s="22">
        <f t="shared" si="26"/>
        <v>0.4639647722046972</v>
      </c>
      <c r="W253" s="22">
        <f t="shared" si="27"/>
        <v>0.9967056437569377</v>
      </c>
    </row>
    <row r="254" spans="1:23" ht="15" outlineLevel="3">
      <c r="A254" s="14" t="s">
        <v>271</v>
      </c>
      <c r="B254" s="14" t="s">
        <v>29</v>
      </c>
      <c r="C254" s="14" t="s">
        <v>60</v>
      </c>
      <c r="D254" s="14" t="s">
        <v>79</v>
      </c>
      <c r="E254" s="14" t="s">
        <v>32</v>
      </c>
      <c r="F254" s="16" t="s">
        <v>394</v>
      </c>
      <c r="G254" s="14">
        <v>1120</v>
      </c>
      <c r="H254" s="14">
        <v>3480</v>
      </c>
      <c r="I254" s="19" t="s">
        <v>80</v>
      </c>
      <c r="J254" s="20">
        <v>1713980</v>
      </c>
      <c r="K254" s="20">
        <v>0</v>
      </c>
      <c r="L254" s="20">
        <v>1713980</v>
      </c>
      <c r="M254" s="21">
        <v>0</v>
      </c>
      <c r="N254" s="20">
        <v>0</v>
      </c>
      <c r="O254" s="20">
        <v>0</v>
      </c>
      <c r="P254" s="20">
        <v>1183720</v>
      </c>
      <c r="Q254" s="21">
        <v>1183720</v>
      </c>
      <c r="R254" s="20">
        <v>530260</v>
      </c>
      <c r="S254" s="20">
        <v>530260</v>
      </c>
      <c r="T254" s="21">
        <v>530260</v>
      </c>
      <c r="U254" s="22">
        <f t="shared" si="25"/>
        <v>0.6906264950582854</v>
      </c>
      <c r="V254" s="22">
        <f t="shared" si="26"/>
        <v>0</v>
      </c>
      <c r="W254" s="22">
        <f t="shared" si="27"/>
        <v>0.6906264950582854</v>
      </c>
    </row>
    <row r="255" spans="1:23" ht="15" outlineLevel="3">
      <c r="A255" s="14" t="s">
        <v>271</v>
      </c>
      <c r="B255" s="14" t="s">
        <v>29</v>
      </c>
      <c r="C255" s="14" t="s">
        <v>60</v>
      </c>
      <c r="D255" s="14" t="s">
        <v>81</v>
      </c>
      <c r="E255" s="14" t="s">
        <v>32</v>
      </c>
      <c r="F255" s="16" t="s">
        <v>394</v>
      </c>
      <c r="G255" s="14">
        <v>1120</v>
      </c>
      <c r="H255" s="14">
        <v>3480</v>
      </c>
      <c r="I255" s="19" t="s">
        <v>82</v>
      </c>
      <c r="J255" s="20">
        <v>51912020</v>
      </c>
      <c r="K255" s="20">
        <v>0</v>
      </c>
      <c r="L255" s="20">
        <v>51912020</v>
      </c>
      <c r="M255" s="21">
        <v>0</v>
      </c>
      <c r="N255" s="20">
        <v>0</v>
      </c>
      <c r="O255" s="20">
        <v>0</v>
      </c>
      <c r="P255" s="20">
        <v>49604270.06</v>
      </c>
      <c r="Q255" s="21">
        <v>50252570.06</v>
      </c>
      <c r="R255" s="20">
        <v>2307749.94</v>
      </c>
      <c r="S255" s="20">
        <v>2307749.94</v>
      </c>
      <c r="T255" s="21">
        <v>2307749.9399999976</v>
      </c>
      <c r="U255" s="22">
        <f t="shared" si="25"/>
        <v>0.9555449789855991</v>
      </c>
      <c r="V255" s="22">
        <f t="shared" si="26"/>
        <v>0</v>
      </c>
      <c r="W255" s="22">
        <f t="shared" si="27"/>
        <v>0.9555449789855991</v>
      </c>
    </row>
    <row r="256" spans="1:23" ht="60" outlineLevel="3">
      <c r="A256" s="14" t="s">
        <v>271</v>
      </c>
      <c r="B256" s="14" t="s">
        <v>29</v>
      </c>
      <c r="C256" s="14" t="s">
        <v>60</v>
      </c>
      <c r="D256" s="14" t="s">
        <v>87</v>
      </c>
      <c r="E256" s="14" t="s">
        <v>32</v>
      </c>
      <c r="F256" s="16" t="s">
        <v>394</v>
      </c>
      <c r="G256" s="14">
        <v>1120</v>
      </c>
      <c r="H256" s="14">
        <v>3480</v>
      </c>
      <c r="I256" s="19" t="s">
        <v>274</v>
      </c>
      <c r="J256" s="20">
        <v>0</v>
      </c>
      <c r="K256" s="20">
        <v>0</v>
      </c>
      <c r="L256" s="20">
        <v>0</v>
      </c>
      <c r="M256" s="21">
        <v>0</v>
      </c>
      <c r="N256" s="20">
        <v>0</v>
      </c>
      <c r="O256" s="20">
        <v>0</v>
      </c>
      <c r="P256" s="20">
        <v>0</v>
      </c>
      <c r="Q256" s="21">
        <v>0</v>
      </c>
      <c r="R256" s="20">
        <v>0</v>
      </c>
      <c r="S256" s="20">
        <v>0</v>
      </c>
      <c r="T256" s="21">
        <v>0</v>
      </c>
      <c r="U256" s="22">
        <v>0</v>
      </c>
      <c r="V256" s="22">
        <v>0</v>
      </c>
      <c r="W256" s="22">
        <f t="shared" si="27"/>
        <v>0</v>
      </c>
    </row>
    <row r="257" spans="1:23" ht="30" outlineLevel="3">
      <c r="A257" s="14" t="s">
        <v>271</v>
      </c>
      <c r="B257" s="14" t="s">
        <v>29</v>
      </c>
      <c r="C257" s="14" t="s">
        <v>60</v>
      </c>
      <c r="D257" s="14" t="s">
        <v>217</v>
      </c>
      <c r="E257" s="14" t="s">
        <v>32</v>
      </c>
      <c r="F257" s="16" t="s">
        <v>394</v>
      </c>
      <c r="G257" s="14">
        <v>1120</v>
      </c>
      <c r="H257" s="14">
        <v>3480</v>
      </c>
      <c r="I257" s="19" t="s">
        <v>218</v>
      </c>
      <c r="J257" s="20">
        <v>22498769</v>
      </c>
      <c r="K257" s="20">
        <v>0</v>
      </c>
      <c r="L257" s="20">
        <v>22498769</v>
      </c>
      <c r="M257" s="21">
        <v>0</v>
      </c>
      <c r="N257" s="20">
        <v>0</v>
      </c>
      <c r="O257" s="20">
        <v>0</v>
      </c>
      <c r="P257" s="20">
        <v>5987398.89</v>
      </c>
      <c r="Q257" s="21">
        <v>5987398.89</v>
      </c>
      <c r="R257" s="20">
        <v>16511370.11</v>
      </c>
      <c r="S257" s="20">
        <v>16511370.11</v>
      </c>
      <c r="T257" s="21">
        <v>16511370.11</v>
      </c>
      <c r="U257" s="22">
        <f t="shared" si="25"/>
        <v>0.26612117711862365</v>
      </c>
      <c r="V257" s="22">
        <f t="shared" si="26"/>
        <v>0</v>
      </c>
      <c r="W257" s="22">
        <f t="shared" si="27"/>
        <v>0.26612117711862365</v>
      </c>
    </row>
    <row r="258" spans="1:23" ht="45" outlineLevel="3">
      <c r="A258" s="14" t="s">
        <v>271</v>
      </c>
      <c r="B258" s="14" t="s">
        <v>29</v>
      </c>
      <c r="C258" s="14" t="s">
        <v>60</v>
      </c>
      <c r="D258" s="14" t="s">
        <v>91</v>
      </c>
      <c r="E258" s="14" t="s">
        <v>32</v>
      </c>
      <c r="F258" s="16" t="s">
        <v>394</v>
      </c>
      <c r="G258" s="14">
        <v>1120</v>
      </c>
      <c r="H258" s="14">
        <v>3480</v>
      </c>
      <c r="I258" s="19" t="s">
        <v>92</v>
      </c>
      <c r="J258" s="20">
        <v>2880000</v>
      </c>
      <c r="K258" s="20">
        <v>0</v>
      </c>
      <c r="L258" s="20">
        <v>2880000</v>
      </c>
      <c r="M258" s="21">
        <v>0</v>
      </c>
      <c r="N258" s="20">
        <v>0</v>
      </c>
      <c r="O258" s="20">
        <v>0</v>
      </c>
      <c r="P258" s="20">
        <v>2880000</v>
      </c>
      <c r="Q258" s="21">
        <v>2880000</v>
      </c>
      <c r="R258" s="20">
        <v>0</v>
      </c>
      <c r="S258" s="20">
        <v>0</v>
      </c>
      <c r="T258" s="21">
        <v>0</v>
      </c>
      <c r="U258" s="22">
        <f t="shared" si="25"/>
        <v>1</v>
      </c>
      <c r="V258" s="22">
        <f t="shared" si="26"/>
        <v>0</v>
      </c>
      <c r="W258" s="22">
        <f t="shared" si="27"/>
        <v>1</v>
      </c>
    </row>
    <row r="259" spans="1:23" ht="15" outlineLevel="2">
      <c r="A259" s="14"/>
      <c r="B259" s="14"/>
      <c r="C259" s="18" t="s">
        <v>406</v>
      </c>
      <c r="D259" s="14"/>
      <c r="E259" s="14"/>
      <c r="F259" s="16"/>
      <c r="G259" s="14"/>
      <c r="H259" s="14"/>
      <c r="I259" s="19"/>
      <c r="J259" s="20">
        <f aca="true" t="shared" si="32" ref="J259:T259">SUBTOTAL(9,J251:J258)</f>
        <v>127827637</v>
      </c>
      <c r="K259" s="20">
        <f t="shared" si="32"/>
        <v>0</v>
      </c>
      <c r="L259" s="20">
        <f t="shared" si="32"/>
        <v>127827637</v>
      </c>
      <c r="M259" s="21">
        <f t="shared" si="32"/>
        <v>0</v>
      </c>
      <c r="N259" s="20">
        <f t="shared" si="32"/>
        <v>22652090.83</v>
      </c>
      <c r="O259" s="20">
        <f t="shared" si="32"/>
        <v>0</v>
      </c>
      <c r="P259" s="20">
        <f t="shared" si="32"/>
        <v>85665326.2</v>
      </c>
      <c r="Q259" s="21">
        <f t="shared" si="32"/>
        <v>85604041.45</v>
      </c>
      <c r="R259" s="20">
        <f t="shared" si="32"/>
        <v>19510219.97</v>
      </c>
      <c r="S259" s="20">
        <f t="shared" si="32"/>
        <v>19510219.97</v>
      </c>
      <c r="T259" s="21">
        <f t="shared" si="32"/>
        <v>19510219.97</v>
      </c>
      <c r="U259" s="22"/>
      <c r="V259" s="22"/>
      <c r="W259" s="22"/>
    </row>
    <row r="260" spans="1:23" ht="15" outlineLevel="3">
      <c r="A260" s="14" t="s">
        <v>271</v>
      </c>
      <c r="B260" s="14" t="s">
        <v>29</v>
      </c>
      <c r="C260" s="14" t="s">
        <v>93</v>
      </c>
      <c r="D260" s="14" t="s">
        <v>96</v>
      </c>
      <c r="E260" s="14" t="s">
        <v>32</v>
      </c>
      <c r="F260" s="16" t="s">
        <v>394</v>
      </c>
      <c r="G260" s="14">
        <v>1120</v>
      </c>
      <c r="H260" s="14">
        <v>3480</v>
      </c>
      <c r="I260" s="19" t="s">
        <v>97</v>
      </c>
      <c r="J260" s="20">
        <v>3658802</v>
      </c>
      <c r="K260" s="20">
        <v>0</v>
      </c>
      <c r="L260" s="20">
        <v>3658802</v>
      </c>
      <c r="M260" s="21">
        <v>0</v>
      </c>
      <c r="N260" s="20">
        <v>0</v>
      </c>
      <c r="O260" s="20">
        <v>0</v>
      </c>
      <c r="P260" s="20">
        <v>2669525.82</v>
      </c>
      <c r="Q260" s="21">
        <v>2669525.82</v>
      </c>
      <c r="R260" s="20">
        <v>989276.18</v>
      </c>
      <c r="S260" s="20">
        <v>989276.18</v>
      </c>
      <c r="T260" s="21">
        <v>989276.1800000002</v>
      </c>
      <c r="U260" s="22">
        <f t="shared" si="25"/>
        <v>0.7296174594853725</v>
      </c>
      <c r="V260" s="22">
        <f t="shared" si="26"/>
        <v>0</v>
      </c>
      <c r="W260" s="22">
        <f t="shared" si="27"/>
        <v>0.7296174594853725</v>
      </c>
    </row>
    <row r="261" spans="1:23" ht="45" outlineLevel="3">
      <c r="A261" s="14" t="s">
        <v>271</v>
      </c>
      <c r="B261" s="14" t="s">
        <v>29</v>
      </c>
      <c r="C261" s="14" t="s">
        <v>93</v>
      </c>
      <c r="D261" s="14" t="s">
        <v>100</v>
      </c>
      <c r="E261" s="14" t="s">
        <v>32</v>
      </c>
      <c r="F261" s="16" t="s">
        <v>394</v>
      </c>
      <c r="G261" s="14">
        <v>1120</v>
      </c>
      <c r="H261" s="14">
        <v>3480</v>
      </c>
      <c r="I261" s="19" t="s">
        <v>101</v>
      </c>
      <c r="J261" s="20">
        <v>0</v>
      </c>
      <c r="K261" s="20">
        <v>0</v>
      </c>
      <c r="L261" s="20">
        <v>0</v>
      </c>
      <c r="M261" s="21">
        <v>0</v>
      </c>
      <c r="N261" s="20">
        <v>0</v>
      </c>
      <c r="O261" s="20">
        <v>0</v>
      </c>
      <c r="P261" s="20">
        <v>0</v>
      </c>
      <c r="Q261" s="21">
        <v>0</v>
      </c>
      <c r="R261" s="20">
        <v>0</v>
      </c>
      <c r="S261" s="20">
        <v>0</v>
      </c>
      <c r="T261" s="21">
        <v>0</v>
      </c>
      <c r="U261" s="22">
        <v>0</v>
      </c>
      <c r="V261" s="22">
        <v>0</v>
      </c>
      <c r="W261" s="22">
        <f t="shared" si="27"/>
        <v>0</v>
      </c>
    </row>
    <row r="262" spans="1:23" ht="15" outlineLevel="3">
      <c r="A262" s="14" t="s">
        <v>271</v>
      </c>
      <c r="B262" s="14" t="s">
        <v>29</v>
      </c>
      <c r="C262" s="14" t="s">
        <v>93</v>
      </c>
      <c r="D262" s="14" t="s">
        <v>104</v>
      </c>
      <c r="E262" s="14" t="s">
        <v>32</v>
      </c>
      <c r="F262" s="16" t="s">
        <v>394</v>
      </c>
      <c r="G262" s="14">
        <v>1120</v>
      </c>
      <c r="H262" s="14">
        <v>3480</v>
      </c>
      <c r="I262" s="19" t="s">
        <v>105</v>
      </c>
      <c r="J262" s="20">
        <v>34227</v>
      </c>
      <c r="K262" s="20">
        <v>0</v>
      </c>
      <c r="L262" s="20">
        <v>34227</v>
      </c>
      <c r="M262" s="21">
        <v>0</v>
      </c>
      <c r="N262" s="20">
        <v>0</v>
      </c>
      <c r="O262" s="20">
        <v>0</v>
      </c>
      <c r="P262" s="20">
        <v>32476</v>
      </c>
      <c r="Q262" s="21">
        <v>32476</v>
      </c>
      <c r="R262" s="20">
        <v>1751</v>
      </c>
      <c r="S262" s="20">
        <v>1751</v>
      </c>
      <c r="T262" s="21">
        <v>1751</v>
      </c>
      <c r="U262" s="22">
        <f t="shared" si="25"/>
        <v>0.9488415578344582</v>
      </c>
      <c r="V262" s="22">
        <f t="shared" si="26"/>
        <v>0</v>
      </c>
      <c r="W262" s="22">
        <f t="shared" si="27"/>
        <v>0.9488415578344582</v>
      </c>
    </row>
    <row r="263" spans="1:23" ht="15" outlineLevel="3">
      <c r="A263" s="14" t="s">
        <v>271</v>
      </c>
      <c r="B263" s="14" t="s">
        <v>29</v>
      </c>
      <c r="C263" s="14" t="s">
        <v>93</v>
      </c>
      <c r="D263" s="14" t="s">
        <v>106</v>
      </c>
      <c r="E263" s="14" t="s">
        <v>32</v>
      </c>
      <c r="F263" s="16" t="s">
        <v>394</v>
      </c>
      <c r="G263" s="14">
        <v>1120</v>
      </c>
      <c r="H263" s="14">
        <v>3480</v>
      </c>
      <c r="I263" s="19" t="s">
        <v>107</v>
      </c>
      <c r="J263" s="20">
        <v>624000</v>
      </c>
      <c r="K263" s="20">
        <v>0</v>
      </c>
      <c r="L263" s="20">
        <v>624000</v>
      </c>
      <c r="M263" s="21">
        <v>0</v>
      </c>
      <c r="N263" s="20">
        <v>0</v>
      </c>
      <c r="O263" s="20">
        <v>0</v>
      </c>
      <c r="P263" s="20">
        <v>624000</v>
      </c>
      <c r="Q263" s="21">
        <v>624000</v>
      </c>
      <c r="R263" s="20">
        <v>0</v>
      </c>
      <c r="S263" s="20">
        <v>0</v>
      </c>
      <c r="T263" s="21">
        <v>0</v>
      </c>
      <c r="U263" s="22">
        <f t="shared" si="25"/>
        <v>1</v>
      </c>
      <c r="V263" s="22">
        <f t="shared" si="26"/>
        <v>0</v>
      </c>
      <c r="W263" s="22">
        <f t="shared" si="27"/>
        <v>1</v>
      </c>
    </row>
    <row r="264" spans="1:23" ht="30" outlineLevel="3">
      <c r="A264" s="14" t="s">
        <v>271</v>
      </c>
      <c r="B264" s="14" t="s">
        <v>29</v>
      </c>
      <c r="C264" s="14" t="s">
        <v>93</v>
      </c>
      <c r="D264" s="14" t="s">
        <v>108</v>
      </c>
      <c r="E264" s="14" t="s">
        <v>32</v>
      </c>
      <c r="F264" s="16" t="s">
        <v>394</v>
      </c>
      <c r="G264" s="14">
        <v>1120</v>
      </c>
      <c r="H264" s="14">
        <v>3480</v>
      </c>
      <c r="I264" s="19" t="s">
        <v>109</v>
      </c>
      <c r="J264" s="20">
        <v>3341034</v>
      </c>
      <c r="K264" s="20">
        <v>0</v>
      </c>
      <c r="L264" s="20">
        <v>3341034</v>
      </c>
      <c r="M264" s="21">
        <v>0</v>
      </c>
      <c r="N264" s="20">
        <v>1782428.24</v>
      </c>
      <c r="O264" s="20">
        <v>0</v>
      </c>
      <c r="P264" s="20">
        <v>1001555.55</v>
      </c>
      <c r="Q264" s="21">
        <v>1001555.55</v>
      </c>
      <c r="R264" s="20">
        <v>557050.21</v>
      </c>
      <c r="S264" s="20">
        <v>557050.21</v>
      </c>
      <c r="T264" s="21">
        <v>557050.21</v>
      </c>
      <c r="U264" s="22">
        <f t="shared" si="25"/>
        <v>0.29977412681223836</v>
      </c>
      <c r="V264" s="22">
        <f t="shared" si="26"/>
        <v>0.5334959895649072</v>
      </c>
      <c r="W264" s="22">
        <f t="shared" si="27"/>
        <v>0.8332701163771455</v>
      </c>
    </row>
    <row r="265" spans="1:23" ht="30" outlineLevel="3">
      <c r="A265" s="14" t="s">
        <v>271</v>
      </c>
      <c r="B265" s="14" t="s">
        <v>29</v>
      </c>
      <c r="C265" s="14" t="s">
        <v>93</v>
      </c>
      <c r="D265" s="14" t="s">
        <v>110</v>
      </c>
      <c r="E265" s="14" t="s">
        <v>32</v>
      </c>
      <c r="F265" s="16" t="s">
        <v>394</v>
      </c>
      <c r="G265" s="14">
        <v>1120</v>
      </c>
      <c r="H265" s="14">
        <v>3480</v>
      </c>
      <c r="I265" s="19" t="s">
        <v>111</v>
      </c>
      <c r="J265" s="20">
        <v>3127032</v>
      </c>
      <c r="K265" s="20">
        <v>0</v>
      </c>
      <c r="L265" s="20">
        <v>3127032</v>
      </c>
      <c r="M265" s="21">
        <v>0</v>
      </c>
      <c r="N265" s="20">
        <v>518900</v>
      </c>
      <c r="O265" s="20">
        <v>0</v>
      </c>
      <c r="P265" s="20">
        <v>2296180.6</v>
      </c>
      <c r="Q265" s="21">
        <v>2296180.6</v>
      </c>
      <c r="R265" s="20">
        <v>311951.4</v>
      </c>
      <c r="S265" s="20">
        <v>311951.4</v>
      </c>
      <c r="T265" s="21">
        <v>311951.3999999999</v>
      </c>
      <c r="U265" s="22">
        <f t="shared" si="25"/>
        <v>0.7343003205595594</v>
      </c>
      <c r="V265" s="22">
        <f t="shared" si="26"/>
        <v>0.16594009910995475</v>
      </c>
      <c r="W265" s="22">
        <f t="shared" si="27"/>
        <v>0.9002404196695142</v>
      </c>
    </row>
    <row r="266" spans="1:23" ht="15" outlineLevel="3">
      <c r="A266" s="14" t="s">
        <v>271</v>
      </c>
      <c r="B266" s="14" t="s">
        <v>29</v>
      </c>
      <c r="C266" s="14" t="s">
        <v>93</v>
      </c>
      <c r="D266" s="14" t="s">
        <v>112</v>
      </c>
      <c r="E266" s="14" t="s">
        <v>32</v>
      </c>
      <c r="F266" s="16" t="s">
        <v>394</v>
      </c>
      <c r="G266" s="14">
        <v>1120</v>
      </c>
      <c r="H266" s="14">
        <v>3480</v>
      </c>
      <c r="I266" s="19" t="s">
        <v>113</v>
      </c>
      <c r="J266" s="20">
        <v>0</v>
      </c>
      <c r="K266" s="20">
        <v>0</v>
      </c>
      <c r="L266" s="20">
        <v>0</v>
      </c>
      <c r="M266" s="21">
        <v>0</v>
      </c>
      <c r="N266" s="20">
        <v>0</v>
      </c>
      <c r="O266" s="20">
        <v>0</v>
      </c>
      <c r="P266" s="20">
        <v>0</v>
      </c>
      <c r="Q266" s="21">
        <v>0</v>
      </c>
      <c r="R266" s="20">
        <v>0</v>
      </c>
      <c r="S266" s="20">
        <v>0</v>
      </c>
      <c r="T266" s="21">
        <v>0</v>
      </c>
      <c r="U266" s="22">
        <v>0</v>
      </c>
      <c r="V266" s="22">
        <v>0</v>
      </c>
      <c r="W266" s="22">
        <f t="shared" si="27"/>
        <v>0</v>
      </c>
    </row>
    <row r="267" spans="1:23" ht="30" outlineLevel="3">
      <c r="A267" s="14" t="s">
        <v>271</v>
      </c>
      <c r="B267" s="14" t="s">
        <v>29</v>
      </c>
      <c r="C267" s="14" t="s">
        <v>93</v>
      </c>
      <c r="D267" s="14" t="s">
        <v>118</v>
      </c>
      <c r="E267" s="14" t="s">
        <v>32</v>
      </c>
      <c r="F267" s="16" t="s">
        <v>394</v>
      </c>
      <c r="G267" s="14">
        <v>1120</v>
      </c>
      <c r="H267" s="14">
        <v>3480</v>
      </c>
      <c r="I267" s="19" t="s">
        <v>119</v>
      </c>
      <c r="J267" s="20">
        <v>45000</v>
      </c>
      <c r="K267" s="20">
        <v>0</v>
      </c>
      <c r="L267" s="20">
        <v>45000</v>
      </c>
      <c r="M267" s="21">
        <v>0</v>
      </c>
      <c r="N267" s="20">
        <v>0</v>
      </c>
      <c r="O267" s="20">
        <v>0</v>
      </c>
      <c r="P267" s="20">
        <v>45000</v>
      </c>
      <c r="Q267" s="21">
        <v>45000</v>
      </c>
      <c r="R267" s="20">
        <v>0</v>
      </c>
      <c r="S267" s="20">
        <v>0</v>
      </c>
      <c r="T267" s="21">
        <v>0</v>
      </c>
      <c r="U267" s="22">
        <f t="shared" si="25"/>
        <v>1</v>
      </c>
      <c r="V267" s="22">
        <f t="shared" si="26"/>
        <v>0</v>
      </c>
      <c r="W267" s="22">
        <f t="shared" si="27"/>
        <v>1</v>
      </c>
    </row>
    <row r="268" spans="1:23" ht="30" outlineLevel="3">
      <c r="A268" s="14" t="s">
        <v>271</v>
      </c>
      <c r="B268" s="14" t="s">
        <v>29</v>
      </c>
      <c r="C268" s="14" t="s">
        <v>93</v>
      </c>
      <c r="D268" s="14" t="s">
        <v>120</v>
      </c>
      <c r="E268" s="14" t="s">
        <v>32</v>
      </c>
      <c r="F268" s="16" t="s">
        <v>394</v>
      </c>
      <c r="G268" s="14">
        <v>1120</v>
      </c>
      <c r="H268" s="14">
        <v>3480</v>
      </c>
      <c r="I268" s="19" t="s">
        <v>121</v>
      </c>
      <c r="J268" s="20">
        <v>198000</v>
      </c>
      <c r="K268" s="20">
        <v>0</v>
      </c>
      <c r="L268" s="20">
        <v>198000</v>
      </c>
      <c r="M268" s="21">
        <v>0</v>
      </c>
      <c r="N268" s="20">
        <v>0</v>
      </c>
      <c r="O268" s="20">
        <v>0</v>
      </c>
      <c r="P268" s="20">
        <v>198000</v>
      </c>
      <c r="Q268" s="21">
        <v>198000</v>
      </c>
      <c r="R268" s="20">
        <v>0</v>
      </c>
      <c r="S268" s="20">
        <v>0</v>
      </c>
      <c r="T268" s="21">
        <v>0</v>
      </c>
      <c r="U268" s="22">
        <f t="shared" si="25"/>
        <v>1</v>
      </c>
      <c r="V268" s="22">
        <f t="shared" si="26"/>
        <v>0</v>
      </c>
      <c r="W268" s="22">
        <f t="shared" si="27"/>
        <v>1</v>
      </c>
    </row>
    <row r="269" spans="1:23" ht="15" outlineLevel="2">
      <c r="A269" s="14"/>
      <c r="B269" s="14"/>
      <c r="C269" s="18" t="s">
        <v>407</v>
      </c>
      <c r="D269" s="14"/>
      <c r="E269" s="14"/>
      <c r="F269" s="16"/>
      <c r="G269" s="14"/>
      <c r="H269" s="14"/>
      <c r="I269" s="19"/>
      <c r="J269" s="20">
        <f aca="true" t="shared" si="33" ref="J269:T269">SUBTOTAL(9,J260:J268)</f>
        <v>11028095</v>
      </c>
      <c r="K269" s="20">
        <f t="shared" si="33"/>
        <v>0</v>
      </c>
      <c r="L269" s="20">
        <f t="shared" si="33"/>
        <v>11028095</v>
      </c>
      <c r="M269" s="21">
        <f t="shared" si="33"/>
        <v>0</v>
      </c>
      <c r="N269" s="20">
        <f t="shared" si="33"/>
        <v>2301328.24</v>
      </c>
      <c r="O269" s="20">
        <f t="shared" si="33"/>
        <v>0</v>
      </c>
      <c r="P269" s="20">
        <f t="shared" si="33"/>
        <v>6866737.970000001</v>
      </c>
      <c r="Q269" s="21">
        <f t="shared" si="33"/>
        <v>6866737.970000001</v>
      </c>
      <c r="R269" s="20">
        <f t="shared" si="33"/>
        <v>1860028.79</v>
      </c>
      <c r="S269" s="20">
        <f t="shared" si="33"/>
        <v>1860028.79</v>
      </c>
      <c r="T269" s="21">
        <f t="shared" si="33"/>
        <v>1860028.79</v>
      </c>
      <c r="U269" s="22"/>
      <c r="V269" s="22"/>
      <c r="W269" s="22"/>
    </row>
    <row r="270" spans="1:23" ht="30" outlineLevel="3">
      <c r="A270" s="14" t="s">
        <v>271</v>
      </c>
      <c r="B270" s="14" t="s">
        <v>29</v>
      </c>
      <c r="C270" s="14" t="s">
        <v>122</v>
      </c>
      <c r="D270" s="14" t="s">
        <v>123</v>
      </c>
      <c r="E270" s="14" t="s">
        <v>32</v>
      </c>
      <c r="F270" s="14">
        <v>280</v>
      </c>
      <c r="G270" s="14">
        <v>2210</v>
      </c>
      <c r="H270" s="14">
        <v>3480</v>
      </c>
      <c r="I270" s="19" t="s">
        <v>124</v>
      </c>
      <c r="J270" s="20">
        <v>295000</v>
      </c>
      <c r="K270" s="20">
        <v>0</v>
      </c>
      <c r="L270" s="20">
        <v>295000</v>
      </c>
      <c r="M270" s="21">
        <v>0</v>
      </c>
      <c r="N270" s="20">
        <v>0</v>
      </c>
      <c r="O270" s="20">
        <v>0</v>
      </c>
      <c r="P270" s="20">
        <v>295000</v>
      </c>
      <c r="Q270" s="21">
        <v>295000</v>
      </c>
      <c r="R270" s="20">
        <v>0</v>
      </c>
      <c r="S270" s="20">
        <v>0</v>
      </c>
      <c r="T270" s="21">
        <v>0</v>
      </c>
      <c r="U270" s="22">
        <f t="shared" si="25"/>
        <v>1</v>
      </c>
      <c r="V270" s="22">
        <f t="shared" si="26"/>
        <v>0</v>
      </c>
      <c r="W270" s="22">
        <f t="shared" si="27"/>
        <v>1</v>
      </c>
    </row>
    <row r="271" spans="1:23" ht="15" outlineLevel="3">
      <c r="A271" s="14" t="s">
        <v>271</v>
      </c>
      <c r="B271" s="14" t="s">
        <v>29</v>
      </c>
      <c r="C271" s="14" t="s">
        <v>122</v>
      </c>
      <c r="D271" s="14" t="s">
        <v>125</v>
      </c>
      <c r="E271" s="14" t="s">
        <v>32</v>
      </c>
      <c r="F271" s="16" t="s">
        <v>394</v>
      </c>
      <c r="G271" s="14">
        <v>2210</v>
      </c>
      <c r="H271" s="14">
        <v>3480</v>
      </c>
      <c r="I271" s="19" t="s">
        <v>126</v>
      </c>
      <c r="J271" s="20">
        <v>1700000</v>
      </c>
      <c r="K271" s="20">
        <v>0</v>
      </c>
      <c r="L271" s="20">
        <v>1700000</v>
      </c>
      <c r="M271" s="21">
        <v>0</v>
      </c>
      <c r="N271" s="20">
        <v>0</v>
      </c>
      <c r="O271" s="20">
        <v>0</v>
      </c>
      <c r="P271" s="20">
        <v>1487033.3</v>
      </c>
      <c r="Q271" s="21">
        <v>1487033.3</v>
      </c>
      <c r="R271" s="20">
        <v>212966.7</v>
      </c>
      <c r="S271" s="20">
        <v>212966.7</v>
      </c>
      <c r="T271" s="21">
        <v>212966.69999999995</v>
      </c>
      <c r="U271" s="22">
        <f t="shared" si="25"/>
        <v>0.8747254705882354</v>
      </c>
      <c r="V271" s="22">
        <f t="shared" si="26"/>
        <v>0</v>
      </c>
      <c r="W271" s="22">
        <f t="shared" si="27"/>
        <v>0.8747254705882354</v>
      </c>
    </row>
    <row r="272" spans="1:23" ht="15" outlineLevel="3">
      <c r="A272" s="14" t="s">
        <v>271</v>
      </c>
      <c r="B272" s="14" t="s">
        <v>29</v>
      </c>
      <c r="C272" s="14" t="s">
        <v>122</v>
      </c>
      <c r="D272" s="14" t="s">
        <v>125</v>
      </c>
      <c r="E272" s="14" t="s">
        <v>32</v>
      </c>
      <c r="F272" s="14">
        <v>280</v>
      </c>
      <c r="G272" s="14">
        <v>2210</v>
      </c>
      <c r="H272" s="14">
        <v>3480</v>
      </c>
      <c r="I272" s="19" t="s">
        <v>126</v>
      </c>
      <c r="J272" s="20">
        <v>951951.86</v>
      </c>
      <c r="K272" s="20">
        <v>0</v>
      </c>
      <c r="L272" s="20">
        <v>951951.86</v>
      </c>
      <c r="M272" s="21">
        <v>0</v>
      </c>
      <c r="N272" s="20">
        <v>0</v>
      </c>
      <c r="O272" s="20">
        <v>0</v>
      </c>
      <c r="P272" s="20">
        <v>949951.8</v>
      </c>
      <c r="Q272" s="21">
        <v>949951.8</v>
      </c>
      <c r="R272" s="20">
        <v>2000.06</v>
      </c>
      <c r="S272" s="20">
        <v>2000.06</v>
      </c>
      <c r="T272" s="21">
        <v>2000.0599999999395</v>
      </c>
      <c r="U272" s="22">
        <f t="shared" si="25"/>
        <v>0.9978989903964262</v>
      </c>
      <c r="V272" s="22">
        <f t="shared" si="26"/>
        <v>0</v>
      </c>
      <c r="W272" s="22">
        <f t="shared" si="27"/>
        <v>0.9978989903964262</v>
      </c>
    </row>
    <row r="273" spans="1:23" ht="15" outlineLevel="3">
      <c r="A273" s="14" t="s">
        <v>271</v>
      </c>
      <c r="B273" s="14" t="s">
        <v>29</v>
      </c>
      <c r="C273" s="14" t="s">
        <v>122</v>
      </c>
      <c r="D273" s="14" t="s">
        <v>127</v>
      </c>
      <c r="E273" s="14" t="s">
        <v>32</v>
      </c>
      <c r="F273" s="14">
        <v>280</v>
      </c>
      <c r="G273" s="14">
        <v>2210</v>
      </c>
      <c r="H273" s="14">
        <v>3480</v>
      </c>
      <c r="I273" s="19" t="s">
        <v>128</v>
      </c>
      <c r="J273" s="20">
        <v>817710163</v>
      </c>
      <c r="K273" s="20">
        <v>0</v>
      </c>
      <c r="L273" s="20">
        <v>817710163</v>
      </c>
      <c r="M273" s="21">
        <v>0</v>
      </c>
      <c r="N273" s="20">
        <v>52124752.23</v>
      </c>
      <c r="O273" s="20">
        <v>0</v>
      </c>
      <c r="P273" s="20">
        <v>759932048.57</v>
      </c>
      <c r="Q273" s="21">
        <v>713342506.33</v>
      </c>
      <c r="R273" s="20">
        <v>5653362.2</v>
      </c>
      <c r="S273" s="20">
        <v>5653362.2</v>
      </c>
      <c r="T273" s="21">
        <v>5653362.1999999285</v>
      </c>
      <c r="U273" s="22">
        <f t="shared" si="25"/>
        <v>0.9293415723023123</v>
      </c>
      <c r="V273" s="22">
        <f t="shared" si="26"/>
        <v>0.06374477729219565</v>
      </c>
      <c r="W273" s="22">
        <f t="shared" si="27"/>
        <v>0.9930863495945079</v>
      </c>
    </row>
    <row r="274" spans="1:23" ht="30" outlineLevel="3">
      <c r="A274" s="14" t="s">
        <v>271</v>
      </c>
      <c r="B274" s="14" t="s">
        <v>29</v>
      </c>
      <c r="C274" s="14" t="s">
        <v>122</v>
      </c>
      <c r="D274" s="14" t="s">
        <v>129</v>
      </c>
      <c r="E274" s="14" t="s">
        <v>32</v>
      </c>
      <c r="F274" s="16" t="s">
        <v>394</v>
      </c>
      <c r="G274" s="14">
        <v>2210</v>
      </c>
      <c r="H274" s="14">
        <v>3480</v>
      </c>
      <c r="I274" s="19" t="s">
        <v>130</v>
      </c>
      <c r="J274" s="20">
        <v>14346000</v>
      </c>
      <c r="K274" s="20">
        <v>0</v>
      </c>
      <c r="L274" s="20">
        <v>14346000</v>
      </c>
      <c r="M274" s="21">
        <v>14346000</v>
      </c>
      <c r="N274" s="20">
        <v>0</v>
      </c>
      <c r="O274" s="20">
        <v>0</v>
      </c>
      <c r="P274" s="20">
        <v>0</v>
      </c>
      <c r="Q274" s="21">
        <v>0</v>
      </c>
      <c r="R274" s="20">
        <v>0</v>
      </c>
      <c r="S274" s="20">
        <v>0</v>
      </c>
      <c r="T274" s="21">
        <v>0</v>
      </c>
      <c r="U274" s="22">
        <f t="shared" si="25"/>
        <v>0</v>
      </c>
      <c r="V274" s="22">
        <f t="shared" si="26"/>
        <v>1</v>
      </c>
      <c r="W274" s="22">
        <f t="shared" si="27"/>
        <v>1</v>
      </c>
    </row>
    <row r="275" spans="1:23" ht="30" outlineLevel="3">
      <c r="A275" s="14" t="s">
        <v>271</v>
      </c>
      <c r="B275" s="14" t="s">
        <v>29</v>
      </c>
      <c r="C275" s="14" t="s">
        <v>122</v>
      </c>
      <c r="D275" s="14" t="s">
        <v>129</v>
      </c>
      <c r="E275" s="14" t="s">
        <v>32</v>
      </c>
      <c r="F275" s="14">
        <v>280</v>
      </c>
      <c r="G275" s="14">
        <v>2210</v>
      </c>
      <c r="H275" s="14">
        <v>3480</v>
      </c>
      <c r="I275" s="19" t="s">
        <v>130</v>
      </c>
      <c r="J275" s="20">
        <v>4050882.14</v>
      </c>
      <c r="K275" s="20">
        <v>0</v>
      </c>
      <c r="L275" s="20">
        <v>4050882.14</v>
      </c>
      <c r="M275" s="21">
        <v>0</v>
      </c>
      <c r="N275" s="20">
        <v>0</v>
      </c>
      <c r="O275" s="20">
        <v>0</v>
      </c>
      <c r="P275" s="20">
        <v>3900562.5</v>
      </c>
      <c r="Q275" s="21">
        <v>3900562.5</v>
      </c>
      <c r="R275" s="20">
        <v>150319.64</v>
      </c>
      <c r="S275" s="20">
        <v>150319.64</v>
      </c>
      <c r="T275" s="21">
        <v>150319.64000000013</v>
      </c>
      <c r="U275" s="22">
        <f t="shared" si="25"/>
        <v>0.9628921220601101</v>
      </c>
      <c r="V275" s="22">
        <f t="shared" si="26"/>
        <v>0</v>
      </c>
      <c r="W275" s="22">
        <f t="shared" si="27"/>
        <v>0.9628921220601101</v>
      </c>
    </row>
    <row r="276" spans="1:23" ht="45" outlineLevel="3">
      <c r="A276" s="14" t="s">
        <v>271</v>
      </c>
      <c r="B276" s="14" t="s">
        <v>29</v>
      </c>
      <c r="C276" s="14" t="s">
        <v>122</v>
      </c>
      <c r="D276" s="14" t="s">
        <v>131</v>
      </c>
      <c r="E276" s="14" t="s">
        <v>32</v>
      </c>
      <c r="F276" s="14">
        <v>280</v>
      </c>
      <c r="G276" s="14">
        <v>2210</v>
      </c>
      <c r="H276" s="14">
        <v>3480</v>
      </c>
      <c r="I276" s="19" t="s">
        <v>133</v>
      </c>
      <c r="J276" s="20">
        <v>1518569021</v>
      </c>
      <c r="K276" s="20">
        <v>0</v>
      </c>
      <c r="L276" s="20">
        <v>1518569021</v>
      </c>
      <c r="M276" s="21">
        <v>0</v>
      </c>
      <c r="N276" s="20">
        <v>0</v>
      </c>
      <c r="O276" s="20">
        <v>0</v>
      </c>
      <c r="P276" s="20">
        <v>1518569021</v>
      </c>
      <c r="Q276" s="21">
        <v>1034189798</v>
      </c>
      <c r="R276" s="20">
        <v>0</v>
      </c>
      <c r="S276" s="20">
        <v>0</v>
      </c>
      <c r="T276" s="21">
        <v>0</v>
      </c>
      <c r="U276" s="22">
        <f t="shared" si="25"/>
        <v>1</v>
      </c>
      <c r="V276" s="22">
        <f t="shared" si="26"/>
        <v>0</v>
      </c>
      <c r="W276" s="22">
        <f t="shared" si="27"/>
        <v>1</v>
      </c>
    </row>
    <row r="277" spans="1:23" ht="30" outlineLevel="3">
      <c r="A277" s="14" t="s">
        <v>271</v>
      </c>
      <c r="B277" s="14" t="s">
        <v>29</v>
      </c>
      <c r="C277" s="14" t="s">
        <v>122</v>
      </c>
      <c r="D277" s="14" t="s">
        <v>134</v>
      </c>
      <c r="E277" s="14" t="s">
        <v>32</v>
      </c>
      <c r="F277" s="14">
        <v>280</v>
      </c>
      <c r="G277" s="14">
        <v>2210</v>
      </c>
      <c r="H277" s="14">
        <v>3480</v>
      </c>
      <c r="I277" s="19" t="s">
        <v>135</v>
      </c>
      <c r="J277" s="20">
        <v>0</v>
      </c>
      <c r="K277" s="20">
        <v>0</v>
      </c>
      <c r="L277" s="20">
        <v>0</v>
      </c>
      <c r="M277" s="21">
        <v>0</v>
      </c>
      <c r="N277" s="20">
        <v>0</v>
      </c>
      <c r="O277" s="20">
        <v>0</v>
      </c>
      <c r="P277" s="20">
        <v>0</v>
      </c>
      <c r="Q277" s="21">
        <v>0</v>
      </c>
      <c r="R277" s="20">
        <v>0</v>
      </c>
      <c r="S277" s="20">
        <v>0</v>
      </c>
      <c r="T277" s="21">
        <v>0</v>
      </c>
      <c r="U277" s="22">
        <v>0</v>
      </c>
      <c r="V277" s="22">
        <v>0</v>
      </c>
      <c r="W277" s="22">
        <f t="shared" si="27"/>
        <v>0</v>
      </c>
    </row>
    <row r="278" spans="1:23" ht="45" outlineLevel="3">
      <c r="A278" s="14" t="s">
        <v>271</v>
      </c>
      <c r="B278" s="14" t="s">
        <v>29</v>
      </c>
      <c r="C278" s="14" t="s">
        <v>122</v>
      </c>
      <c r="D278" s="14" t="s">
        <v>275</v>
      </c>
      <c r="E278" s="14" t="s">
        <v>32</v>
      </c>
      <c r="F278" s="14">
        <v>280</v>
      </c>
      <c r="G278" s="14">
        <v>2110</v>
      </c>
      <c r="H278" s="14">
        <v>3480</v>
      </c>
      <c r="I278" s="19" t="s">
        <v>276</v>
      </c>
      <c r="J278" s="20">
        <v>1089298130</v>
      </c>
      <c r="K278" s="20">
        <v>0</v>
      </c>
      <c r="L278" s="20">
        <v>1089298130</v>
      </c>
      <c r="M278" s="21">
        <v>310341.5</v>
      </c>
      <c r="N278" s="20">
        <v>641404760.29</v>
      </c>
      <c r="O278" s="20">
        <v>0</v>
      </c>
      <c r="P278" s="20">
        <v>370017772.7</v>
      </c>
      <c r="Q278" s="21">
        <v>370017772.7</v>
      </c>
      <c r="R278" s="20">
        <v>77565255.51</v>
      </c>
      <c r="S278" s="20">
        <v>77565255.51</v>
      </c>
      <c r="T278" s="21">
        <v>77565255.51000005</v>
      </c>
      <c r="U278" s="22">
        <f t="shared" si="25"/>
        <v>0.3396845753329256</v>
      </c>
      <c r="V278" s="22">
        <f t="shared" si="26"/>
        <v>0.5891087886013354</v>
      </c>
      <c r="W278" s="22">
        <f t="shared" si="27"/>
        <v>0.928793363934261</v>
      </c>
    </row>
    <row r="279" spans="1:23" ht="75" outlineLevel="3">
      <c r="A279" s="14" t="s">
        <v>271</v>
      </c>
      <c r="B279" s="14" t="s">
        <v>29</v>
      </c>
      <c r="C279" s="14" t="s">
        <v>122</v>
      </c>
      <c r="D279" s="14" t="s">
        <v>277</v>
      </c>
      <c r="E279" s="14" t="s">
        <v>32</v>
      </c>
      <c r="F279" s="14">
        <v>280</v>
      </c>
      <c r="G279" s="14">
        <v>2220</v>
      </c>
      <c r="H279" s="14">
        <v>3480</v>
      </c>
      <c r="I279" s="19" t="s">
        <v>278</v>
      </c>
      <c r="J279" s="20">
        <v>0</v>
      </c>
      <c r="K279" s="20">
        <v>0</v>
      </c>
      <c r="L279" s="20">
        <v>0</v>
      </c>
      <c r="M279" s="21">
        <v>0</v>
      </c>
      <c r="N279" s="20">
        <v>0</v>
      </c>
      <c r="O279" s="20">
        <v>0</v>
      </c>
      <c r="P279" s="20">
        <v>0</v>
      </c>
      <c r="Q279" s="21">
        <v>0</v>
      </c>
      <c r="R279" s="20">
        <v>0</v>
      </c>
      <c r="S279" s="20">
        <v>0</v>
      </c>
      <c r="T279" s="21">
        <v>0</v>
      </c>
      <c r="U279" s="22">
        <v>0</v>
      </c>
      <c r="V279" s="22">
        <v>0</v>
      </c>
      <c r="W279" s="22">
        <f t="shared" si="27"/>
        <v>0</v>
      </c>
    </row>
    <row r="280" spans="1:23" ht="15" outlineLevel="2">
      <c r="A280" s="14"/>
      <c r="B280" s="14"/>
      <c r="C280" s="18" t="s">
        <v>408</v>
      </c>
      <c r="D280" s="14"/>
      <c r="E280" s="14"/>
      <c r="F280" s="14"/>
      <c r="G280" s="14"/>
      <c r="H280" s="14"/>
      <c r="I280" s="19"/>
      <c r="J280" s="20">
        <f aca="true" t="shared" si="34" ref="J280:T280">SUBTOTAL(9,J270:J279)</f>
        <v>3446921148</v>
      </c>
      <c r="K280" s="20">
        <f t="shared" si="34"/>
        <v>0</v>
      </c>
      <c r="L280" s="20">
        <f t="shared" si="34"/>
        <v>3446921148</v>
      </c>
      <c r="M280" s="21">
        <f t="shared" si="34"/>
        <v>14656341.5</v>
      </c>
      <c r="N280" s="20">
        <f t="shared" si="34"/>
        <v>693529512.52</v>
      </c>
      <c r="O280" s="20">
        <f t="shared" si="34"/>
        <v>0</v>
      </c>
      <c r="P280" s="20">
        <f t="shared" si="34"/>
        <v>2655151389.87</v>
      </c>
      <c r="Q280" s="21">
        <f t="shared" si="34"/>
        <v>2124182624.63</v>
      </c>
      <c r="R280" s="20">
        <f t="shared" si="34"/>
        <v>83583904.11</v>
      </c>
      <c r="S280" s="20">
        <f t="shared" si="34"/>
        <v>83583904.11</v>
      </c>
      <c r="T280" s="21">
        <f t="shared" si="34"/>
        <v>83583904.10999998</v>
      </c>
      <c r="U280" s="22"/>
      <c r="V280" s="22"/>
      <c r="W280" s="22"/>
    </row>
    <row r="281" spans="1:23" ht="120" outlineLevel="3">
      <c r="A281" s="14" t="s">
        <v>271</v>
      </c>
      <c r="B281" s="14" t="s">
        <v>29</v>
      </c>
      <c r="C281" s="14" t="s">
        <v>138</v>
      </c>
      <c r="D281" s="14" t="s">
        <v>143</v>
      </c>
      <c r="E281" s="14" t="s">
        <v>51</v>
      </c>
      <c r="F281" s="16" t="s">
        <v>394</v>
      </c>
      <c r="G281" s="14">
        <v>1310</v>
      </c>
      <c r="H281" s="14">
        <v>3480</v>
      </c>
      <c r="I281" s="19" t="s">
        <v>144</v>
      </c>
      <c r="J281" s="20">
        <v>2572440</v>
      </c>
      <c r="K281" s="20">
        <v>0</v>
      </c>
      <c r="L281" s="20">
        <v>2572440</v>
      </c>
      <c r="M281" s="21">
        <v>0</v>
      </c>
      <c r="N281" s="20">
        <v>0</v>
      </c>
      <c r="O281" s="20">
        <v>0</v>
      </c>
      <c r="P281" s="20">
        <v>2531048.69</v>
      </c>
      <c r="Q281" s="21">
        <v>2531048.69</v>
      </c>
      <c r="R281" s="20">
        <v>41391.31</v>
      </c>
      <c r="S281" s="20">
        <v>41391.31</v>
      </c>
      <c r="T281" s="21">
        <v>41391.310000000056</v>
      </c>
      <c r="U281" s="22">
        <f t="shared" si="25"/>
        <v>0.983909708292516</v>
      </c>
      <c r="V281" s="22">
        <f t="shared" si="26"/>
        <v>0</v>
      </c>
      <c r="W281" s="22">
        <f t="shared" si="27"/>
        <v>0.983909708292516</v>
      </c>
    </row>
    <row r="282" spans="1:23" ht="120" outlineLevel="3">
      <c r="A282" s="14" t="s">
        <v>271</v>
      </c>
      <c r="B282" s="14" t="s">
        <v>29</v>
      </c>
      <c r="C282" s="14" t="s">
        <v>138</v>
      </c>
      <c r="D282" s="14" t="s">
        <v>143</v>
      </c>
      <c r="E282" s="14" t="s">
        <v>145</v>
      </c>
      <c r="F282" s="16" t="s">
        <v>394</v>
      </c>
      <c r="G282" s="14">
        <v>1310</v>
      </c>
      <c r="H282" s="14">
        <v>3480</v>
      </c>
      <c r="I282" s="19" t="s">
        <v>146</v>
      </c>
      <c r="J282" s="20">
        <v>2873441</v>
      </c>
      <c r="K282" s="20">
        <v>0</v>
      </c>
      <c r="L282" s="20">
        <v>2873441</v>
      </c>
      <c r="M282" s="21">
        <v>0</v>
      </c>
      <c r="N282" s="20">
        <v>0</v>
      </c>
      <c r="O282" s="20">
        <v>0</v>
      </c>
      <c r="P282" s="20">
        <v>2853307.85</v>
      </c>
      <c r="Q282" s="21">
        <v>2853307.85</v>
      </c>
      <c r="R282" s="20">
        <v>20133.15</v>
      </c>
      <c r="S282" s="20">
        <v>20133.15</v>
      </c>
      <c r="T282" s="21">
        <v>20133.149999999907</v>
      </c>
      <c r="U282" s="22">
        <f t="shared" si="25"/>
        <v>0.992993365793834</v>
      </c>
      <c r="V282" s="22">
        <f t="shared" si="26"/>
        <v>0</v>
      </c>
      <c r="W282" s="22">
        <f t="shared" si="27"/>
        <v>0.992993365793834</v>
      </c>
    </row>
    <row r="283" spans="1:23" ht="15" outlineLevel="2">
      <c r="A283" s="14"/>
      <c r="B283" s="14"/>
      <c r="C283" s="18" t="s">
        <v>409</v>
      </c>
      <c r="D283" s="14"/>
      <c r="E283" s="14"/>
      <c r="F283" s="16"/>
      <c r="G283" s="14"/>
      <c r="H283" s="14"/>
      <c r="I283" s="19"/>
      <c r="J283" s="20">
        <f aca="true" t="shared" si="35" ref="J283:T283">SUBTOTAL(9,J281:J282)</f>
        <v>5445881</v>
      </c>
      <c r="K283" s="20">
        <f t="shared" si="35"/>
        <v>0</v>
      </c>
      <c r="L283" s="20">
        <f t="shared" si="35"/>
        <v>5445881</v>
      </c>
      <c r="M283" s="21">
        <f t="shared" si="35"/>
        <v>0</v>
      </c>
      <c r="N283" s="20">
        <f t="shared" si="35"/>
        <v>0</v>
      </c>
      <c r="O283" s="20">
        <f t="shared" si="35"/>
        <v>0</v>
      </c>
      <c r="P283" s="20">
        <f t="shared" si="35"/>
        <v>5384356.54</v>
      </c>
      <c r="Q283" s="21">
        <f t="shared" si="35"/>
        <v>5384356.54</v>
      </c>
      <c r="R283" s="20">
        <f t="shared" si="35"/>
        <v>61524.46</v>
      </c>
      <c r="S283" s="20">
        <f t="shared" si="35"/>
        <v>61524.46</v>
      </c>
      <c r="T283" s="21">
        <f t="shared" si="35"/>
        <v>61524.45999999996</v>
      </c>
      <c r="U283" s="22"/>
      <c r="V283" s="22"/>
      <c r="W283" s="22"/>
    </row>
    <row r="284" spans="1:23" ht="120" outlineLevel="3">
      <c r="A284" s="14" t="s">
        <v>271</v>
      </c>
      <c r="B284" s="14" t="s">
        <v>29</v>
      </c>
      <c r="C284" s="14" t="s">
        <v>193</v>
      </c>
      <c r="D284" s="14" t="s">
        <v>194</v>
      </c>
      <c r="E284" s="14" t="s">
        <v>265</v>
      </c>
      <c r="F284" s="16" t="s">
        <v>394</v>
      </c>
      <c r="G284" s="14">
        <v>2310</v>
      </c>
      <c r="H284" s="14">
        <v>3460</v>
      </c>
      <c r="I284" s="19" t="s">
        <v>279</v>
      </c>
      <c r="J284" s="20">
        <v>2136860908</v>
      </c>
      <c r="K284" s="20">
        <v>0</v>
      </c>
      <c r="L284" s="20">
        <v>2136860908</v>
      </c>
      <c r="M284" s="21">
        <v>0</v>
      </c>
      <c r="N284" s="20">
        <v>0</v>
      </c>
      <c r="O284" s="20">
        <v>0</v>
      </c>
      <c r="P284" s="20">
        <v>2136860908</v>
      </c>
      <c r="Q284" s="21">
        <v>2136860908</v>
      </c>
      <c r="R284" s="20">
        <v>0</v>
      </c>
      <c r="S284" s="20">
        <v>0</v>
      </c>
      <c r="T284" s="21">
        <v>0</v>
      </c>
      <c r="U284" s="22">
        <f t="shared" si="25"/>
        <v>1</v>
      </c>
      <c r="V284" s="22">
        <f t="shared" si="26"/>
        <v>0</v>
      </c>
      <c r="W284" s="22">
        <f t="shared" si="27"/>
        <v>1</v>
      </c>
    </row>
    <row r="285" spans="1:23" ht="135" outlineLevel="3">
      <c r="A285" s="14" t="s">
        <v>271</v>
      </c>
      <c r="B285" s="14" t="s">
        <v>29</v>
      </c>
      <c r="C285" s="14" t="s">
        <v>193</v>
      </c>
      <c r="D285" s="14" t="s">
        <v>194</v>
      </c>
      <c r="E285" s="14" t="s">
        <v>265</v>
      </c>
      <c r="F285" s="14">
        <v>280</v>
      </c>
      <c r="G285" s="14">
        <v>2310</v>
      </c>
      <c r="H285" s="14">
        <v>3460</v>
      </c>
      <c r="I285" s="19" t="s">
        <v>280</v>
      </c>
      <c r="J285" s="20">
        <v>37955299784</v>
      </c>
      <c r="K285" s="20">
        <v>0</v>
      </c>
      <c r="L285" s="20">
        <v>37955299784</v>
      </c>
      <c r="M285" s="21">
        <v>0</v>
      </c>
      <c r="N285" s="20">
        <v>0</v>
      </c>
      <c r="O285" s="20">
        <v>0</v>
      </c>
      <c r="P285" s="20">
        <v>37955299784</v>
      </c>
      <c r="Q285" s="21">
        <v>37955299784</v>
      </c>
      <c r="R285" s="20">
        <v>0</v>
      </c>
      <c r="S285" s="20">
        <v>0</v>
      </c>
      <c r="T285" s="21">
        <v>0</v>
      </c>
      <c r="U285" s="22">
        <f t="shared" si="25"/>
        <v>1</v>
      </c>
      <c r="V285" s="22">
        <f t="shared" si="26"/>
        <v>0</v>
      </c>
      <c r="W285" s="22">
        <f t="shared" si="27"/>
        <v>1</v>
      </c>
    </row>
    <row r="286" spans="1:23" ht="15" outlineLevel="2">
      <c r="A286" s="14"/>
      <c r="B286" s="14"/>
      <c r="C286" s="18" t="s">
        <v>410</v>
      </c>
      <c r="D286" s="14"/>
      <c r="E286" s="14"/>
      <c r="F286" s="14"/>
      <c r="G286" s="14"/>
      <c r="H286" s="14"/>
      <c r="I286" s="19"/>
      <c r="J286" s="20">
        <f aca="true" t="shared" si="36" ref="J286:T286">SUBTOTAL(9,J284:J285)</f>
        <v>40092160692</v>
      </c>
      <c r="K286" s="20">
        <f t="shared" si="36"/>
        <v>0</v>
      </c>
      <c r="L286" s="20">
        <f t="shared" si="36"/>
        <v>40092160692</v>
      </c>
      <c r="M286" s="21">
        <f t="shared" si="36"/>
        <v>0</v>
      </c>
      <c r="N286" s="20">
        <f t="shared" si="36"/>
        <v>0</v>
      </c>
      <c r="O286" s="20">
        <f t="shared" si="36"/>
        <v>0</v>
      </c>
      <c r="P286" s="20">
        <f t="shared" si="36"/>
        <v>40092160692</v>
      </c>
      <c r="Q286" s="21">
        <f t="shared" si="36"/>
        <v>40092160692</v>
      </c>
      <c r="R286" s="20">
        <f t="shared" si="36"/>
        <v>0</v>
      </c>
      <c r="S286" s="20">
        <f t="shared" si="36"/>
        <v>0</v>
      </c>
      <c r="T286" s="21">
        <f t="shared" si="36"/>
        <v>0</v>
      </c>
      <c r="U286" s="22"/>
      <c r="V286" s="22"/>
      <c r="W286" s="22"/>
    </row>
    <row r="287" spans="1:23" ht="15" outlineLevel="1">
      <c r="A287" s="18" t="s">
        <v>398</v>
      </c>
      <c r="B287" s="14"/>
      <c r="C287" s="14"/>
      <c r="D287" s="14"/>
      <c r="E287" s="14"/>
      <c r="F287" s="14"/>
      <c r="G287" s="14"/>
      <c r="H287" s="14"/>
      <c r="I287" s="19"/>
      <c r="J287" s="20">
        <f aca="true" t="shared" si="37" ref="J287:T287">SUBTOTAL(9,J237:J285)</f>
        <v>45155830000</v>
      </c>
      <c r="K287" s="20">
        <f t="shared" si="37"/>
        <v>0</v>
      </c>
      <c r="L287" s="20">
        <f t="shared" si="37"/>
        <v>45155830000</v>
      </c>
      <c r="M287" s="21">
        <f t="shared" si="37"/>
        <v>14656341.5</v>
      </c>
      <c r="N287" s="20">
        <f t="shared" si="37"/>
        <v>718482931.5899999</v>
      </c>
      <c r="O287" s="20">
        <f t="shared" si="37"/>
        <v>0</v>
      </c>
      <c r="P287" s="20">
        <f t="shared" si="37"/>
        <v>44277857942.479996</v>
      </c>
      <c r="Q287" s="21">
        <f t="shared" si="37"/>
        <v>43746827892.49</v>
      </c>
      <c r="R287" s="20">
        <f t="shared" si="37"/>
        <v>144832784.18000004</v>
      </c>
      <c r="S287" s="20">
        <f t="shared" si="37"/>
        <v>144832784.43000004</v>
      </c>
      <c r="T287" s="21">
        <f t="shared" si="37"/>
        <v>144832784.43000004</v>
      </c>
      <c r="U287" s="22">
        <f t="shared" si="25"/>
        <v>0.9805568393379104</v>
      </c>
      <c r="V287" s="22">
        <f t="shared" si="26"/>
        <v>0.01623576120934993</v>
      </c>
      <c r="W287" s="22">
        <f t="shared" si="27"/>
        <v>0.9967926005472603</v>
      </c>
    </row>
    <row r="288" spans="1:23" ht="15" outlineLevel="3">
      <c r="A288" s="14" t="s">
        <v>281</v>
      </c>
      <c r="B288" s="14" t="s">
        <v>29</v>
      </c>
      <c r="C288" s="14" t="s">
        <v>30</v>
      </c>
      <c r="D288" s="14" t="s">
        <v>31</v>
      </c>
      <c r="E288" s="14" t="s">
        <v>32</v>
      </c>
      <c r="F288" s="16" t="s">
        <v>394</v>
      </c>
      <c r="G288" s="14">
        <v>1111</v>
      </c>
      <c r="H288" s="14">
        <v>3480</v>
      </c>
      <c r="I288" s="19" t="s">
        <v>33</v>
      </c>
      <c r="J288" s="20">
        <v>2002761060</v>
      </c>
      <c r="K288" s="20">
        <v>0</v>
      </c>
      <c r="L288" s="20">
        <v>2002761060</v>
      </c>
      <c r="M288" s="21">
        <v>0</v>
      </c>
      <c r="N288" s="20">
        <v>0</v>
      </c>
      <c r="O288" s="20">
        <v>0</v>
      </c>
      <c r="P288" s="20">
        <v>1890322134.28</v>
      </c>
      <c r="Q288" s="21">
        <v>1890322134.28</v>
      </c>
      <c r="R288" s="20">
        <v>112438925.72</v>
      </c>
      <c r="S288" s="20">
        <v>112438925.72</v>
      </c>
      <c r="T288" s="21">
        <v>112438925.72000003</v>
      </c>
      <c r="U288" s="22">
        <f t="shared" si="25"/>
        <v>0.9438580427961786</v>
      </c>
      <c r="V288" s="22">
        <f t="shared" si="26"/>
        <v>0</v>
      </c>
      <c r="W288" s="22">
        <f t="shared" si="27"/>
        <v>0.9438580427961786</v>
      </c>
    </row>
    <row r="289" spans="1:23" ht="15" outlineLevel="3">
      <c r="A289" s="14" t="s">
        <v>281</v>
      </c>
      <c r="B289" s="14" t="s">
        <v>29</v>
      </c>
      <c r="C289" s="14" t="s">
        <v>30</v>
      </c>
      <c r="D289" s="14" t="s">
        <v>34</v>
      </c>
      <c r="E289" s="14" t="s">
        <v>32</v>
      </c>
      <c r="F289" s="16" t="s">
        <v>394</v>
      </c>
      <c r="G289" s="14">
        <v>1111</v>
      </c>
      <c r="H289" s="14">
        <v>3480</v>
      </c>
      <c r="I289" s="19" t="s">
        <v>35</v>
      </c>
      <c r="J289" s="20">
        <v>5000000</v>
      </c>
      <c r="K289" s="20">
        <v>0</v>
      </c>
      <c r="L289" s="20">
        <v>5000000</v>
      </c>
      <c r="M289" s="21">
        <v>0</v>
      </c>
      <c r="N289" s="20">
        <v>0</v>
      </c>
      <c r="O289" s="20">
        <v>0</v>
      </c>
      <c r="P289" s="20">
        <v>743295</v>
      </c>
      <c r="Q289" s="21">
        <v>743295</v>
      </c>
      <c r="R289" s="20">
        <v>4256705</v>
      </c>
      <c r="S289" s="20">
        <v>4256705</v>
      </c>
      <c r="T289" s="21">
        <v>4256705</v>
      </c>
      <c r="U289" s="22">
        <f aca="true" t="shared" si="38" ref="U289:U358">+P289/L289</f>
        <v>0.148659</v>
      </c>
      <c r="V289" s="22">
        <f aca="true" t="shared" si="39" ref="V289:V358">+(M289+N289+O289)/L289</f>
        <v>0</v>
      </c>
      <c r="W289" s="22">
        <f aca="true" t="shared" si="40" ref="W289:W358">+U289+V289</f>
        <v>0.148659</v>
      </c>
    </row>
    <row r="290" spans="1:23" ht="15" outlineLevel="3">
      <c r="A290" s="14" t="s">
        <v>281</v>
      </c>
      <c r="B290" s="14" t="s">
        <v>29</v>
      </c>
      <c r="C290" s="14" t="s">
        <v>30</v>
      </c>
      <c r="D290" s="14" t="s">
        <v>36</v>
      </c>
      <c r="E290" s="14" t="s">
        <v>32</v>
      </c>
      <c r="F290" s="16" t="s">
        <v>394</v>
      </c>
      <c r="G290" s="14">
        <v>1111</v>
      </c>
      <c r="H290" s="14">
        <v>3480</v>
      </c>
      <c r="I290" s="19" t="s">
        <v>37</v>
      </c>
      <c r="J290" s="20">
        <v>26800582</v>
      </c>
      <c r="K290" s="20">
        <v>0</v>
      </c>
      <c r="L290" s="20">
        <v>26800582</v>
      </c>
      <c r="M290" s="21">
        <v>0</v>
      </c>
      <c r="N290" s="20">
        <v>0</v>
      </c>
      <c r="O290" s="20">
        <v>0</v>
      </c>
      <c r="P290" s="20">
        <v>12797975.65</v>
      </c>
      <c r="Q290" s="21">
        <v>12797975.65</v>
      </c>
      <c r="R290" s="20">
        <v>14002606.35</v>
      </c>
      <c r="S290" s="20">
        <v>14002606.35</v>
      </c>
      <c r="T290" s="21">
        <v>14002606.35</v>
      </c>
      <c r="U290" s="22">
        <f t="shared" si="38"/>
        <v>0.47752603469581373</v>
      </c>
      <c r="V290" s="22">
        <f t="shared" si="39"/>
        <v>0</v>
      </c>
      <c r="W290" s="22">
        <f t="shared" si="40"/>
        <v>0.47752603469581373</v>
      </c>
    </row>
    <row r="291" spans="1:23" ht="30" outlineLevel="3">
      <c r="A291" s="14" t="s">
        <v>281</v>
      </c>
      <c r="B291" s="14" t="s">
        <v>29</v>
      </c>
      <c r="C291" s="14" t="s">
        <v>30</v>
      </c>
      <c r="D291" s="14" t="s">
        <v>40</v>
      </c>
      <c r="E291" s="14" t="s">
        <v>32</v>
      </c>
      <c r="F291" s="16" t="s">
        <v>394</v>
      </c>
      <c r="G291" s="14">
        <v>1111</v>
      </c>
      <c r="H291" s="14">
        <v>3480</v>
      </c>
      <c r="I291" s="19" t="s">
        <v>41</v>
      </c>
      <c r="J291" s="20">
        <v>579758600</v>
      </c>
      <c r="K291" s="20">
        <v>0</v>
      </c>
      <c r="L291" s="20">
        <v>579758600</v>
      </c>
      <c r="M291" s="21">
        <v>0</v>
      </c>
      <c r="N291" s="20">
        <v>0</v>
      </c>
      <c r="O291" s="20">
        <v>0</v>
      </c>
      <c r="P291" s="20">
        <v>557902519.87</v>
      </c>
      <c r="Q291" s="21">
        <v>557902519.87</v>
      </c>
      <c r="R291" s="20">
        <v>21856080.13</v>
      </c>
      <c r="S291" s="20">
        <v>21856080.13</v>
      </c>
      <c r="T291" s="21">
        <v>21856080.129999995</v>
      </c>
      <c r="U291" s="22">
        <f t="shared" si="38"/>
        <v>0.9623014128121601</v>
      </c>
      <c r="V291" s="22">
        <f t="shared" si="39"/>
        <v>0</v>
      </c>
      <c r="W291" s="22">
        <f t="shared" si="40"/>
        <v>0.9623014128121601</v>
      </c>
    </row>
    <row r="292" spans="1:23" ht="30" outlineLevel="3">
      <c r="A292" s="14" t="s">
        <v>281</v>
      </c>
      <c r="B292" s="14" t="s">
        <v>29</v>
      </c>
      <c r="C292" s="14" t="s">
        <v>30</v>
      </c>
      <c r="D292" s="14" t="s">
        <v>42</v>
      </c>
      <c r="E292" s="14" t="s">
        <v>32</v>
      </c>
      <c r="F292" s="16" t="s">
        <v>394</v>
      </c>
      <c r="G292" s="14">
        <v>1111</v>
      </c>
      <c r="H292" s="14">
        <v>3480</v>
      </c>
      <c r="I292" s="19" t="s">
        <v>43</v>
      </c>
      <c r="J292" s="20">
        <v>1037605441</v>
      </c>
      <c r="K292" s="20">
        <v>0</v>
      </c>
      <c r="L292" s="20">
        <v>1037605441</v>
      </c>
      <c r="M292" s="21">
        <v>0</v>
      </c>
      <c r="N292" s="20">
        <v>0</v>
      </c>
      <c r="O292" s="20">
        <v>0</v>
      </c>
      <c r="P292" s="20">
        <v>981976894.61</v>
      </c>
      <c r="Q292" s="21">
        <v>981976894.61</v>
      </c>
      <c r="R292" s="20">
        <v>55628546.39</v>
      </c>
      <c r="S292" s="20">
        <v>55628546.39</v>
      </c>
      <c r="T292" s="21">
        <v>55628546.389999986</v>
      </c>
      <c r="U292" s="22">
        <f t="shared" si="38"/>
        <v>0.9463875725859846</v>
      </c>
      <c r="V292" s="22">
        <f t="shared" si="39"/>
        <v>0</v>
      </c>
      <c r="W292" s="22">
        <f t="shared" si="40"/>
        <v>0.9463875725859846</v>
      </c>
    </row>
    <row r="293" spans="1:23" ht="15" outlineLevel="3">
      <c r="A293" s="14" t="s">
        <v>281</v>
      </c>
      <c r="B293" s="14" t="s">
        <v>29</v>
      </c>
      <c r="C293" s="14" t="s">
        <v>30</v>
      </c>
      <c r="D293" s="14" t="s">
        <v>44</v>
      </c>
      <c r="E293" s="14" t="s">
        <v>32</v>
      </c>
      <c r="F293" s="14">
        <v>280</v>
      </c>
      <c r="G293" s="14">
        <v>1111</v>
      </c>
      <c r="H293" s="14">
        <v>3480</v>
      </c>
      <c r="I293" s="19" t="s">
        <v>45</v>
      </c>
      <c r="J293" s="20">
        <v>361338887</v>
      </c>
      <c r="K293" s="20">
        <v>0</v>
      </c>
      <c r="L293" s="20">
        <v>361338887</v>
      </c>
      <c r="M293" s="21">
        <v>0</v>
      </c>
      <c r="N293" s="20">
        <v>0</v>
      </c>
      <c r="O293" s="20">
        <v>0</v>
      </c>
      <c r="P293" s="20">
        <v>341003981.45</v>
      </c>
      <c r="Q293" s="21">
        <v>341003981.45</v>
      </c>
      <c r="R293" s="20">
        <v>20334905.55</v>
      </c>
      <c r="S293" s="20">
        <v>20334905.55</v>
      </c>
      <c r="T293" s="21">
        <v>20334905.550000012</v>
      </c>
      <c r="U293" s="22">
        <f t="shared" si="38"/>
        <v>0.9437234510826398</v>
      </c>
      <c r="V293" s="22">
        <f t="shared" si="39"/>
        <v>0</v>
      </c>
      <c r="W293" s="22">
        <f t="shared" si="40"/>
        <v>0.9437234510826398</v>
      </c>
    </row>
    <row r="294" spans="1:23" ht="15" outlineLevel="3">
      <c r="A294" s="14" t="s">
        <v>281</v>
      </c>
      <c r="B294" s="14" t="s">
        <v>29</v>
      </c>
      <c r="C294" s="14" t="s">
        <v>30</v>
      </c>
      <c r="D294" s="14" t="s">
        <v>46</v>
      </c>
      <c r="E294" s="14" t="s">
        <v>32</v>
      </c>
      <c r="F294" s="16" t="s">
        <v>394</v>
      </c>
      <c r="G294" s="14">
        <v>1111</v>
      </c>
      <c r="H294" s="14">
        <v>3480</v>
      </c>
      <c r="I294" s="19" t="s">
        <v>47</v>
      </c>
      <c r="J294" s="20">
        <v>297215180</v>
      </c>
      <c r="K294" s="20">
        <v>0</v>
      </c>
      <c r="L294" s="20">
        <v>297215180</v>
      </c>
      <c r="M294" s="21">
        <v>0</v>
      </c>
      <c r="N294" s="20">
        <v>0</v>
      </c>
      <c r="O294" s="20">
        <v>0</v>
      </c>
      <c r="P294" s="20">
        <v>288484624.2</v>
      </c>
      <c r="Q294" s="21">
        <v>288484624.2</v>
      </c>
      <c r="R294" s="20">
        <v>8730555.8</v>
      </c>
      <c r="S294" s="20">
        <v>8730555.8</v>
      </c>
      <c r="T294" s="21">
        <v>8730555.800000012</v>
      </c>
      <c r="U294" s="22">
        <f t="shared" si="38"/>
        <v>0.9706254714177115</v>
      </c>
      <c r="V294" s="22">
        <f t="shared" si="39"/>
        <v>0</v>
      </c>
      <c r="W294" s="22">
        <f t="shared" si="40"/>
        <v>0.9706254714177115</v>
      </c>
    </row>
    <row r="295" spans="1:23" ht="15" outlineLevel="3">
      <c r="A295" s="14" t="s">
        <v>281</v>
      </c>
      <c r="B295" s="14" t="s">
        <v>29</v>
      </c>
      <c r="C295" s="14" t="s">
        <v>30</v>
      </c>
      <c r="D295" s="14" t="s">
        <v>48</v>
      </c>
      <c r="E295" s="14" t="s">
        <v>32</v>
      </c>
      <c r="F295" s="16" t="s">
        <v>394</v>
      </c>
      <c r="G295" s="14">
        <v>1111</v>
      </c>
      <c r="H295" s="14">
        <v>3480</v>
      </c>
      <c r="I295" s="19" t="s">
        <v>49</v>
      </c>
      <c r="J295" s="20">
        <v>388885899</v>
      </c>
      <c r="K295" s="20">
        <v>0</v>
      </c>
      <c r="L295" s="20">
        <v>388885899</v>
      </c>
      <c r="M295" s="21">
        <v>0</v>
      </c>
      <c r="N295" s="20">
        <v>0</v>
      </c>
      <c r="O295" s="20">
        <v>0</v>
      </c>
      <c r="P295" s="20">
        <v>358138295.14</v>
      </c>
      <c r="Q295" s="21">
        <v>358138295.14</v>
      </c>
      <c r="R295" s="20">
        <v>30747603.86</v>
      </c>
      <c r="S295" s="20">
        <v>30747603.86</v>
      </c>
      <c r="T295" s="21">
        <v>30747603.860000014</v>
      </c>
      <c r="U295" s="22">
        <f t="shared" si="38"/>
        <v>0.9209341250503916</v>
      </c>
      <c r="V295" s="22">
        <f t="shared" si="39"/>
        <v>0</v>
      </c>
      <c r="W295" s="22">
        <f t="shared" si="40"/>
        <v>0.9209341250503916</v>
      </c>
    </row>
    <row r="296" spans="1:23" ht="90" outlineLevel="3">
      <c r="A296" s="14" t="s">
        <v>281</v>
      </c>
      <c r="B296" s="14" t="s">
        <v>29</v>
      </c>
      <c r="C296" s="14" t="s">
        <v>30</v>
      </c>
      <c r="D296" s="14" t="s">
        <v>50</v>
      </c>
      <c r="E296" s="14" t="s">
        <v>51</v>
      </c>
      <c r="F296" s="16" t="s">
        <v>394</v>
      </c>
      <c r="G296" s="14">
        <v>1112</v>
      </c>
      <c r="H296" s="14">
        <v>3480</v>
      </c>
      <c r="I296" s="19" t="s">
        <v>52</v>
      </c>
      <c r="J296" s="20">
        <v>399638026</v>
      </c>
      <c r="K296" s="20">
        <v>0</v>
      </c>
      <c r="L296" s="20">
        <v>399638026</v>
      </c>
      <c r="M296" s="21">
        <v>0</v>
      </c>
      <c r="N296" s="20">
        <v>0</v>
      </c>
      <c r="O296" s="20">
        <v>0</v>
      </c>
      <c r="P296" s="20">
        <v>376642470</v>
      </c>
      <c r="Q296" s="21">
        <v>376642470</v>
      </c>
      <c r="R296" s="20">
        <v>22995556</v>
      </c>
      <c r="S296" s="20">
        <v>22995556</v>
      </c>
      <c r="T296" s="21">
        <v>22995556</v>
      </c>
      <c r="U296" s="22">
        <f t="shared" si="38"/>
        <v>0.9424590391706119</v>
      </c>
      <c r="V296" s="22">
        <f t="shared" si="39"/>
        <v>0</v>
      </c>
      <c r="W296" s="22">
        <f t="shared" si="40"/>
        <v>0.9424590391706119</v>
      </c>
    </row>
    <row r="297" spans="1:23" ht="75" outlineLevel="3">
      <c r="A297" s="14" t="s">
        <v>281</v>
      </c>
      <c r="B297" s="14" t="s">
        <v>29</v>
      </c>
      <c r="C297" s="14" t="s">
        <v>30</v>
      </c>
      <c r="D297" s="14" t="s">
        <v>53</v>
      </c>
      <c r="E297" s="14" t="s">
        <v>51</v>
      </c>
      <c r="F297" s="16" t="s">
        <v>394</v>
      </c>
      <c r="G297" s="14">
        <v>1112</v>
      </c>
      <c r="H297" s="14">
        <v>3480</v>
      </c>
      <c r="I297" s="19" t="s">
        <v>54</v>
      </c>
      <c r="J297" s="20">
        <v>21689013</v>
      </c>
      <c r="K297" s="20">
        <v>0</v>
      </c>
      <c r="L297" s="20">
        <v>21689013</v>
      </c>
      <c r="M297" s="21">
        <v>0</v>
      </c>
      <c r="N297" s="20">
        <v>0</v>
      </c>
      <c r="O297" s="20">
        <v>0</v>
      </c>
      <c r="P297" s="20">
        <v>20361334</v>
      </c>
      <c r="Q297" s="21">
        <v>20361334</v>
      </c>
      <c r="R297" s="20">
        <v>1327679</v>
      </c>
      <c r="S297" s="20">
        <v>1327679</v>
      </c>
      <c r="T297" s="21">
        <v>1327679</v>
      </c>
      <c r="U297" s="22">
        <f t="shared" si="38"/>
        <v>0.9387856422973235</v>
      </c>
      <c r="V297" s="22">
        <f t="shared" si="39"/>
        <v>0</v>
      </c>
      <c r="W297" s="22">
        <f t="shared" si="40"/>
        <v>0.9387856422973235</v>
      </c>
    </row>
    <row r="298" spans="1:23" ht="90" outlineLevel="3">
      <c r="A298" s="14" t="s">
        <v>281</v>
      </c>
      <c r="B298" s="14" t="s">
        <v>29</v>
      </c>
      <c r="C298" s="14" t="s">
        <v>30</v>
      </c>
      <c r="D298" s="14" t="s">
        <v>55</v>
      </c>
      <c r="E298" s="14" t="s">
        <v>51</v>
      </c>
      <c r="F298" s="16" t="s">
        <v>394</v>
      </c>
      <c r="G298" s="14">
        <v>1112</v>
      </c>
      <c r="H298" s="14">
        <v>3480</v>
      </c>
      <c r="I298" s="19" t="s">
        <v>56</v>
      </c>
      <c r="J298" s="20">
        <v>76279353</v>
      </c>
      <c r="K298" s="20">
        <v>0</v>
      </c>
      <c r="L298" s="20">
        <v>76279353</v>
      </c>
      <c r="M298" s="21">
        <v>0</v>
      </c>
      <c r="N298" s="20">
        <v>0</v>
      </c>
      <c r="O298" s="20">
        <v>0</v>
      </c>
      <c r="P298" s="20">
        <v>69974177</v>
      </c>
      <c r="Q298" s="21">
        <v>69974177</v>
      </c>
      <c r="R298" s="20">
        <v>6305176</v>
      </c>
      <c r="S298" s="20">
        <v>6305176</v>
      </c>
      <c r="T298" s="21">
        <v>6305176</v>
      </c>
      <c r="U298" s="22">
        <f t="shared" si="38"/>
        <v>0.917340987409791</v>
      </c>
      <c r="V298" s="22">
        <f t="shared" si="39"/>
        <v>0</v>
      </c>
      <c r="W298" s="22">
        <f t="shared" si="40"/>
        <v>0.917340987409791</v>
      </c>
    </row>
    <row r="299" spans="1:23" ht="75" outlineLevel="3">
      <c r="A299" s="14" t="s">
        <v>281</v>
      </c>
      <c r="B299" s="14" t="s">
        <v>29</v>
      </c>
      <c r="C299" s="14" t="s">
        <v>30</v>
      </c>
      <c r="D299" s="14" t="s">
        <v>57</v>
      </c>
      <c r="E299" s="14" t="s">
        <v>51</v>
      </c>
      <c r="F299" s="16" t="s">
        <v>394</v>
      </c>
      <c r="G299" s="14">
        <v>1112</v>
      </c>
      <c r="H299" s="14">
        <v>3480</v>
      </c>
      <c r="I299" s="19" t="s">
        <v>58</v>
      </c>
      <c r="J299" s="20">
        <v>65067040</v>
      </c>
      <c r="K299" s="20">
        <v>0</v>
      </c>
      <c r="L299" s="20">
        <v>65067040</v>
      </c>
      <c r="M299" s="21">
        <v>0</v>
      </c>
      <c r="N299" s="20">
        <v>0</v>
      </c>
      <c r="O299" s="20">
        <v>0</v>
      </c>
      <c r="P299" s="20">
        <v>61075775</v>
      </c>
      <c r="Q299" s="21">
        <v>61075775</v>
      </c>
      <c r="R299" s="20">
        <v>3991265</v>
      </c>
      <c r="S299" s="20">
        <v>3991265</v>
      </c>
      <c r="T299" s="21">
        <v>3991265</v>
      </c>
      <c r="U299" s="22">
        <f t="shared" si="38"/>
        <v>0.9386591890456366</v>
      </c>
      <c r="V299" s="22">
        <f t="shared" si="39"/>
        <v>0</v>
      </c>
      <c r="W299" s="22">
        <f t="shared" si="40"/>
        <v>0.9386591890456366</v>
      </c>
    </row>
    <row r="300" spans="1:23" ht="75" outlineLevel="3">
      <c r="A300" s="14" t="s">
        <v>281</v>
      </c>
      <c r="B300" s="14" t="s">
        <v>29</v>
      </c>
      <c r="C300" s="14" t="s">
        <v>30</v>
      </c>
      <c r="D300" s="14" t="s">
        <v>59</v>
      </c>
      <c r="E300" s="14" t="s">
        <v>51</v>
      </c>
      <c r="F300" s="16" t="s">
        <v>394</v>
      </c>
      <c r="G300" s="14">
        <v>1112</v>
      </c>
      <c r="H300" s="14">
        <v>3480</v>
      </c>
      <c r="I300" s="19" t="s">
        <v>58</v>
      </c>
      <c r="J300" s="20">
        <v>130134081</v>
      </c>
      <c r="K300" s="20">
        <v>0</v>
      </c>
      <c r="L300" s="20">
        <v>130134081</v>
      </c>
      <c r="M300" s="21">
        <v>0</v>
      </c>
      <c r="N300" s="20">
        <v>0</v>
      </c>
      <c r="O300" s="20">
        <v>0</v>
      </c>
      <c r="P300" s="20">
        <v>122151534</v>
      </c>
      <c r="Q300" s="21">
        <v>122151534</v>
      </c>
      <c r="R300" s="20">
        <v>7982547</v>
      </c>
      <c r="S300" s="20">
        <v>7982547</v>
      </c>
      <c r="T300" s="21">
        <v>7982547</v>
      </c>
      <c r="U300" s="22">
        <f t="shared" si="38"/>
        <v>0.9386590588825074</v>
      </c>
      <c r="V300" s="22">
        <f t="shared" si="39"/>
        <v>0</v>
      </c>
      <c r="W300" s="22">
        <f t="shared" si="40"/>
        <v>0.9386590588825074</v>
      </c>
    </row>
    <row r="301" spans="1:23" ht="15" outlineLevel="2">
      <c r="A301" s="14"/>
      <c r="B301" s="14"/>
      <c r="C301" s="18" t="s">
        <v>405</v>
      </c>
      <c r="D301" s="14"/>
      <c r="E301" s="14"/>
      <c r="F301" s="16"/>
      <c r="G301" s="14"/>
      <c r="H301" s="14"/>
      <c r="I301" s="19"/>
      <c r="J301" s="20">
        <f aca="true" t="shared" si="41" ref="J301:T301">SUBTOTAL(9,J288:J300)</f>
        <v>5392173162</v>
      </c>
      <c r="K301" s="20">
        <f t="shared" si="41"/>
        <v>0</v>
      </c>
      <c r="L301" s="20">
        <f t="shared" si="41"/>
        <v>5392173162</v>
      </c>
      <c r="M301" s="21">
        <f t="shared" si="41"/>
        <v>0</v>
      </c>
      <c r="N301" s="20">
        <f t="shared" si="41"/>
        <v>0</v>
      </c>
      <c r="O301" s="20">
        <f t="shared" si="41"/>
        <v>0</v>
      </c>
      <c r="P301" s="20">
        <f t="shared" si="41"/>
        <v>5081575010.2</v>
      </c>
      <c r="Q301" s="21">
        <f t="shared" si="41"/>
        <v>5081575010.2</v>
      </c>
      <c r="R301" s="20">
        <f t="shared" si="41"/>
        <v>310598151.8</v>
      </c>
      <c r="S301" s="20">
        <f t="shared" si="41"/>
        <v>310598151.8</v>
      </c>
      <c r="T301" s="21">
        <f t="shared" si="41"/>
        <v>310598151.8000001</v>
      </c>
      <c r="U301" s="22"/>
      <c r="V301" s="22"/>
      <c r="W301" s="22"/>
    </row>
    <row r="302" spans="1:23" ht="30" outlineLevel="3">
      <c r="A302" s="14" t="s">
        <v>281</v>
      </c>
      <c r="B302" s="14" t="s">
        <v>29</v>
      </c>
      <c r="C302" s="14" t="s">
        <v>60</v>
      </c>
      <c r="D302" s="14" t="s">
        <v>257</v>
      </c>
      <c r="E302" s="14" t="s">
        <v>32</v>
      </c>
      <c r="F302" s="16" t="s">
        <v>394</v>
      </c>
      <c r="G302" s="14">
        <v>1120</v>
      </c>
      <c r="H302" s="14">
        <v>3480</v>
      </c>
      <c r="I302" s="19" t="s">
        <v>258</v>
      </c>
      <c r="J302" s="20">
        <v>329317963.57</v>
      </c>
      <c r="K302" s="20">
        <v>286000000</v>
      </c>
      <c r="L302" s="20">
        <v>329317963.57</v>
      </c>
      <c r="M302" s="21">
        <v>0</v>
      </c>
      <c r="N302" s="20">
        <v>0</v>
      </c>
      <c r="O302" s="20">
        <v>0</v>
      </c>
      <c r="P302" s="20">
        <v>35231198.42</v>
      </c>
      <c r="Q302" s="21">
        <v>28198164.48</v>
      </c>
      <c r="R302" s="20">
        <v>3008536.68</v>
      </c>
      <c r="S302" s="20">
        <v>294086765.15</v>
      </c>
      <c r="T302" s="21">
        <v>294086765.15</v>
      </c>
      <c r="U302" s="22">
        <f t="shared" si="38"/>
        <v>0.10698231592978753</v>
      </c>
      <c r="V302" s="22">
        <f t="shared" si="39"/>
        <v>0</v>
      </c>
      <c r="W302" s="22">
        <f t="shared" si="40"/>
        <v>0.10698231592978753</v>
      </c>
    </row>
    <row r="303" spans="1:23" ht="30" outlineLevel="3">
      <c r="A303" s="14" t="s">
        <v>281</v>
      </c>
      <c r="B303" s="14" t="s">
        <v>29</v>
      </c>
      <c r="C303" s="14" t="s">
        <v>60</v>
      </c>
      <c r="D303" s="14" t="s">
        <v>67</v>
      </c>
      <c r="E303" s="14" t="s">
        <v>32</v>
      </c>
      <c r="F303" s="16" t="s">
        <v>394</v>
      </c>
      <c r="G303" s="14">
        <v>1120</v>
      </c>
      <c r="H303" s="14">
        <v>3480</v>
      </c>
      <c r="I303" s="19" t="s">
        <v>68</v>
      </c>
      <c r="J303" s="20">
        <v>27812000</v>
      </c>
      <c r="K303" s="20">
        <v>12724279</v>
      </c>
      <c r="L303" s="20">
        <v>27812000</v>
      </c>
      <c r="M303" s="21">
        <v>0</v>
      </c>
      <c r="N303" s="20">
        <v>4195000</v>
      </c>
      <c r="O303" s="20">
        <v>0</v>
      </c>
      <c r="P303" s="20">
        <v>9787720.8</v>
      </c>
      <c r="Q303" s="21">
        <v>0</v>
      </c>
      <c r="R303" s="20">
        <v>1105000.2</v>
      </c>
      <c r="S303" s="20">
        <v>13829279.2</v>
      </c>
      <c r="T303" s="21">
        <v>13829279.2</v>
      </c>
      <c r="U303" s="22">
        <f t="shared" si="38"/>
        <v>0.3519243779663455</v>
      </c>
      <c r="V303" s="22">
        <f t="shared" si="39"/>
        <v>0.15083417229972673</v>
      </c>
      <c r="W303" s="22">
        <f t="shared" si="40"/>
        <v>0.5027585502660723</v>
      </c>
    </row>
    <row r="304" spans="1:23" ht="15" outlineLevel="3">
      <c r="A304" s="14" t="s">
        <v>281</v>
      </c>
      <c r="B304" s="14" t="s">
        <v>29</v>
      </c>
      <c r="C304" s="14" t="s">
        <v>60</v>
      </c>
      <c r="D304" s="14" t="s">
        <v>282</v>
      </c>
      <c r="E304" s="14" t="s">
        <v>32</v>
      </c>
      <c r="F304" s="16" t="s">
        <v>394</v>
      </c>
      <c r="G304" s="14">
        <v>1120</v>
      </c>
      <c r="H304" s="14">
        <v>3480</v>
      </c>
      <c r="I304" s="19" t="s">
        <v>283</v>
      </c>
      <c r="J304" s="20">
        <v>15000000</v>
      </c>
      <c r="K304" s="20">
        <v>15000000</v>
      </c>
      <c r="L304" s="20">
        <v>15000000</v>
      </c>
      <c r="M304" s="21">
        <v>0</v>
      </c>
      <c r="N304" s="20">
        <v>0</v>
      </c>
      <c r="O304" s="20">
        <v>0</v>
      </c>
      <c r="P304" s="20">
        <v>0</v>
      </c>
      <c r="Q304" s="21">
        <v>0</v>
      </c>
      <c r="R304" s="20">
        <v>0</v>
      </c>
      <c r="S304" s="20">
        <v>15000000</v>
      </c>
      <c r="T304" s="21">
        <v>15000000</v>
      </c>
      <c r="U304" s="22">
        <f t="shared" si="38"/>
        <v>0</v>
      </c>
      <c r="V304" s="22">
        <f t="shared" si="39"/>
        <v>0</v>
      </c>
      <c r="W304" s="22">
        <f t="shared" si="40"/>
        <v>0</v>
      </c>
    </row>
    <row r="305" spans="1:23" ht="30" outlineLevel="3">
      <c r="A305" s="14" t="s">
        <v>281</v>
      </c>
      <c r="B305" s="14" t="s">
        <v>29</v>
      </c>
      <c r="C305" s="14" t="s">
        <v>60</v>
      </c>
      <c r="D305" s="14" t="s">
        <v>69</v>
      </c>
      <c r="E305" s="14" t="s">
        <v>32</v>
      </c>
      <c r="F305" s="16" t="s">
        <v>394</v>
      </c>
      <c r="G305" s="14">
        <v>1120</v>
      </c>
      <c r="H305" s="14">
        <v>3480</v>
      </c>
      <c r="I305" s="19" t="s">
        <v>70</v>
      </c>
      <c r="J305" s="20">
        <v>102864350</v>
      </c>
      <c r="K305" s="20">
        <v>86856350</v>
      </c>
      <c r="L305" s="20">
        <v>102864350</v>
      </c>
      <c r="M305" s="21">
        <v>0</v>
      </c>
      <c r="N305" s="20">
        <v>8004000</v>
      </c>
      <c r="O305" s="20">
        <v>0</v>
      </c>
      <c r="P305" s="20">
        <v>8004000</v>
      </c>
      <c r="Q305" s="21">
        <v>8004000</v>
      </c>
      <c r="R305" s="20">
        <v>0</v>
      </c>
      <c r="S305" s="20">
        <v>86856350</v>
      </c>
      <c r="T305" s="21">
        <v>86856350</v>
      </c>
      <c r="U305" s="22">
        <f t="shared" si="38"/>
        <v>0.07781121447809664</v>
      </c>
      <c r="V305" s="22">
        <f t="shared" si="39"/>
        <v>0.07781121447809664</v>
      </c>
      <c r="W305" s="22">
        <f t="shared" si="40"/>
        <v>0.15562242895619327</v>
      </c>
    </row>
    <row r="306" spans="1:23" ht="90" outlineLevel="3">
      <c r="A306" s="14" t="s">
        <v>281</v>
      </c>
      <c r="B306" s="14" t="s">
        <v>29</v>
      </c>
      <c r="C306" s="14" t="s">
        <v>60</v>
      </c>
      <c r="D306" s="14" t="s">
        <v>73</v>
      </c>
      <c r="E306" s="14" t="s">
        <v>32</v>
      </c>
      <c r="F306" s="16" t="s">
        <v>394</v>
      </c>
      <c r="G306" s="14">
        <v>1120</v>
      </c>
      <c r="H306" s="14">
        <v>3480</v>
      </c>
      <c r="I306" s="19" t="s">
        <v>284</v>
      </c>
      <c r="J306" s="20">
        <v>956988653</v>
      </c>
      <c r="K306" s="20">
        <v>223617322</v>
      </c>
      <c r="L306" s="20">
        <v>956988653</v>
      </c>
      <c r="M306" s="21">
        <v>0</v>
      </c>
      <c r="N306" s="20">
        <v>198480819.39</v>
      </c>
      <c r="O306" s="20">
        <v>0</v>
      </c>
      <c r="P306" s="20">
        <v>528651564.99</v>
      </c>
      <c r="Q306" s="21">
        <v>306370900.71</v>
      </c>
      <c r="R306" s="20">
        <v>6238946.62</v>
      </c>
      <c r="S306" s="20">
        <v>229856268.62</v>
      </c>
      <c r="T306" s="21">
        <v>229856268.62</v>
      </c>
      <c r="U306" s="22">
        <f t="shared" si="38"/>
        <v>0.5524115289484002</v>
      </c>
      <c r="V306" s="22">
        <f t="shared" si="39"/>
        <v>0.20740143445567058</v>
      </c>
      <c r="W306" s="22">
        <f t="shared" si="40"/>
        <v>0.7598129634040708</v>
      </c>
    </row>
    <row r="307" spans="1:23" ht="15" outlineLevel="3">
      <c r="A307" s="14" t="s">
        <v>281</v>
      </c>
      <c r="B307" s="14" t="s">
        <v>29</v>
      </c>
      <c r="C307" s="14" t="s">
        <v>60</v>
      </c>
      <c r="D307" s="14" t="s">
        <v>75</v>
      </c>
      <c r="E307" s="14" t="s">
        <v>32</v>
      </c>
      <c r="F307" s="16" t="s">
        <v>394</v>
      </c>
      <c r="G307" s="14">
        <v>1120</v>
      </c>
      <c r="H307" s="14">
        <v>3480</v>
      </c>
      <c r="I307" s="19" t="s">
        <v>285</v>
      </c>
      <c r="J307" s="20">
        <v>1675000</v>
      </c>
      <c r="K307" s="20">
        <v>0</v>
      </c>
      <c r="L307" s="20">
        <v>1675000</v>
      </c>
      <c r="M307" s="21">
        <v>0</v>
      </c>
      <c r="N307" s="20">
        <v>0</v>
      </c>
      <c r="O307" s="20">
        <v>0</v>
      </c>
      <c r="P307" s="20">
        <v>1675000</v>
      </c>
      <c r="Q307" s="21">
        <v>1675000</v>
      </c>
      <c r="R307" s="20">
        <v>0</v>
      </c>
      <c r="S307" s="20">
        <v>0</v>
      </c>
      <c r="T307" s="21">
        <v>0</v>
      </c>
      <c r="U307" s="22">
        <f t="shared" si="38"/>
        <v>1</v>
      </c>
      <c r="V307" s="22">
        <f t="shared" si="39"/>
        <v>0</v>
      </c>
      <c r="W307" s="22">
        <f t="shared" si="40"/>
        <v>1</v>
      </c>
    </row>
    <row r="308" spans="1:23" ht="105" outlineLevel="3">
      <c r="A308" s="14" t="s">
        <v>281</v>
      </c>
      <c r="B308" s="14" t="s">
        <v>29</v>
      </c>
      <c r="C308" s="14" t="s">
        <v>60</v>
      </c>
      <c r="D308" s="14" t="s">
        <v>77</v>
      </c>
      <c r="E308" s="14" t="s">
        <v>32</v>
      </c>
      <c r="F308" s="16" t="s">
        <v>394</v>
      </c>
      <c r="G308" s="14">
        <v>1120</v>
      </c>
      <c r="H308" s="14">
        <v>3480</v>
      </c>
      <c r="I308" s="19" t="s">
        <v>286</v>
      </c>
      <c r="J308" s="20">
        <v>0</v>
      </c>
      <c r="K308" s="20">
        <v>0</v>
      </c>
      <c r="L308" s="20">
        <v>0</v>
      </c>
      <c r="M308" s="21">
        <v>0</v>
      </c>
      <c r="N308" s="20">
        <v>0</v>
      </c>
      <c r="O308" s="20">
        <v>0</v>
      </c>
      <c r="P308" s="20">
        <v>0</v>
      </c>
      <c r="Q308" s="21">
        <v>0</v>
      </c>
      <c r="R308" s="20">
        <v>0</v>
      </c>
      <c r="S308" s="20">
        <v>0</v>
      </c>
      <c r="T308" s="21">
        <v>0</v>
      </c>
      <c r="U308" s="22">
        <v>0</v>
      </c>
      <c r="V308" s="22">
        <v>0</v>
      </c>
      <c r="W308" s="22">
        <f t="shared" si="40"/>
        <v>0</v>
      </c>
    </row>
    <row r="309" spans="1:23" ht="15" outlineLevel="3">
      <c r="A309" s="14" t="s">
        <v>281</v>
      </c>
      <c r="B309" s="14" t="s">
        <v>29</v>
      </c>
      <c r="C309" s="14" t="s">
        <v>60</v>
      </c>
      <c r="D309" s="14" t="s">
        <v>79</v>
      </c>
      <c r="E309" s="14" t="s">
        <v>32</v>
      </c>
      <c r="F309" s="16" t="s">
        <v>394</v>
      </c>
      <c r="G309" s="14">
        <v>1120</v>
      </c>
      <c r="H309" s="14">
        <v>3480</v>
      </c>
      <c r="I309" s="19" t="s">
        <v>80</v>
      </c>
      <c r="J309" s="20">
        <v>3363170</v>
      </c>
      <c r="K309" s="20">
        <v>0</v>
      </c>
      <c r="L309" s="20">
        <v>3363170</v>
      </c>
      <c r="M309" s="21">
        <v>0</v>
      </c>
      <c r="N309" s="20">
        <v>0</v>
      </c>
      <c r="O309" s="20">
        <v>0</v>
      </c>
      <c r="P309" s="20">
        <v>957885</v>
      </c>
      <c r="Q309" s="21">
        <v>957885</v>
      </c>
      <c r="R309" s="20">
        <v>2405285</v>
      </c>
      <c r="S309" s="20">
        <v>2405285</v>
      </c>
      <c r="T309" s="21">
        <v>2405285</v>
      </c>
      <c r="U309" s="22">
        <f t="shared" si="38"/>
        <v>0.28481611099052384</v>
      </c>
      <c r="V309" s="22">
        <f t="shared" si="39"/>
        <v>0</v>
      </c>
      <c r="W309" s="22">
        <f t="shared" si="40"/>
        <v>0.28481611099052384</v>
      </c>
    </row>
    <row r="310" spans="1:23" ht="15" outlineLevel="3">
      <c r="A310" s="14" t="s">
        <v>281</v>
      </c>
      <c r="B310" s="14" t="s">
        <v>29</v>
      </c>
      <c r="C310" s="14" t="s">
        <v>60</v>
      </c>
      <c r="D310" s="14" t="s">
        <v>81</v>
      </c>
      <c r="E310" s="14" t="s">
        <v>32</v>
      </c>
      <c r="F310" s="16" t="s">
        <v>394</v>
      </c>
      <c r="G310" s="14">
        <v>1120</v>
      </c>
      <c r="H310" s="14">
        <v>3480</v>
      </c>
      <c r="I310" s="19" t="s">
        <v>82</v>
      </c>
      <c r="J310" s="20">
        <v>80055550</v>
      </c>
      <c r="K310" s="20">
        <v>17406900</v>
      </c>
      <c r="L310" s="20">
        <v>80055550</v>
      </c>
      <c r="M310" s="21">
        <v>0</v>
      </c>
      <c r="N310" s="20">
        <v>0</v>
      </c>
      <c r="O310" s="20">
        <v>0</v>
      </c>
      <c r="P310" s="20">
        <v>23348048.85</v>
      </c>
      <c r="Q310" s="21">
        <v>23869732.85</v>
      </c>
      <c r="R310" s="20">
        <v>39300601.15</v>
      </c>
      <c r="S310" s="20">
        <v>56707501.15</v>
      </c>
      <c r="T310" s="21">
        <v>56707501.15</v>
      </c>
      <c r="U310" s="22">
        <f t="shared" si="38"/>
        <v>0.2916480974773142</v>
      </c>
      <c r="V310" s="22">
        <f t="shared" si="39"/>
        <v>0</v>
      </c>
      <c r="W310" s="22">
        <f t="shared" si="40"/>
        <v>0.2916480974773142</v>
      </c>
    </row>
    <row r="311" spans="1:23" ht="15" outlineLevel="3">
      <c r="A311" s="14" t="s">
        <v>281</v>
      </c>
      <c r="B311" s="14" t="s">
        <v>29</v>
      </c>
      <c r="C311" s="14" t="s">
        <v>60</v>
      </c>
      <c r="D311" s="14" t="s">
        <v>214</v>
      </c>
      <c r="E311" s="14" t="s">
        <v>32</v>
      </c>
      <c r="F311" s="16" t="s">
        <v>394</v>
      </c>
      <c r="G311" s="14">
        <v>1120</v>
      </c>
      <c r="H311" s="14">
        <v>3480</v>
      </c>
      <c r="I311" s="19" t="s">
        <v>215</v>
      </c>
      <c r="J311" s="20">
        <v>0</v>
      </c>
      <c r="K311" s="20">
        <v>0</v>
      </c>
      <c r="L311" s="20">
        <v>0</v>
      </c>
      <c r="M311" s="21">
        <v>0</v>
      </c>
      <c r="N311" s="20">
        <v>0</v>
      </c>
      <c r="O311" s="20">
        <v>0</v>
      </c>
      <c r="P311" s="20">
        <v>0</v>
      </c>
      <c r="Q311" s="21">
        <v>0</v>
      </c>
      <c r="R311" s="20">
        <v>0</v>
      </c>
      <c r="S311" s="20">
        <v>0</v>
      </c>
      <c r="T311" s="21">
        <v>0</v>
      </c>
      <c r="U311" s="22">
        <v>0</v>
      </c>
      <c r="V311" s="22">
        <v>0</v>
      </c>
      <c r="W311" s="22">
        <f t="shared" si="40"/>
        <v>0</v>
      </c>
    </row>
    <row r="312" spans="1:23" ht="60" outlineLevel="3">
      <c r="A312" s="14" t="s">
        <v>281</v>
      </c>
      <c r="B312" s="14" t="s">
        <v>29</v>
      </c>
      <c r="C312" s="14" t="s">
        <v>60</v>
      </c>
      <c r="D312" s="14" t="s">
        <v>87</v>
      </c>
      <c r="E312" s="14" t="s">
        <v>32</v>
      </c>
      <c r="F312" s="16" t="s">
        <v>394</v>
      </c>
      <c r="G312" s="14">
        <v>1120</v>
      </c>
      <c r="H312" s="14">
        <v>3480</v>
      </c>
      <c r="I312" s="19" t="s">
        <v>287</v>
      </c>
      <c r="J312" s="20">
        <v>31103580</v>
      </c>
      <c r="K312" s="20">
        <v>26232400</v>
      </c>
      <c r="L312" s="20">
        <v>31103580</v>
      </c>
      <c r="M312" s="21">
        <v>0</v>
      </c>
      <c r="N312" s="20">
        <v>0</v>
      </c>
      <c r="O312" s="20">
        <v>0</v>
      </c>
      <c r="P312" s="20">
        <v>4471180</v>
      </c>
      <c r="Q312" s="21">
        <v>4471180</v>
      </c>
      <c r="R312" s="20">
        <v>400000</v>
      </c>
      <c r="S312" s="20">
        <v>26632400</v>
      </c>
      <c r="T312" s="21">
        <v>26632400</v>
      </c>
      <c r="U312" s="22">
        <f t="shared" si="38"/>
        <v>0.14375129808208573</v>
      </c>
      <c r="V312" s="22">
        <f t="shared" si="39"/>
        <v>0</v>
      </c>
      <c r="W312" s="22">
        <f t="shared" si="40"/>
        <v>0.14375129808208573</v>
      </c>
    </row>
    <row r="313" spans="1:23" ht="30" outlineLevel="3">
      <c r="A313" s="14" t="s">
        <v>281</v>
      </c>
      <c r="B313" s="14" t="s">
        <v>29</v>
      </c>
      <c r="C313" s="14" t="s">
        <v>60</v>
      </c>
      <c r="D313" s="14" t="s">
        <v>217</v>
      </c>
      <c r="E313" s="14" t="s">
        <v>32</v>
      </c>
      <c r="F313" s="16" t="s">
        <v>394</v>
      </c>
      <c r="G313" s="14">
        <v>1120</v>
      </c>
      <c r="H313" s="14">
        <v>3480</v>
      </c>
      <c r="I313" s="19" t="s">
        <v>218</v>
      </c>
      <c r="J313" s="20">
        <v>1200000</v>
      </c>
      <c r="K313" s="20">
        <v>1200000</v>
      </c>
      <c r="L313" s="20">
        <v>1200000</v>
      </c>
      <c r="M313" s="21">
        <v>0</v>
      </c>
      <c r="N313" s="20">
        <v>0</v>
      </c>
      <c r="O313" s="20">
        <v>0</v>
      </c>
      <c r="P313" s="20">
        <v>0</v>
      </c>
      <c r="Q313" s="21">
        <v>0</v>
      </c>
      <c r="R313" s="20">
        <v>0</v>
      </c>
      <c r="S313" s="20">
        <v>1200000</v>
      </c>
      <c r="T313" s="21">
        <v>1200000</v>
      </c>
      <c r="U313" s="22">
        <f t="shared" si="38"/>
        <v>0</v>
      </c>
      <c r="V313" s="22">
        <f t="shared" si="39"/>
        <v>0</v>
      </c>
      <c r="W313" s="22">
        <f t="shared" si="40"/>
        <v>0</v>
      </c>
    </row>
    <row r="314" spans="1:23" ht="30" outlineLevel="3">
      <c r="A314" s="14" t="s">
        <v>281</v>
      </c>
      <c r="B314" s="14" t="s">
        <v>29</v>
      </c>
      <c r="C314" s="14" t="s">
        <v>60</v>
      </c>
      <c r="D314" s="14" t="s">
        <v>221</v>
      </c>
      <c r="E314" s="14" t="s">
        <v>32</v>
      </c>
      <c r="F314" s="16" t="s">
        <v>394</v>
      </c>
      <c r="G314" s="14">
        <v>1120</v>
      </c>
      <c r="H314" s="14">
        <v>3480</v>
      </c>
      <c r="I314" s="19" t="s">
        <v>222</v>
      </c>
      <c r="J314" s="20">
        <v>123461965.43</v>
      </c>
      <c r="K314" s="20">
        <v>0</v>
      </c>
      <c r="L314" s="20">
        <v>123461965.43</v>
      </c>
      <c r="M314" s="21">
        <v>0</v>
      </c>
      <c r="N314" s="20">
        <v>256317.42</v>
      </c>
      <c r="O314" s="20">
        <v>0</v>
      </c>
      <c r="P314" s="20">
        <v>63805251.18</v>
      </c>
      <c r="Q314" s="21">
        <v>57030525.18</v>
      </c>
      <c r="R314" s="20">
        <v>59400395.97</v>
      </c>
      <c r="S314" s="20">
        <v>59400396.83</v>
      </c>
      <c r="T314" s="21">
        <v>59400396.830000006</v>
      </c>
      <c r="U314" s="22">
        <f t="shared" si="38"/>
        <v>0.5168008702743037</v>
      </c>
      <c r="V314" s="22">
        <f t="shared" si="39"/>
        <v>0.0020760840725909703</v>
      </c>
      <c r="W314" s="22">
        <f t="shared" si="40"/>
        <v>0.5188769543468946</v>
      </c>
    </row>
    <row r="315" spans="1:23" ht="45" outlineLevel="3">
      <c r="A315" s="14" t="s">
        <v>281</v>
      </c>
      <c r="B315" s="14" t="s">
        <v>29</v>
      </c>
      <c r="C315" s="14" t="s">
        <v>60</v>
      </c>
      <c r="D315" s="14" t="s">
        <v>89</v>
      </c>
      <c r="E315" s="14" t="s">
        <v>32</v>
      </c>
      <c r="F315" s="16" t="s">
        <v>394</v>
      </c>
      <c r="G315" s="14">
        <v>1120</v>
      </c>
      <c r="H315" s="14">
        <v>3480</v>
      </c>
      <c r="I315" s="19" t="s">
        <v>90</v>
      </c>
      <c r="J315" s="20">
        <v>9741000</v>
      </c>
      <c r="K315" s="20">
        <v>639262</v>
      </c>
      <c r="L315" s="20">
        <v>9741000</v>
      </c>
      <c r="M315" s="21">
        <v>0</v>
      </c>
      <c r="N315" s="20">
        <v>611840</v>
      </c>
      <c r="O315" s="20">
        <v>0</v>
      </c>
      <c r="P315" s="20">
        <v>8006122.96</v>
      </c>
      <c r="Q315" s="21">
        <v>6861553.68</v>
      </c>
      <c r="R315" s="20">
        <v>483775.04</v>
      </c>
      <c r="S315" s="20">
        <v>1123037.04</v>
      </c>
      <c r="T315" s="21">
        <v>1123037.04</v>
      </c>
      <c r="U315" s="22">
        <f t="shared" si="38"/>
        <v>0.8218994928652089</v>
      </c>
      <c r="V315" s="22">
        <f t="shared" si="39"/>
        <v>0.06281079971255518</v>
      </c>
      <c r="W315" s="22">
        <f t="shared" si="40"/>
        <v>0.8847102925777641</v>
      </c>
    </row>
    <row r="316" spans="1:23" ht="45" outlineLevel="3">
      <c r="A316" s="14" t="s">
        <v>281</v>
      </c>
      <c r="B316" s="14" t="s">
        <v>29</v>
      </c>
      <c r="C316" s="14" t="s">
        <v>60</v>
      </c>
      <c r="D316" s="14" t="s">
        <v>91</v>
      </c>
      <c r="E316" s="14" t="s">
        <v>32</v>
      </c>
      <c r="F316" s="16" t="s">
        <v>394</v>
      </c>
      <c r="G316" s="14">
        <v>1120</v>
      </c>
      <c r="H316" s="14">
        <v>3480</v>
      </c>
      <c r="I316" s="19" t="s">
        <v>92</v>
      </c>
      <c r="J316" s="20">
        <v>234196000</v>
      </c>
      <c r="K316" s="20">
        <v>64334285</v>
      </c>
      <c r="L316" s="20">
        <v>234196000</v>
      </c>
      <c r="M316" s="21">
        <v>0</v>
      </c>
      <c r="N316" s="20">
        <v>3719664.3</v>
      </c>
      <c r="O316" s="20">
        <v>0</v>
      </c>
      <c r="P316" s="20">
        <v>158274731.04</v>
      </c>
      <c r="Q316" s="21">
        <v>121470834.68</v>
      </c>
      <c r="R316" s="20">
        <v>7867319.66</v>
      </c>
      <c r="S316" s="20">
        <v>72201604.66</v>
      </c>
      <c r="T316" s="21">
        <v>72201604.66</v>
      </c>
      <c r="U316" s="22">
        <f t="shared" si="38"/>
        <v>0.6758216666382004</v>
      </c>
      <c r="V316" s="22">
        <f t="shared" si="39"/>
        <v>0.015882697825752787</v>
      </c>
      <c r="W316" s="22">
        <f t="shared" si="40"/>
        <v>0.6917043644639532</v>
      </c>
    </row>
    <row r="317" spans="1:23" ht="15" outlineLevel="2">
      <c r="A317" s="14"/>
      <c r="B317" s="14"/>
      <c r="C317" s="18" t="s">
        <v>406</v>
      </c>
      <c r="D317" s="14"/>
      <c r="E317" s="14"/>
      <c r="F317" s="16"/>
      <c r="G317" s="14"/>
      <c r="H317" s="14"/>
      <c r="I317" s="19"/>
      <c r="J317" s="20">
        <f aca="true" t="shared" si="42" ref="J317:T317">SUBTOTAL(9,J302:J316)</f>
        <v>1916779232</v>
      </c>
      <c r="K317" s="20">
        <f t="shared" si="42"/>
        <v>734010798</v>
      </c>
      <c r="L317" s="20">
        <f t="shared" si="42"/>
        <v>1916779232</v>
      </c>
      <c r="M317" s="21">
        <f t="shared" si="42"/>
        <v>0</v>
      </c>
      <c r="N317" s="20">
        <f t="shared" si="42"/>
        <v>215267641.10999998</v>
      </c>
      <c r="O317" s="20">
        <f t="shared" si="42"/>
        <v>0</v>
      </c>
      <c r="P317" s="20">
        <f t="shared" si="42"/>
        <v>842212703.24</v>
      </c>
      <c r="Q317" s="21">
        <f t="shared" si="42"/>
        <v>558909776.58</v>
      </c>
      <c r="R317" s="20">
        <f t="shared" si="42"/>
        <v>120209860.32000001</v>
      </c>
      <c r="S317" s="20">
        <f t="shared" si="42"/>
        <v>859298887.65</v>
      </c>
      <c r="T317" s="21">
        <f t="shared" si="42"/>
        <v>859298887.65</v>
      </c>
      <c r="U317" s="22"/>
      <c r="V317" s="22"/>
      <c r="W317" s="22"/>
    </row>
    <row r="318" spans="1:23" ht="15" outlineLevel="3">
      <c r="A318" s="14" t="s">
        <v>281</v>
      </c>
      <c r="B318" s="14" t="s">
        <v>29</v>
      </c>
      <c r="C318" s="14" t="s">
        <v>93</v>
      </c>
      <c r="D318" s="14" t="s">
        <v>96</v>
      </c>
      <c r="E318" s="14" t="s">
        <v>32</v>
      </c>
      <c r="F318" s="16" t="s">
        <v>394</v>
      </c>
      <c r="G318" s="14">
        <v>1120</v>
      </c>
      <c r="H318" s="14">
        <v>3480</v>
      </c>
      <c r="I318" s="19" t="s">
        <v>97</v>
      </c>
      <c r="J318" s="20">
        <v>41914263</v>
      </c>
      <c r="K318" s="20">
        <v>5687022</v>
      </c>
      <c r="L318" s="20">
        <v>41914263</v>
      </c>
      <c r="M318" s="21">
        <v>0</v>
      </c>
      <c r="N318" s="20">
        <v>7902160</v>
      </c>
      <c r="O318" s="20">
        <v>0</v>
      </c>
      <c r="P318" s="20">
        <v>10356086.98</v>
      </c>
      <c r="Q318" s="21">
        <v>8870528.07</v>
      </c>
      <c r="R318" s="20">
        <v>17968994.02</v>
      </c>
      <c r="S318" s="20">
        <v>23656016.02</v>
      </c>
      <c r="T318" s="21">
        <v>23656016.02</v>
      </c>
      <c r="U318" s="22">
        <f t="shared" si="38"/>
        <v>0.2470778737061415</v>
      </c>
      <c r="V318" s="22">
        <f t="shared" si="39"/>
        <v>0.18853152684564678</v>
      </c>
      <c r="W318" s="22">
        <f t="shared" si="40"/>
        <v>0.4356094005517883</v>
      </c>
    </row>
    <row r="319" spans="1:23" ht="30" outlineLevel="3">
      <c r="A319" s="14" t="s">
        <v>281</v>
      </c>
      <c r="B319" s="14" t="s">
        <v>29</v>
      </c>
      <c r="C319" s="14" t="s">
        <v>93</v>
      </c>
      <c r="D319" s="14" t="s">
        <v>233</v>
      </c>
      <c r="E319" s="14" t="s">
        <v>32</v>
      </c>
      <c r="F319" s="16" t="s">
        <v>394</v>
      </c>
      <c r="G319" s="14">
        <v>1120</v>
      </c>
      <c r="H319" s="14">
        <v>3480</v>
      </c>
      <c r="I319" s="19" t="s">
        <v>234</v>
      </c>
      <c r="J319" s="20">
        <v>0</v>
      </c>
      <c r="K319" s="20">
        <v>0</v>
      </c>
      <c r="L319" s="20">
        <v>0</v>
      </c>
      <c r="M319" s="21">
        <v>0</v>
      </c>
      <c r="N319" s="20">
        <v>0</v>
      </c>
      <c r="O319" s="20">
        <v>0</v>
      </c>
      <c r="P319" s="20">
        <v>0</v>
      </c>
      <c r="Q319" s="21">
        <v>0</v>
      </c>
      <c r="R319" s="20">
        <v>0</v>
      </c>
      <c r="S319" s="20">
        <v>0</v>
      </c>
      <c r="T319" s="21">
        <v>0</v>
      </c>
      <c r="U319" s="22">
        <v>0</v>
      </c>
      <c r="V319" s="22">
        <v>0</v>
      </c>
      <c r="W319" s="22">
        <f t="shared" si="40"/>
        <v>0</v>
      </c>
    </row>
    <row r="320" spans="1:23" ht="45" outlineLevel="3">
      <c r="A320" s="14" t="s">
        <v>281</v>
      </c>
      <c r="B320" s="14" t="s">
        <v>29</v>
      </c>
      <c r="C320" s="14" t="s">
        <v>93</v>
      </c>
      <c r="D320" s="14" t="s">
        <v>100</v>
      </c>
      <c r="E320" s="14" t="s">
        <v>32</v>
      </c>
      <c r="F320" s="16" t="s">
        <v>394</v>
      </c>
      <c r="G320" s="14">
        <v>1120</v>
      </c>
      <c r="H320" s="14">
        <v>3480</v>
      </c>
      <c r="I320" s="19" t="s">
        <v>101</v>
      </c>
      <c r="J320" s="20">
        <v>2129553</v>
      </c>
      <c r="K320" s="20">
        <v>0</v>
      </c>
      <c r="L320" s="20">
        <v>2129553</v>
      </c>
      <c r="M320" s="21">
        <v>0</v>
      </c>
      <c r="N320" s="20">
        <v>0</v>
      </c>
      <c r="O320" s="20">
        <v>0</v>
      </c>
      <c r="P320" s="20">
        <v>1836577</v>
      </c>
      <c r="Q320" s="21">
        <v>116959</v>
      </c>
      <c r="R320" s="20">
        <v>280626.05</v>
      </c>
      <c r="S320" s="20">
        <v>292976</v>
      </c>
      <c r="T320" s="21">
        <v>292976</v>
      </c>
      <c r="U320" s="22">
        <f t="shared" si="38"/>
        <v>0.8624237105157749</v>
      </c>
      <c r="V320" s="22">
        <f t="shared" si="39"/>
        <v>0</v>
      </c>
      <c r="W320" s="22">
        <f t="shared" si="40"/>
        <v>0.8624237105157749</v>
      </c>
    </row>
    <row r="321" spans="1:23" ht="30" outlineLevel="3">
      <c r="A321" s="14" t="s">
        <v>281</v>
      </c>
      <c r="B321" s="14" t="s">
        <v>29</v>
      </c>
      <c r="C321" s="14" t="s">
        <v>93</v>
      </c>
      <c r="D321" s="14" t="s">
        <v>102</v>
      </c>
      <c r="E321" s="14" t="s">
        <v>32</v>
      </c>
      <c r="F321" s="16" t="s">
        <v>394</v>
      </c>
      <c r="G321" s="14">
        <v>1120</v>
      </c>
      <c r="H321" s="14">
        <v>3480</v>
      </c>
      <c r="I321" s="19" t="s">
        <v>103</v>
      </c>
      <c r="J321" s="20">
        <v>39030</v>
      </c>
      <c r="K321" s="20">
        <v>39030</v>
      </c>
      <c r="L321" s="20">
        <v>39030</v>
      </c>
      <c r="M321" s="21">
        <v>0</v>
      </c>
      <c r="N321" s="20">
        <v>0</v>
      </c>
      <c r="O321" s="20">
        <v>0</v>
      </c>
      <c r="P321" s="20">
        <v>0</v>
      </c>
      <c r="Q321" s="21">
        <v>0</v>
      </c>
      <c r="R321" s="20">
        <v>0</v>
      </c>
      <c r="S321" s="20">
        <v>39030</v>
      </c>
      <c r="T321" s="21">
        <v>39030</v>
      </c>
      <c r="U321" s="22">
        <f t="shared" si="38"/>
        <v>0</v>
      </c>
      <c r="V321" s="22">
        <f t="shared" si="39"/>
        <v>0</v>
      </c>
      <c r="W321" s="22">
        <f t="shared" si="40"/>
        <v>0</v>
      </c>
    </row>
    <row r="322" spans="1:23" ht="15" outlineLevel="3">
      <c r="A322" s="14" t="s">
        <v>281</v>
      </c>
      <c r="B322" s="14" t="s">
        <v>29</v>
      </c>
      <c r="C322" s="14" t="s">
        <v>93</v>
      </c>
      <c r="D322" s="14" t="s">
        <v>104</v>
      </c>
      <c r="E322" s="14" t="s">
        <v>32</v>
      </c>
      <c r="F322" s="16" t="s">
        <v>394</v>
      </c>
      <c r="G322" s="14">
        <v>1120</v>
      </c>
      <c r="H322" s="14">
        <v>3480</v>
      </c>
      <c r="I322" s="19" t="s">
        <v>105</v>
      </c>
      <c r="J322" s="20">
        <v>189780</v>
      </c>
      <c r="K322" s="20">
        <v>13780</v>
      </c>
      <c r="L322" s="20">
        <v>189780</v>
      </c>
      <c r="M322" s="21">
        <v>0</v>
      </c>
      <c r="N322" s="20">
        <v>79260</v>
      </c>
      <c r="O322" s="20">
        <v>0</v>
      </c>
      <c r="P322" s="20">
        <v>39790</v>
      </c>
      <c r="Q322" s="21">
        <v>39790</v>
      </c>
      <c r="R322" s="20">
        <v>56950</v>
      </c>
      <c r="S322" s="20">
        <v>70730</v>
      </c>
      <c r="T322" s="21">
        <v>70730</v>
      </c>
      <c r="U322" s="22">
        <f t="shared" si="38"/>
        <v>0.2096638212667299</v>
      </c>
      <c r="V322" s="22">
        <f t="shared" si="39"/>
        <v>0.4176414796079671</v>
      </c>
      <c r="W322" s="22">
        <f t="shared" si="40"/>
        <v>0.6273053008746969</v>
      </c>
    </row>
    <row r="323" spans="1:23" ht="15" outlineLevel="3">
      <c r="A323" s="14" t="s">
        <v>281</v>
      </c>
      <c r="B323" s="14" t="s">
        <v>29</v>
      </c>
      <c r="C323" s="14" t="s">
        <v>93</v>
      </c>
      <c r="D323" s="14" t="s">
        <v>106</v>
      </c>
      <c r="E323" s="14" t="s">
        <v>32</v>
      </c>
      <c r="F323" s="16" t="s">
        <v>394</v>
      </c>
      <c r="G323" s="14">
        <v>1120</v>
      </c>
      <c r="H323" s="14">
        <v>3480</v>
      </c>
      <c r="I323" s="19" t="s">
        <v>107</v>
      </c>
      <c r="J323" s="20">
        <v>16176938</v>
      </c>
      <c r="K323" s="20">
        <v>16074673</v>
      </c>
      <c r="L323" s="20">
        <v>16176938</v>
      </c>
      <c r="M323" s="21">
        <v>0</v>
      </c>
      <c r="N323" s="20">
        <v>0</v>
      </c>
      <c r="O323" s="20">
        <v>0</v>
      </c>
      <c r="P323" s="20">
        <v>102265</v>
      </c>
      <c r="Q323" s="21">
        <v>102265</v>
      </c>
      <c r="R323" s="20">
        <v>0</v>
      </c>
      <c r="S323" s="20">
        <v>16074673</v>
      </c>
      <c r="T323" s="21">
        <v>16074673</v>
      </c>
      <c r="U323" s="22">
        <f t="shared" si="38"/>
        <v>0.006321653702326114</v>
      </c>
      <c r="V323" s="22">
        <f t="shared" si="39"/>
        <v>0</v>
      </c>
      <c r="W323" s="22">
        <f t="shared" si="40"/>
        <v>0.006321653702326114</v>
      </c>
    </row>
    <row r="324" spans="1:23" ht="30" outlineLevel="3">
      <c r="A324" s="14" t="s">
        <v>281</v>
      </c>
      <c r="B324" s="14" t="s">
        <v>29</v>
      </c>
      <c r="C324" s="14" t="s">
        <v>93</v>
      </c>
      <c r="D324" s="14" t="s">
        <v>108</v>
      </c>
      <c r="E324" s="14" t="s">
        <v>32</v>
      </c>
      <c r="F324" s="16" t="s">
        <v>394</v>
      </c>
      <c r="G324" s="14">
        <v>1120</v>
      </c>
      <c r="H324" s="14">
        <v>3480</v>
      </c>
      <c r="I324" s="19" t="s">
        <v>109</v>
      </c>
      <c r="J324" s="20">
        <v>9084604</v>
      </c>
      <c r="K324" s="20">
        <v>0</v>
      </c>
      <c r="L324" s="20">
        <v>9084604</v>
      </c>
      <c r="M324" s="21">
        <v>0</v>
      </c>
      <c r="N324" s="20">
        <v>0</v>
      </c>
      <c r="O324" s="20">
        <v>0</v>
      </c>
      <c r="P324" s="20">
        <v>7443128.42</v>
      </c>
      <c r="Q324" s="21">
        <v>7443128.42</v>
      </c>
      <c r="R324" s="20">
        <v>1641475.06</v>
      </c>
      <c r="S324" s="20">
        <v>1641475.58</v>
      </c>
      <c r="T324" s="21">
        <v>1641475.58</v>
      </c>
      <c r="U324" s="22">
        <f t="shared" si="38"/>
        <v>0.8193123684862873</v>
      </c>
      <c r="V324" s="22">
        <f t="shared" si="39"/>
        <v>0</v>
      </c>
      <c r="W324" s="22">
        <f t="shared" si="40"/>
        <v>0.8193123684862873</v>
      </c>
    </row>
    <row r="325" spans="1:23" ht="30" outlineLevel="3">
      <c r="A325" s="14" t="s">
        <v>281</v>
      </c>
      <c r="B325" s="14" t="s">
        <v>29</v>
      </c>
      <c r="C325" s="14" t="s">
        <v>93</v>
      </c>
      <c r="D325" s="14" t="s">
        <v>110</v>
      </c>
      <c r="E325" s="14" t="s">
        <v>32</v>
      </c>
      <c r="F325" s="16" t="s">
        <v>394</v>
      </c>
      <c r="G325" s="14">
        <v>1120</v>
      </c>
      <c r="H325" s="14">
        <v>3480</v>
      </c>
      <c r="I325" s="19" t="s">
        <v>111</v>
      </c>
      <c r="J325" s="20">
        <v>159385370</v>
      </c>
      <c r="K325" s="20">
        <v>103479918</v>
      </c>
      <c r="L325" s="20">
        <v>159385370</v>
      </c>
      <c r="M325" s="21">
        <v>0</v>
      </c>
      <c r="N325" s="20">
        <v>5984230</v>
      </c>
      <c r="O325" s="20">
        <v>0</v>
      </c>
      <c r="P325" s="20">
        <v>48580969.92</v>
      </c>
      <c r="Q325" s="21">
        <v>46363736.45</v>
      </c>
      <c r="R325" s="20">
        <v>1340252.08</v>
      </c>
      <c r="S325" s="20">
        <v>104820170.08</v>
      </c>
      <c r="T325" s="21">
        <v>104820170.08</v>
      </c>
      <c r="U325" s="22">
        <f t="shared" si="38"/>
        <v>0.3048019396008555</v>
      </c>
      <c r="V325" s="22">
        <f t="shared" si="39"/>
        <v>0.037545666832533</v>
      </c>
      <c r="W325" s="22">
        <f t="shared" si="40"/>
        <v>0.3423476064333885</v>
      </c>
    </row>
    <row r="326" spans="1:23" ht="15" outlineLevel="3">
      <c r="A326" s="14" t="s">
        <v>281</v>
      </c>
      <c r="B326" s="14" t="s">
        <v>29</v>
      </c>
      <c r="C326" s="14" t="s">
        <v>93</v>
      </c>
      <c r="D326" s="14" t="s">
        <v>114</v>
      </c>
      <c r="E326" s="14" t="s">
        <v>32</v>
      </c>
      <c r="F326" s="16" t="s">
        <v>394</v>
      </c>
      <c r="G326" s="14">
        <v>1120</v>
      </c>
      <c r="H326" s="14">
        <v>3480</v>
      </c>
      <c r="I326" s="19" t="s">
        <v>115</v>
      </c>
      <c r="J326" s="20">
        <v>117010</v>
      </c>
      <c r="K326" s="20">
        <v>0</v>
      </c>
      <c r="L326" s="20">
        <v>117010</v>
      </c>
      <c r="M326" s="21">
        <v>0</v>
      </c>
      <c r="N326" s="20">
        <v>0</v>
      </c>
      <c r="O326" s="20">
        <v>0</v>
      </c>
      <c r="P326" s="20">
        <v>111570</v>
      </c>
      <c r="Q326" s="21">
        <v>29800</v>
      </c>
      <c r="R326" s="20">
        <v>5440</v>
      </c>
      <c r="S326" s="20">
        <v>5440</v>
      </c>
      <c r="T326" s="21">
        <v>5440</v>
      </c>
      <c r="U326" s="22">
        <f t="shared" si="38"/>
        <v>0.9535082471583626</v>
      </c>
      <c r="V326" s="22">
        <f t="shared" si="39"/>
        <v>0</v>
      </c>
      <c r="W326" s="22">
        <f t="shared" si="40"/>
        <v>0.9535082471583626</v>
      </c>
    </row>
    <row r="327" spans="1:23" ht="30" outlineLevel="3">
      <c r="A327" s="14" t="s">
        <v>281</v>
      </c>
      <c r="B327" s="14" t="s">
        <v>29</v>
      </c>
      <c r="C327" s="14" t="s">
        <v>93</v>
      </c>
      <c r="D327" s="14" t="s">
        <v>120</v>
      </c>
      <c r="E327" s="14" t="s">
        <v>32</v>
      </c>
      <c r="F327" s="16" t="s">
        <v>394</v>
      </c>
      <c r="G327" s="14">
        <v>1120</v>
      </c>
      <c r="H327" s="14">
        <v>3480</v>
      </c>
      <c r="I327" s="19" t="s">
        <v>121</v>
      </c>
      <c r="J327" s="20">
        <v>86368</v>
      </c>
      <c r="K327" s="20">
        <v>9424</v>
      </c>
      <c r="L327" s="20">
        <v>86368</v>
      </c>
      <c r="M327" s="21">
        <v>0</v>
      </c>
      <c r="N327" s="20">
        <v>0</v>
      </c>
      <c r="O327" s="20">
        <v>0</v>
      </c>
      <c r="P327" s="20">
        <v>62767.92</v>
      </c>
      <c r="Q327" s="21">
        <v>62767.92</v>
      </c>
      <c r="R327" s="20">
        <v>14176.08</v>
      </c>
      <c r="S327" s="20">
        <v>23600.08</v>
      </c>
      <c r="T327" s="21">
        <v>23600.08</v>
      </c>
      <c r="U327" s="22">
        <f t="shared" si="38"/>
        <v>0.7267497221193034</v>
      </c>
      <c r="V327" s="22">
        <f t="shared" si="39"/>
        <v>0</v>
      </c>
      <c r="W327" s="22">
        <f t="shared" si="40"/>
        <v>0.7267497221193034</v>
      </c>
    </row>
    <row r="328" spans="1:23" ht="15" outlineLevel="2">
      <c r="A328" s="14"/>
      <c r="B328" s="14"/>
      <c r="C328" s="18" t="s">
        <v>407</v>
      </c>
      <c r="D328" s="14"/>
      <c r="E328" s="14"/>
      <c r="F328" s="16"/>
      <c r="G328" s="14"/>
      <c r="H328" s="14"/>
      <c r="I328" s="19"/>
      <c r="J328" s="20">
        <f aca="true" t="shared" si="43" ref="J328:T328">SUBTOTAL(9,J318:J327)</f>
        <v>229122916</v>
      </c>
      <c r="K328" s="20">
        <f t="shared" si="43"/>
        <v>125303847</v>
      </c>
      <c r="L328" s="20">
        <f t="shared" si="43"/>
        <v>229122916</v>
      </c>
      <c r="M328" s="21">
        <f t="shared" si="43"/>
        <v>0</v>
      </c>
      <c r="N328" s="20">
        <f t="shared" si="43"/>
        <v>13965650</v>
      </c>
      <c r="O328" s="20">
        <f t="shared" si="43"/>
        <v>0</v>
      </c>
      <c r="P328" s="20">
        <f t="shared" si="43"/>
        <v>68533155.24</v>
      </c>
      <c r="Q328" s="21">
        <f t="shared" si="43"/>
        <v>63028974.86000001</v>
      </c>
      <c r="R328" s="20">
        <f t="shared" si="43"/>
        <v>21307913.29</v>
      </c>
      <c r="S328" s="20">
        <f t="shared" si="43"/>
        <v>146624110.76000002</v>
      </c>
      <c r="T328" s="21">
        <f t="shared" si="43"/>
        <v>146624110.76000002</v>
      </c>
      <c r="U328" s="22"/>
      <c r="V328" s="22"/>
      <c r="W328" s="22"/>
    </row>
    <row r="329" spans="1:23" ht="30" outlineLevel="3">
      <c r="A329" s="14" t="s">
        <v>281</v>
      </c>
      <c r="B329" s="14" t="s">
        <v>29</v>
      </c>
      <c r="C329" s="14" t="s">
        <v>122</v>
      </c>
      <c r="D329" s="14" t="s">
        <v>123</v>
      </c>
      <c r="E329" s="14" t="s">
        <v>32</v>
      </c>
      <c r="F329" s="14">
        <v>280</v>
      </c>
      <c r="G329" s="14">
        <v>2210</v>
      </c>
      <c r="H329" s="14">
        <v>3480</v>
      </c>
      <c r="I329" s="19" t="s">
        <v>124</v>
      </c>
      <c r="J329" s="20">
        <v>0</v>
      </c>
      <c r="K329" s="20">
        <v>0</v>
      </c>
      <c r="L329" s="20">
        <v>0</v>
      </c>
      <c r="M329" s="21">
        <v>0</v>
      </c>
      <c r="N329" s="20">
        <v>0</v>
      </c>
      <c r="O329" s="20">
        <v>0</v>
      </c>
      <c r="P329" s="20">
        <v>0</v>
      </c>
      <c r="Q329" s="21">
        <v>0</v>
      </c>
      <c r="R329" s="20">
        <v>0</v>
      </c>
      <c r="S329" s="20">
        <v>0</v>
      </c>
      <c r="T329" s="21">
        <v>0</v>
      </c>
      <c r="U329" s="22">
        <v>0</v>
      </c>
      <c r="V329" s="22">
        <v>0</v>
      </c>
      <c r="W329" s="22">
        <f t="shared" si="40"/>
        <v>0</v>
      </c>
    </row>
    <row r="330" spans="1:23" ht="15" outlineLevel="3">
      <c r="A330" s="14" t="s">
        <v>281</v>
      </c>
      <c r="B330" s="14" t="s">
        <v>29</v>
      </c>
      <c r="C330" s="14" t="s">
        <v>122</v>
      </c>
      <c r="D330" s="14" t="s">
        <v>125</v>
      </c>
      <c r="E330" s="14" t="s">
        <v>32</v>
      </c>
      <c r="F330" s="14">
        <v>280</v>
      </c>
      <c r="G330" s="14">
        <v>2210</v>
      </c>
      <c r="H330" s="14">
        <v>3480</v>
      </c>
      <c r="I330" s="19" t="s">
        <v>126</v>
      </c>
      <c r="J330" s="20">
        <v>247734744</v>
      </c>
      <c r="K330" s="20">
        <v>151705548</v>
      </c>
      <c r="L330" s="20">
        <v>247734744</v>
      </c>
      <c r="M330" s="21">
        <v>0</v>
      </c>
      <c r="N330" s="20">
        <v>295000</v>
      </c>
      <c r="O330" s="20">
        <v>0</v>
      </c>
      <c r="P330" s="20">
        <v>65754693.93</v>
      </c>
      <c r="Q330" s="21">
        <v>62504693.93</v>
      </c>
      <c r="R330" s="20">
        <v>29979502.07</v>
      </c>
      <c r="S330" s="20">
        <v>181685050.07</v>
      </c>
      <c r="T330" s="21">
        <v>181685050.07</v>
      </c>
      <c r="U330" s="22">
        <f t="shared" si="38"/>
        <v>0.26542378702439895</v>
      </c>
      <c r="V330" s="22">
        <f t="shared" si="39"/>
        <v>0.0011907897747277629</v>
      </c>
      <c r="W330" s="22">
        <f t="shared" si="40"/>
        <v>0.2666145767991267</v>
      </c>
    </row>
    <row r="331" spans="1:23" ht="15" outlineLevel="3">
      <c r="A331" s="14" t="s">
        <v>281</v>
      </c>
      <c r="B331" s="14" t="s">
        <v>29</v>
      </c>
      <c r="C331" s="14" t="s">
        <v>122</v>
      </c>
      <c r="D331" s="14" t="s">
        <v>127</v>
      </c>
      <c r="E331" s="14" t="s">
        <v>32</v>
      </c>
      <c r="F331" s="14">
        <v>280</v>
      </c>
      <c r="G331" s="14">
        <v>2210</v>
      </c>
      <c r="H331" s="14">
        <v>3480</v>
      </c>
      <c r="I331" s="19" t="s">
        <v>128</v>
      </c>
      <c r="J331" s="20">
        <v>77283284</v>
      </c>
      <c r="K331" s="20">
        <v>28886144</v>
      </c>
      <c r="L331" s="20">
        <v>77283284</v>
      </c>
      <c r="M331" s="21">
        <v>0</v>
      </c>
      <c r="N331" s="20">
        <v>0</v>
      </c>
      <c r="O331" s="20">
        <v>0</v>
      </c>
      <c r="P331" s="20">
        <v>16719002.48</v>
      </c>
      <c r="Q331" s="21">
        <v>9542097.48</v>
      </c>
      <c r="R331" s="20">
        <v>31678137.52</v>
      </c>
      <c r="S331" s="20">
        <v>60564281.52</v>
      </c>
      <c r="T331" s="21">
        <v>60564281.519999996</v>
      </c>
      <c r="U331" s="22">
        <f t="shared" si="38"/>
        <v>0.21633400671741643</v>
      </c>
      <c r="V331" s="22">
        <f t="shared" si="39"/>
        <v>0</v>
      </c>
      <c r="W331" s="22">
        <f t="shared" si="40"/>
        <v>0.21633400671741643</v>
      </c>
    </row>
    <row r="332" spans="1:23" ht="30" outlineLevel="3">
      <c r="A332" s="14" t="s">
        <v>281</v>
      </c>
      <c r="B332" s="14" t="s">
        <v>29</v>
      </c>
      <c r="C332" s="14" t="s">
        <v>122</v>
      </c>
      <c r="D332" s="14" t="s">
        <v>129</v>
      </c>
      <c r="E332" s="14" t="s">
        <v>32</v>
      </c>
      <c r="F332" s="16" t="s">
        <v>394</v>
      </c>
      <c r="G332" s="14">
        <v>2210</v>
      </c>
      <c r="H332" s="14">
        <v>3480</v>
      </c>
      <c r="I332" s="19" t="s">
        <v>130</v>
      </c>
      <c r="J332" s="20">
        <v>0</v>
      </c>
      <c r="K332" s="20">
        <v>0</v>
      </c>
      <c r="L332" s="20">
        <v>0</v>
      </c>
      <c r="M332" s="21">
        <v>0</v>
      </c>
      <c r="N332" s="20">
        <v>0</v>
      </c>
      <c r="O332" s="20">
        <v>0</v>
      </c>
      <c r="P332" s="20">
        <v>0</v>
      </c>
      <c r="Q332" s="21">
        <v>0</v>
      </c>
      <c r="R332" s="20">
        <v>0</v>
      </c>
      <c r="S332" s="20">
        <v>0</v>
      </c>
      <c r="T332" s="21">
        <v>0</v>
      </c>
      <c r="U332" s="22">
        <v>0</v>
      </c>
      <c r="V332" s="22">
        <v>0</v>
      </c>
      <c r="W332" s="22">
        <f t="shared" si="40"/>
        <v>0</v>
      </c>
    </row>
    <row r="333" spans="1:23" ht="30" outlineLevel="3">
      <c r="A333" s="14" t="s">
        <v>281</v>
      </c>
      <c r="B333" s="14" t="s">
        <v>29</v>
      </c>
      <c r="C333" s="14" t="s">
        <v>122</v>
      </c>
      <c r="D333" s="14" t="s">
        <v>129</v>
      </c>
      <c r="E333" s="14" t="s">
        <v>32</v>
      </c>
      <c r="F333" s="14">
        <v>280</v>
      </c>
      <c r="G333" s="14">
        <v>2210</v>
      </c>
      <c r="H333" s="14">
        <v>3480</v>
      </c>
      <c r="I333" s="19" t="s">
        <v>130</v>
      </c>
      <c r="J333" s="20">
        <v>1037693308</v>
      </c>
      <c r="K333" s="20">
        <v>309122099</v>
      </c>
      <c r="L333" s="20">
        <v>1037693308</v>
      </c>
      <c r="M333" s="21">
        <v>0</v>
      </c>
      <c r="N333" s="20">
        <v>3705000</v>
      </c>
      <c r="O333" s="20">
        <v>0</v>
      </c>
      <c r="P333" s="20">
        <v>716526757.63</v>
      </c>
      <c r="Q333" s="21">
        <v>716526757.63</v>
      </c>
      <c r="R333" s="20">
        <v>8339451.37</v>
      </c>
      <c r="S333" s="20">
        <v>317461550.37</v>
      </c>
      <c r="T333" s="21">
        <v>317461550.37</v>
      </c>
      <c r="U333" s="22">
        <f t="shared" si="38"/>
        <v>0.6904995455844262</v>
      </c>
      <c r="V333" s="22">
        <f t="shared" si="39"/>
        <v>0.003570419093422543</v>
      </c>
      <c r="W333" s="22">
        <f t="shared" si="40"/>
        <v>0.6940699646778488</v>
      </c>
    </row>
    <row r="334" spans="1:23" ht="30" outlineLevel="3">
      <c r="A334" s="14" t="s">
        <v>281</v>
      </c>
      <c r="B334" s="14" t="s">
        <v>29</v>
      </c>
      <c r="C334" s="14" t="s">
        <v>122</v>
      </c>
      <c r="D334" s="14" t="s">
        <v>245</v>
      </c>
      <c r="E334" s="14" t="s">
        <v>32</v>
      </c>
      <c r="F334" s="14">
        <v>280</v>
      </c>
      <c r="G334" s="14">
        <v>2210</v>
      </c>
      <c r="H334" s="14">
        <v>3480</v>
      </c>
      <c r="I334" s="19" t="s">
        <v>247</v>
      </c>
      <c r="J334" s="20">
        <v>144500000</v>
      </c>
      <c r="K334" s="20">
        <v>572000</v>
      </c>
      <c r="L334" s="20">
        <v>144500000</v>
      </c>
      <c r="M334" s="21">
        <v>0</v>
      </c>
      <c r="N334" s="20">
        <v>0</v>
      </c>
      <c r="O334" s="20">
        <v>0</v>
      </c>
      <c r="P334" s="20">
        <v>143928000</v>
      </c>
      <c r="Q334" s="21">
        <v>143928000</v>
      </c>
      <c r="R334" s="20">
        <v>0</v>
      </c>
      <c r="S334" s="20">
        <v>572000</v>
      </c>
      <c r="T334" s="21">
        <v>572000</v>
      </c>
      <c r="U334" s="22">
        <f t="shared" si="38"/>
        <v>0.9960415224913495</v>
      </c>
      <c r="V334" s="22">
        <f t="shared" si="39"/>
        <v>0</v>
      </c>
      <c r="W334" s="22">
        <f t="shared" si="40"/>
        <v>0.9960415224913495</v>
      </c>
    </row>
    <row r="335" spans="1:23" ht="45" outlineLevel="3">
      <c r="A335" s="14" t="s">
        <v>281</v>
      </c>
      <c r="B335" s="14" t="s">
        <v>29</v>
      </c>
      <c r="C335" s="14" t="s">
        <v>122</v>
      </c>
      <c r="D335" s="14" t="s">
        <v>131</v>
      </c>
      <c r="E335" s="14" t="s">
        <v>32</v>
      </c>
      <c r="F335" s="14">
        <v>280</v>
      </c>
      <c r="G335" s="14">
        <v>2210</v>
      </c>
      <c r="H335" s="14">
        <v>3480</v>
      </c>
      <c r="I335" s="19" t="s">
        <v>133</v>
      </c>
      <c r="J335" s="20">
        <v>79980</v>
      </c>
      <c r="K335" s="20">
        <v>79980</v>
      </c>
      <c r="L335" s="20">
        <v>79980</v>
      </c>
      <c r="M335" s="21">
        <v>0</v>
      </c>
      <c r="N335" s="20">
        <v>0</v>
      </c>
      <c r="O335" s="20">
        <v>0</v>
      </c>
      <c r="P335" s="20">
        <v>0</v>
      </c>
      <c r="Q335" s="21">
        <v>0</v>
      </c>
      <c r="R335" s="20">
        <v>0</v>
      </c>
      <c r="S335" s="20">
        <v>79980</v>
      </c>
      <c r="T335" s="21">
        <v>79980</v>
      </c>
      <c r="U335" s="22">
        <f t="shared" si="38"/>
        <v>0</v>
      </c>
      <c r="V335" s="22">
        <f t="shared" si="39"/>
        <v>0</v>
      </c>
      <c r="W335" s="22">
        <f t="shared" si="40"/>
        <v>0</v>
      </c>
    </row>
    <row r="336" spans="1:23" ht="30" outlineLevel="3">
      <c r="A336" s="14" t="s">
        <v>281</v>
      </c>
      <c r="B336" s="14" t="s">
        <v>29</v>
      </c>
      <c r="C336" s="14" t="s">
        <v>122</v>
      </c>
      <c r="D336" s="14" t="s">
        <v>134</v>
      </c>
      <c r="E336" s="14" t="s">
        <v>32</v>
      </c>
      <c r="F336" s="16" t="s">
        <v>394</v>
      </c>
      <c r="G336" s="14">
        <v>2210</v>
      </c>
      <c r="H336" s="14">
        <v>3480</v>
      </c>
      <c r="I336" s="19" t="s">
        <v>135</v>
      </c>
      <c r="J336" s="20">
        <v>21800000</v>
      </c>
      <c r="K336" s="20">
        <v>0</v>
      </c>
      <c r="L336" s="20">
        <v>21800000</v>
      </c>
      <c r="M336" s="21">
        <v>21800000</v>
      </c>
      <c r="N336" s="20">
        <v>0</v>
      </c>
      <c r="O336" s="20">
        <v>0</v>
      </c>
      <c r="P336" s="20">
        <v>0</v>
      </c>
      <c r="Q336" s="21">
        <v>0</v>
      </c>
      <c r="R336" s="20">
        <v>0</v>
      </c>
      <c r="S336" s="20">
        <v>0</v>
      </c>
      <c r="T336" s="21">
        <v>0</v>
      </c>
      <c r="U336" s="22">
        <f t="shared" si="38"/>
        <v>0</v>
      </c>
      <c r="V336" s="22">
        <f t="shared" si="39"/>
        <v>1</v>
      </c>
      <c r="W336" s="22">
        <f t="shared" si="40"/>
        <v>1</v>
      </c>
    </row>
    <row r="337" spans="1:23" ht="30" outlineLevel="3">
      <c r="A337" s="14" t="s">
        <v>281</v>
      </c>
      <c r="B337" s="14" t="s">
        <v>29</v>
      </c>
      <c r="C337" s="14" t="s">
        <v>122</v>
      </c>
      <c r="D337" s="14" t="s">
        <v>134</v>
      </c>
      <c r="E337" s="14" t="s">
        <v>32</v>
      </c>
      <c r="F337" s="14">
        <v>280</v>
      </c>
      <c r="G337" s="14">
        <v>2210</v>
      </c>
      <c r="H337" s="14">
        <v>3480</v>
      </c>
      <c r="I337" s="19" t="s">
        <v>135</v>
      </c>
      <c r="J337" s="20">
        <v>23291065</v>
      </c>
      <c r="K337" s="20">
        <v>1134746</v>
      </c>
      <c r="L337" s="20">
        <v>23291065</v>
      </c>
      <c r="M337" s="21">
        <v>0</v>
      </c>
      <c r="N337" s="20">
        <v>0</v>
      </c>
      <c r="O337" s="20">
        <v>0</v>
      </c>
      <c r="P337" s="20">
        <v>165500</v>
      </c>
      <c r="Q337" s="21">
        <v>165500</v>
      </c>
      <c r="R337" s="20">
        <v>21990818.4</v>
      </c>
      <c r="S337" s="20">
        <v>23125565</v>
      </c>
      <c r="T337" s="21">
        <v>23125565</v>
      </c>
      <c r="U337" s="22">
        <f t="shared" si="38"/>
        <v>0.007105729171250864</v>
      </c>
      <c r="V337" s="22">
        <f t="shared" si="39"/>
        <v>0</v>
      </c>
      <c r="W337" s="22">
        <f t="shared" si="40"/>
        <v>0.007105729171250864</v>
      </c>
    </row>
    <row r="338" spans="1:23" ht="15" outlineLevel="3">
      <c r="A338" s="14" t="s">
        <v>281</v>
      </c>
      <c r="B338" s="14" t="s">
        <v>29</v>
      </c>
      <c r="C338" s="14" t="s">
        <v>122</v>
      </c>
      <c r="D338" s="14" t="s">
        <v>136</v>
      </c>
      <c r="E338" s="14" t="s">
        <v>32</v>
      </c>
      <c r="F338" s="16" t="s">
        <v>394</v>
      </c>
      <c r="G338" s="14">
        <v>2240</v>
      </c>
      <c r="H338" s="14">
        <v>3480</v>
      </c>
      <c r="I338" s="19" t="s">
        <v>137</v>
      </c>
      <c r="J338" s="20">
        <v>133000000</v>
      </c>
      <c r="K338" s="20">
        <v>102547548</v>
      </c>
      <c r="L338" s="20">
        <v>133000000</v>
      </c>
      <c r="M338" s="21">
        <v>29652864</v>
      </c>
      <c r="N338" s="20">
        <v>0</v>
      </c>
      <c r="O338" s="20">
        <v>0</v>
      </c>
      <c r="P338" s="20">
        <v>728352</v>
      </c>
      <c r="Q338" s="21">
        <v>728352</v>
      </c>
      <c r="R338" s="20">
        <v>71236</v>
      </c>
      <c r="S338" s="20">
        <v>102618784</v>
      </c>
      <c r="T338" s="21">
        <v>102618784</v>
      </c>
      <c r="U338" s="22">
        <f t="shared" si="38"/>
        <v>0.005476330827067669</v>
      </c>
      <c r="V338" s="22">
        <f t="shared" si="39"/>
        <v>0.22295386466165412</v>
      </c>
      <c r="W338" s="22">
        <f t="shared" si="40"/>
        <v>0.2284301954887218</v>
      </c>
    </row>
    <row r="339" spans="1:23" ht="15" outlineLevel="3">
      <c r="A339" s="14" t="s">
        <v>281</v>
      </c>
      <c r="B339" s="14" t="s">
        <v>29</v>
      </c>
      <c r="C339" s="14" t="s">
        <v>122</v>
      </c>
      <c r="D339" s="14" t="s">
        <v>136</v>
      </c>
      <c r="E339" s="14" t="s">
        <v>32</v>
      </c>
      <c r="F339" s="14">
        <v>280</v>
      </c>
      <c r="G339" s="14">
        <v>2240</v>
      </c>
      <c r="H339" s="14">
        <v>3480</v>
      </c>
      <c r="I339" s="19" t="s">
        <v>137</v>
      </c>
      <c r="J339" s="20">
        <v>470294076</v>
      </c>
      <c r="K339" s="20">
        <v>328667708</v>
      </c>
      <c r="L339" s="20">
        <v>470294076</v>
      </c>
      <c r="M339" s="21">
        <v>0</v>
      </c>
      <c r="N339" s="20">
        <v>0</v>
      </c>
      <c r="O339" s="20">
        <v>0</v>
      </c>
      <c r="P339" s="20">
        <v>136082159.37</v>
      </c>
      <c r="Q339" s="21">
        <v>112935935.77</v>
      </c>
      <c r="R339" s="20">
        <v>5544208.63</v>
      </c>
      <c r="S339" s="20">
        <v>334211916.63</v>
      </c>
      <c r="T339" s="21">
        <v>334211916.63</v>
      </c>
      <c r="U339" s="22">
        <f t="shared" si="38"/>
        <v>0.2893554614326037</v>
      </c>
      <c r="V339" s="22">
        <f t="shared" si="39"/>
        <v>0</v>
      </c>
      <c r="W339" s="22">
        <f t="shared" si="40"/>
        <v>0.2893554614326037</v>
      </c>
    </row>
    <row r="340" spans="1:23" ht="15" outlineLevel="2">
      <c r="A340" s="14"/>
      <c r="B340" s="14"/>
      <c r="C340" s="18" t="s">
        <v>408</v>
      </c>
      <c r="D340" s="14"/>
      <c r="E340" s="14"/>
      <c r="F340" s="14"/>
      <c r="G340" s="14"/>
      <c r="H340" s="14"/>
      <c r="I340" s="19"/>
      <c r="J340" s="20">
        <f aca="true" t="shared" si="44" ref="J340:T340">SUBTOTAL(9,J329:J339)</f>
        <v>2155676457</v>
      </c>
      <c r="K340" s="20">
        <f t="shared" si="44"/>
        <v>922715773</v>
      </c>
      <c r="L340" s="20">
        <f t="shared" si="44"/>
        <v>2155676457</v>
      </c>
      <c r="M340" s="21">
        <f t="shared" si="44"/>
        <v>51452864</v>
      </c>
      <c r="N340" s="20">
        <f t="shared" si="44"/>
        <v>4000000</v>
      </c>
      <c r="O340" s="20">
        <f t="shared" si="44"/>
        <v>0</v>
      </c>
      <c r="P340" s="20">
        <f t="shared" si="44"/>
        <v>1079904465.4099998</v>
      </c>
      <c r="Q340" s="21">
        <f t="shared" si="44"/>
        <v>1046331336.81</v>
      </c>
      <c r="R340" s="20">
        <f t="shared" si="44"/>
        <v>97603353.99000001</v>
      </c>
      <c r="S340" s="20">
        <f t="shared" si="44"/>
        <v>1020319127.59</v>
      </c>
      <c r="T340" s="21">
        <f t="shared" si="44"/>
        <v>1020319127.59</v>
      </c>
      <c r="U340" s="22"/>
      <c r="V340" s="22"/>
      <c r="W340" s="22"/>
    </row>
    <row r="341" spans="1:23" ht="120" outlineLevel="3">
      <c r="A341" s="14" t="s">
        <v>281</v>
      </c>
      <c r="B341" s="14" t="s">
        <v>29</v>
      </c>
      <c r="C341" s="14" t="s">
        <v>138</v>
      </c>
      <c r="D341" s="14" t="s">
        <v>143</v>
      </c>
      <c r="E341" s="14" t="s">
        <v>51</v>
      </c>
      <c r="F341" s="16" t="s">
        <v>394</v>
      </c>
      <c r="G341" s="14">
        <v>1310</v>
      </c>
      <c r="H341" s="14">
        <v>3480</v>
      </c>
      <c r="I341" s="19" t="s">
        <v>144</v>
      </c>
      <c r="J341" s="20">
        <v>5887306</v>
      </c>
      <c r="K341" s="20">
        <v>0</v>
      </c>
      <c r="L341" s="20">
        <v>5887306</v>
      </c>
      <c r="M341" s="21">
        <v>0</v>
      </c>
      <c r="N341" s="20">
        <v>0</v>
      </c>
      <c r="O341" s="20">
        <v>0</v>
      </c>
      <c r="P341" s="20">
        <v>5827916.42</v>
      </c>
      <c r="Q341" s="21">
        <v>5827916.42</v>
      </c>
      <c r="R341" s="20">
        <v>59389.58</v>
      </c>
      <c r="S341" s="20">
        <v>59389.58</v>
      </c>
      <c r="T341" s="21">
        <v>59389.580000000075</v>
      </c>
      <c r="U341" s="22">
        <f t="shared" si="38"/>
        <v>0.9899122654742254</v>
      </c>
      <c r="V341" s="22">
        <f t="shared" si="39"/>
        <v>0</v>
      </c>
      <c r="W341" s="22">
        <f t="shared" si="40"/>
        <v>0.9899122654742254</v>
      </c>
    </row>
    <row r="342" spans="1:23" ht="120" outlineLevel="3">
      <c r="A342" s="14" t="s">
        <v>281</v>
      </c>
      <c r="B342" s="14" t="s">
        <v>29</v>
      </c>
      <c r="C342" s="14" t="s">
        <v>138</v>
      </c>
      <c r="D342" s="14" t="s">
        <v>143</v>
      </c>
      <c r="E342" s="14" t="s">
        <v>145</v>
      </c>
      <c r="F342" s="16" t="s">
        <v>394</v>
      </c>
      <c r="G342" s="14">
        <v>1310</v>
      </c>
      <c r="H342" s="14">
        <v>3480</v>
      </c>
      <c r="I342" s="19" t="s">
        <v>146</v>
      </c>
      <c r="J342" s="20">
        <v>10511907</v>
      </c>
      <c r="K342" s="20">
        <v>0</v>
      </c>
      <c r="L342" s="20">
        <v>10511907</v>
      </c>
      <c r="M342" s="21">
        <v>0</v>
      </c>
      <c r="N342" s="20">
        <v>0</v>
      </c>
      <c r="O342" s="20">
        <v>0</v>
      </c>
      <c r="P342" s="20">
        <v>10178800.97</v>
      </c>
      <c r="Q342" s="21">
        <v>10178800.97</v>
      </c>
      <c r="R342" s="20">
        <v>333106.03</v>
      </c>
      <c r="S342" s="20">
        <v>333106.03</v>
      </c>
      <c r="T342" s="21">
        <v>333106.02999999933</v>
      </c>
      <c r="U342" s="22">
        <f t="shared" si="38"/>
        <v>0.968311550891765</v>
      </c>
      <c r="V342" s="22">
        <f t="shared" si="39"/>
        <v>0</v>
      </c>
      <c r="W342" s="22">
        <f t="shared" si="40"/>
        <v>0.968311550891765</v>
      </c>
    </row>
    <row r="343" spans="1:23" ht="15" outlineLevel="3">
      <c r="A343" s="14" t="s">
        <v>281</v>
      </c>
      <c r="B343" s="14" t="s">
        <v>29</v>
      </c>
      <c r="C343" s="14" t="s">
        <v>138</v>
      </c>
      <c r="D343" s="14" t="s">
        <v>248</v>
      </c>
      <c r="E343" s="14" t="s">
        <v>32</v>
      </c>
      <c r="F343" s="16" t="s">
        <v>394</v>
      </c>
      <c r="G343" s="14">
        <v>1320</v>
      </c>
      <c r="H343" s="14">
        <v>3480</v>
      </c>
      <c r="I343" s="19" t="s">
        <v>249</v>
      </c>
      <c r="J343" s="20">
        <v>415046156</v>
      </c>
      <c r="K343" s="20">
        <v>0</v>
      </c>
      <c r="L343" s="20">
        <v>415046156</v>
      </c>
      <c r="M343" s="21">
        <v>0</v>
      </c>
      <c r="N343" s="20">
        <v>0</v>
      </c>
      <c r="O343" s="20">
        <v>0</v>
      </c>
      <c r="P343" s="20">
        <v>415046156</v>
      </c>
      <c r="Q343" s="21">
        <v>415046156</v>
      </c>
      <c r="R343" s="20">
        <v>0</v>
      </c>
      <c r="S343" s="20">
        <v>0</v>
      </c>
      <c r="T343" s="21">
        <v>0</v>
      </c>
      <c r="U343" s="22">
        <f t="shared" si="38"/>
        <v>1</v>
      </c>
      <c r="V343" s="22">
        <f t="shared" si="39"/>
        <v>0</v>
      </c>
      <c r="W343" s="22">
        <f t="shared" si="40"/>
        <v>1</v>
      </c>
    </row>
    <row r="344" spans="1:23" ht="409.5" outlineLevel="3">
      <c r="A344" s="14" t="s">
        <v>281</v>
      </c>
      <c r="B344" s="14" t="s">
        <v>29</v>
      </c>
      <c r="C344" s="14" t="s">
        <v>138</v>
      </c>
      <c r="D344" s="14" t="s">
        <v>168</v>
      </c>
      <c r="E344" s="14" t="s">
        <v>145</v>
      </c>
      <c r="F344" s="16" t="s">
        <v>394</v>
      </c>
      <c r="G344" s="14">
        <v>1320</v>
      </c>
      <c r="H344" s="14">
        <v>3420</v>
      </c>
      <c r="I344" s="19" t="s">
        <v>288</v>
      </c>
      <c r="J344" s="20">
        <v>1673464971</v>
      </c>
      <c r="K344" s="20">
        <v>0</v>
      </c>
      <c r="L344" s="20">
        <v>1673464971</v>
      </c>
      <c r="M344" s="21">
        <v>0</v>
      </c>
      <c r="N344" s="20">
        <v>0</v>
      </c>
      <c r="O344" s="20">
        <v>0</v>
      </c>
      <c r="P344" s="20">
        <v>1673464971</v>
      </c>
      <c r="Q344" s="21">
        <v>1673464971</v>
      </c>
      <c r="R344" s="20">
        <v>0</v>
      </c>
      <c r="S344" s="20">
        <v>0</v>
      </c>
      <c r="T344" s="21">
        <v>0</v>
      </c>
      <c r="U344" s="22">
        <f t="shared" si="38"/>
        <v>1</v>
      </c>
      <c r="V344" s="22">
        <f t="shared" si="39"/>
        <v>0</v>
      </c>
      <c r="W344" s="22">
        <f t="shared" si="40"/>
        <v>1</v>
      </c>
    </row>
    <row r="345" spans="1:23" ht="240" outlineLevel="3">
      <c r="A345" s="14" t="s">
        <v>281</v>
      </c>
      <c r="B345" s="14" t="s">
        <v>29</v>
      </c>
      <c r="C345" s="14" t="s">
        <v>138</v>
      </c>
      <c r="D345" s="14" t="s">
        <v>168</v>
      </c>
      <c r="E345" s="14" t="s">
        <v>172</v>
      </c>
      <c r="F345" s="16" t="s">
        <v>394</v>
      </c>
      <c r="G345" s="14">
        <v>1320</v>
      </c>
      <c r="H345" s="14">
        <v>3480</v>
      </c>
      <c r="I345" s="19" t="s">
        <v>289</v>
      </c>
      <c r="J345" s="20">
        <v>226381580</v>
      </c>
      <c r="K345" s="20">
        <v>0</v>
      </c>
      <c r="L345" s="20">
        <v>226381580</v>
      </c>
      <c r="M345" s="21">
        <v>0</v>
      </c>
      <c r="N345" s="20">
        <v>0</v>
      </c>
      <c r="O345" s="20">
        <v>0</v>
      </c>
      <c r="P345" s="20">
        <v>226381580</v>
      </c>
      <c r="Q345" s="21">
        <v>226381580</v>
      </c>
      <c r="R345" s="20">
        <v>0</v>
      </c>
      <c r="S345" s="20">
        <v>0</v>
      </c>
      <c r="T345" s="21">
        <v>0</v>
      </c>
      <c r="U345" s="22">
        <f t="shared" si="38"/>
        <v>1</v>
      </c>
      <c r="V345" s="22">
        <f t="shared" si="39"/>
        <v>0</v>
      </c>
      <c r="W345" s="22">
        <f t="shared" si="40"/>
        <v>1</v>
      </c>
    </row>
    <row r="346" spans="1:23" ht="409.5" outlineLevel="3">
      <c r="A346" s="14" t="s">
        <v>281</v>
      </c>
      <c r="B346" s="14" t="s">
        <v>29</v>
      </c>
      <c r="C346" s="14" t="s">
        <v>138</v>
      </c>
      <c r="D346" s="14" t="s">
        <v>168</v>
      </c>
      <c r="E346" s="14" t="s">
        <v>290</v>
      </c>
      <c r="F346" s="16" t="s">
        <v>394</v>
      </c>
      <c r="G346" s="14">
        <v>1320</v>
      </c>
      <c r="H346" s="14">
        <v>3410</v>
      </c>
      <c r="I346" s="19" t="s">
        <v>291</v>
      </c>
      <c r="J346" s="20">
        <v>3348513019</v>
      </c>
      <c r="K346" s="20">
        <v>0</v>
      </c>
      <c r="L346" s="20">
        <v>3348513019</v>
      </c>
      <c r="M346" s="21">
        <v>0</v>
      </c>
      <c r="N346" s="20">
        <v>0</v>
      </c>
      <c r="O346" s="20">
        <v>0</v>
      </c>
      <c r="P346" s="20">
        <v>3348513019</v>
      </c>
      <c r="Q346" s="21">
        <v>3348513019</v>
      </c>
      <c r="R346" s="20">
        <v>0</v>
      </c>
      <c r="S346" s="20">
        <v>0</v>
      </c>
      <c r="T346" s="21">
        <v>0</v>
      </c>
      <c r="U346" s="22">
        <f t="shared" si="38"/>
        <v>1</v>
      </c>
      <c r="V346" s="22">
        <f t="shared" si="39"/>
        <v>0</v>
      </c>
      <c r="W346" s="22">
        <f t="shared" si="40"/>
        <v>1</v>
      </c>
    </row>
    <row r="347" spans="1:23" ht="105" outlineLevel="3">
      <c r="A347" s="14" t="s">
        <v>281</v>
      </c>
      <c r="B347" s="14" t="s">
        <v>29</v>
      </c>
      <c r="C347" s="14" t="s">
        <v>138</v>
      </c>
      <c r="D347" s="14" t="s">
        <v>252</v>
      </c>
      <c r="E347" s="14" t="s">
        <v>32</v>
      </c>
      <c r="F347" s="16" t="s">
        <v>394</v>
      </c>
      <c r="G347" s="14">
        <v>1320</v>
      </c>
      <c r="H347" s="14">
        <v>3480</v>
      </c>
      <c r="I347" s="19" t="s">
        <v>292</v>
      </c>
      <c r="J347" s="20">
        <v>416839789</v>
      </c>
      <c r="K347" s="20">
        <v>0</v>
      </c>
      <c r="L347" s="20">
        <v>416839789</v>
      </c>
      <c r="M347" s="21">
        <v>0</v>
      </c>
      <c r="N347" s="20">
        <v>0</v>
      </c>
      <c r="O347" s="20">
        <v>0</v>
      </c>
      <c r="P347" s="20">
        <v>416692577.11</v>
      </c>
      <c r="Q347" s="21">
        <v>416692577.11</v>
      </c>
      <c r="R347" s="20">
        <v>147211.89</v>
      </c>
      <c r="S347" s="20">
        <v>147211.89</v>
      </c>
      <c r="T347" s="21">
        <v>147211.8899999857</v>
      </c>
      <c r="U347" s="22">
        <f t="shared" si="38"/>
        <v>0.9996468382004675</v>
      </c>
      <c r="V347" s="22">
        <f t="shared" si="39"/>
        <v>0</v>
      </c>
      <c r="W347" s="22">
        <f t="shared" si="40"/>
        <v>0.9996468382004675</v>
      </c>
    </row>
    <row r="348" spans="1:23" ht="15" outlineLevel="2">
      <c r="A348" s="14"/>
      <c r="B348" s="14"/>
      <c r="C348" s="18" t="s">
        <v>409</v>
      </c>
      <c r="D348" s="14"/>
      <c r="E348" s="14"/>
      <c r="F348" s="16"/>
      <c r="G348" s="14"/>
      <c r="H348" s="14"/>
      <c r="I348" s="19"/>
      <c r="J348" s="20">
        <f aca="true" t="shared" si="45" ref="J348:T348">SUBTOTAL(9,J341:J347)</f>
        <v>6096644728</v>
      </c>
      <c r="K348" s="20">
        <f t="shared" si="45"/>
        <v>0</v>
      </c>
      <c r="L348" s="20">
        <f t="shared" si="45"/>
        <v>6096644728</v>
      </c>
      <c r="M348" s="21">
        <f t="shared" si="45"/>
        <v>0</v>
      </c>
      <c r="N348" s="20">
        <f t="shared" si="45"/>
        <v>0</v>
      </c>
      <c r="O348" s="20">
        <f t="shared" si="45"/>
        <v>0</v>
      </c>
      <c r="P348" s="20">
        <f t="shared" si="45"/>
        <v>6096105020.499999</v>
      </c>
      <c r="Q348" s="21">
        <f t="shared" si="45"/>
        <v>6096105020.499999</v>
      </c>
      <c r="R348" s="20">
        <f t="shared" si="45"/>
        <v>539707.5</v>
      </c>
      <c r="S348" s="20">
        <f t="shared" si="45"/>
        <v>539707.5</v>
      </c>
      <c r="T348" s="21">
        <f t="shared" si="45"/>
        <v>539707.4999999851</v>
      </c>
      <c r="U348" s="22"/>
      <c r="V348" s="22"/>
      <c r="W348" s="22"/>
    </row>
    <row r="349" spans="1:23" ht="225" outlineLevel="3">
      <c r="A349" s="14" t="s">
        <v>281</v>
      </c>
      <c r="B349" s="14" t="s">
        <v>29</v>
      </c>
      <c r="C349" s="14" t="s">
        <v>193</v>
      </c>
      <c r="D349" s="14" t="s">
        <v>194</v>
      </c>
      <c r="E349" s="14" t="s">
        <v>293</v>
      </c>
      <c r="F349" s="16" t="s">
        <v>394</v>
      </c>
      <c r="G349" s="14">
        <v>2310</v>
      </c>
      <c r="H349" s="14">
        <v>3480</v>
      </c>
      <c r="I349" s="19" t="s">
        <v>294</v>
      </c>
      <c r="J349" s="20">
        <v>421142430</v>
      </c>
      <c r="K349" s="20">
        <v>0</v>
      </c>
      <c r="L349" s="20">
        <v>421142430</v>
      </c>
      <c r="M349" s="21">
        <v>0</v>
      </c>
      <c r="N349" s="20">
        <v>0</v>
      </c>
      <c r="O349" s="20">
        <v>0</v>
      </c>
      <c r="P349" s="20">
        <v>421142430</v>
      </c>
      <c r="Q349" s="21">
        <v>421142430</v>
      </c>
      <c r="R349" s="20">
        <v>0</v>
      </c>
      <c r="S349" s="20">
        <v>0</v>
      </c>
      <c r="T349" s="21">
        <v>0</v>
      </c>
      <c r="U349" s="22">
        <f t="shared" si="38"/>
        <v>1</v>
      </c>
      <c r="V349" s="22">
        <f t="shared" si="39"/>
        <v>0</v>
      </c>
      <c r="W349" s="22">
        <f t="shared" si="40"/>
        <v>1</v>
      </c>
    </row>
    <row r="350" spans="1:23" ht="345" outlineLevel="3">
      <c r="A350" s="14" t="s">
        <v>281</v>
      </c>
      <c r="B350" s="14" t="s">
        <v>29</v>
      </c>
      <c r="C350" s="14" t="s">
        <v>193</v>
      </c>
      <c r="D350" s="14" t="s">
        <v>295</v>
      </c>
      <c r="E350" s="14" t="s">
        <v>51</v>
      </c>
      <c r="F350" s="14">
        <v>280</v>
      </c>
      <c r="G350" s="14">
        <v>2320</v>
      </c>
      <c r="H350" s="14">
        <v>3420</v>
      </c>
      <c r="I350" s="19" t="s">
        <v>296</v>
      </c>
      <c r="J350" s="20">
        <v>1605666140</v>
      </c>
      <c r="K350" s="20">
        <v>0</v>
      </c>
      <c r="L350" s="20">
        <v>1605666140</v>
      </c>
      <c r="M350" s="21">
        <v>0</v>
      </c>
      <c r="N350" s="20">
        <v>0</v>
      </c>
      <c r="O350" s="20">
        <v>0</v>
      </c>
      <c r="P350" s="20">
        <v>1605666140</v>
      </c>
      <c r="Q350" s="21">
        <v>1605666140</v>
      </c>
      <c r="R350" s="20">
        <v>0</v>
      </c>
      <c r="S350" s="20">
        <v>0</v>
      </c>
      <c r="T350" s="21">
        <v>0</v>
      </c>
      <c r="U350" s="22">
        <f t="shared" si="38"/>
        <v>1</v>
      </c>
      <c r="V350" s="22">
        <f t="shared" si="39"/>
        <v>0</v>
      </c>
      <c r="W350" s="22">
        <f t="shared" si="40"/>
        <v>1</v>
      </c>
    </row>
    <row r="351" spans="1:23" ht="409.5" outlineLevel="3">
      <c r="A351" s="14" t="s">
        <v>281</v>
      </c>
      <c r="B351" s="14" t="s">
        <v>29</v>
      </c>
      <c r="C351" s="14" t="s">
        <v>193</v>
      </c>
      <c r="D351" s="14" t="s">
        <v>295</v>
      </c>
      <c r="E351" s="14" t="s">
        <v>145</v>
      </c>
      <c r="F351" s="14">
        <v>280</v>
      </c>
      <c r="G351" s="14">
        <v>2320</v>
      </c>
      <c r="H351" s="14">
        <v>3410</v>
      </c>
      <c r="I351" s="19" t="s">
        <v>297</v>
      </c>
      <c r="J351" s="20">
        <v>4373862935</v>
      </c>
      <c r="K351" s="20">
        <v>0</v>
      </c>
      <c r="L351" s="20">
        <v>4373862935</v>
      </c>
      <c r="M351" s="21">
        <v>0</v>
      </c>
      <c r="N351" s="20">
        <v>0</v>
      </c>
      <c r="O351" s="20">
        <v>0</v>
      </c>
      <c r="P351" s="20">
        <v>4373862935</v>
      </c>
      <c r="Q351" s="21">
        <v>4373862935</v>
      </c>
      <c r="R351" s="20">
        <v>0</v>
      </c>
      <c r="S351" s="20">
        <v>0</v>
      </c>
      <c r="T351" s="21">
        <v>0</v>
      </c>
      <c r="U351" s="22">
        <f t="shared" si="38"/>
        <v>1</v>
      </c>
      <c r="V351" s="22">
        <f t="shared" si="39"/>
        <v>0</v>
      </c>
      <c r="W351" s="22">
        <f t="shared" si="40"/>
        <v>1</v>
      </c>
    </row>
    <row r="352" spans="1:23" ht="15" outlineLevel="2">
      <c r="A352" s="14"/>
      <c r="B352" s="14"/>
      <c r="C352" s="18" t="s">
        <v>410</v>
      </c>
      <c r="D352" s="14"/>
      <c r="E352" s="14"/>
      <c r="F352" s="14"/>
      <c r="G352" s="14"/>
      <c r="H352" s="14"/>
      <c r="I352" s="19"/>
      <c r="J352" s="20">
        <f aca="true" t="shared" si="46" ref="J352:T352">SUBTOTAL(9,J349:J351)</f>
        <v>6400671505</v>
      </c>
      <c r="K352" s="20">
        <f t="shared" si="46"/>
        <v>0</v>
      </c>
      <c r="L352" s="20">
        <f t="shared" si="46"/>
        <v>6400671505</v>
      </c>
      <c r="M352" s="21">
        <f t="shared" si="46"/>
        <v>0</v>
      </c>
      <c r="N352" s="20">
        <f t="shared" si="46"/>
        <v>0</v>
      </c>
      <c r="O352" s="20">
        <f t="shared" si="46"/>
        <v>0</v>
      </c>
      <c r="P352" s="20">
        <f t="shared" si="46"/>
        <v>6400671505</v>
      </c>
      <c r="Q352" s="21">
        <f t="shared" si="46"/>
        <v>6400671505</v>
      </c>
      <c r="R352" s="20">
        <f t="shared" si="46"/>
        <v>0</v>
      </c>
      <c r="S352" s="20">
        <f t="shared" si="46"/>
        <v>0</v>
      </c>
      <c r="T352" s="21">
        <f t="shared" si="46"/>
        <v>0</v>
      </c>
      <c r="U352" s="22"/>
      <c r="V352" s="22"/>
      <c r="W352" s="22"/>
    </row>
    <row r="353" spans="1:23" ht="15" outlineLevel="1">
      <c r="A353" s="18" t="s">
        <v>399</v>
      </c>
      <c r="B353" s="14"/>
      <c r="C353" s="14"/>
      <c r="D353" s="14"/>
      <c r="E353" s="14"/>
      <c r="F353" s="14"/>
      <c r="G353" s="14"/>
      <c r="H353" s="14"/>
      <c r="I353" s="19"/>
      <c r="J353" s="20">
        <f aca="true" t="shared" si="47" ref="J353:T353">SUBTOTAL(9,J288:J351)</f>
        <v>22191068000</v>
      </c>
      <c r="K353" s="20">
        <f t="shared" si="47"/>
        <v>1782030418</v>
      </c>
      <c r="L353" s="20">
        <f t="shared" si="47"/>
        <v>22191068000</v>
      </c>
      <c r="M353" s="21">
        <f t="shared" si="47"/>
        <v>51452864</v>
      </c>
      <c r="N353" s="20">
        <f t="shared" si="47"/>
        <v>233233291.10999998</v>
      </c>
      <c r="O353" s="20">
        <f t="shared" si="47"/>
        <v>0</v>
      </c>
      <c r="P353" s="20">
        <f t="shared" si="47"/>
        <v>19569001859.59</v>
      </c>
      <c r="Q353" s="21">
        <f t="shared" si="47"/>
        <v>19246621623.95</v>
      </c>
      <c r="R353" s="20">
        <f t="shared" si="47"/>
        <v>550258986.9</v>
      </c>
      <c r="S353" s="20">
        <f t="shared" si="47"/>
        <v>2337379985.2999997</v>
      </c>
      <c r="T353" s="21">
        <f t="shared" si="47"/>
        <v>2337379985.2999997</v>
      </c>
      <c r="U353" s="22">
        <f t="shared" si="38"/>
        <v>0.8818413723751376</v>
      </c>
      <c r="V353" s="22">
        <f t="shared" si="39"/>
        <v>0.012828862275127993</v>
      </c>
      <c r="W353" s="22">
        <f t="shared" si="40"/>
        <v>0.8946702346502656</v>
      </c>
    </row>
    <row r="354" spans="1:23" ht="15" outlineLevel="3">
      <c r="A354" s="14" t="s">
        <v>298</v>
      </c>
      <c r="B354" s="14" t="s">
        <v>29</v>
      </c>
      <c r="C354" s="14" t="s">
        <v>30</v>
      </c>
      <c r="D354" s="14" t="s">
        <v>31</v>
      </c>
      <c r="E354" s="14" t="s">
        <v>32</v>
      </c>
      <c r="F354" s="16" t="s">
        <v>394</v>
      </c>
      <c r="G354" s="14">
        <v>1111</v>
      </c>
      <c r="H354" s="14">
        <v>3480</v>
      </c>
      <c r="I354" s="19" t="s">
        <v>33</v>
      </c>
      <c r="J354" s="20">
        <v>468252099</v>
      </c>
      <c r="K354" s="20">
        <v>0</v>
      </c>
      <c r="L354" s="20">
        <v>468252099</v>
      </c>
      <c r="M354" s="21">
        <v>0</v>
      </c>
      <c r="N354" s="20">
        <v>0</v>
      </c>
      <c r="O354" s="20">
        <v>0</v>
      </c>
      <c r="P354" s="20">
        <v>415942315.02</v>
      </c>
      <c r="Q354" s="21">
        <v>415942315.02</v>
      </c>
      <c r="R354" s="20">
        <v>52309783.98</v>
      </c>
      <c r="S354" s="20">
        <v>52309783.98</v>
      </c>
      <c r="T354" s="21">
        <v>52309783.98000002</v>
      </c>
      <c r="U354" s="22">
        <f t="shared" si="38"/>
        <v>0.8882871340209411</v>
      </c>
      <c r="V354" s="22">
        <f t="shared" si="39"/>
        <v>0</v>
      </c>
      <c r="W354" s="22">
        <f t="shared" si="40"/>
        <v>0.8882871340209411</v>
      </c>
    </row>
    <row r="355" spans="1:23" ht="15" outlineLevel="3">
      <c r="A355" s="14" t="s">
        <v>298</v>
      </c>
      <c r="B355" s="14" t="s">
        <v>29</v>
      </c>
      <c r="C355" s="14" t="s">
        <v>30</v>
      </c>
      <c r="D355" s="14" t="s">
        <v>34</v>
      </c>
      <c r="E355" s="14" t="s">
        <v>32</v>
      </c>
      <c r="F355" s="16" t="s">
        <v>394</v>
      </c>
      <c r="G355" s="14">
        <v>1111</v>
      </c>
      <c r="H355" s="14">
        <v>3480</v>
      </c>
      <c r="I355" s="19" t="s">
        <v>35</v>
      </c>
      <c r="J355" s="20">
        <v>1000000</v>
      </c>
      <c r="K355" s="20">
        <v>0</v>
      </c>
      <c r="L355" s="20">
        <v>1000000</v>
      </c>
      <c r="M355" s="21">
        <v>0</v>
      </c>
      <c r="N355" s="20">
        <v>0</v>
      </c>
      <c r="O355" s="20">
        <v>0</v>
      </c>
      <c r="P355" s="20">
        <v>0</v>
      </c>
      <c r="Q355" s="21">
        <v>0</v>
      </c>
      <c r="R355" s="20">
        <v>1000000</v>
      </c>
      <c r="S355" s="20">
        <v>1000000</v>
      </c>
      <c r="T355" s="21">
        <v>1000000</v>
      </c>
      <c r="U355" s="22">
        <f t="shared" si="38"/>
        <v>0</v>
      </c>
      <c r="V355" s="22">
        <f t="shared" si="39"/>
        <v>0</v>
      </c>
      <c r="W355" s="22">
        <f t="shared" si="40"/>
        <v>0</v>
      </c>
    </row>
    <row r="356" spans="1:23" ht="30" outlineLevel="3">
      <c r="A356" s="14" t="s">
        <v>298</v>
      </c>
      <c r="B356" s="14" t="s">
        <v>29</v>
      </c>
      <c r="C356" s="14" t="s">
        <v>30</v>
      </c>
      <c r="D356" s="14" t="s">
        <v>40</v>
      </c>
      <c r="E356" s="14" t="s">
        <v>32</v>
      </c>
      <c r="F356" s="16" t="s">
        <v>394</v>
      </c>
      <c r="G356" s="14">
        <v>1111</v>
      </c>
      <c r="H356" s="14">
        <v>3480</v>
      </c>
      <c r="I356" s="19" t="s">
        <v>41</v>
      </c>
      <c r="J356" s="20">
        <v>158298991</v>
      </c>
      <c r="K356" s="20">
        <v>0</v>
      </c>
      <c r="L356" s="20">
        <v>158298991</v>
      </c>
      <c r="M356" s="21">
        <v>0</v>
      </c>
      <c r="N356" s="20">
        <v>0</v>
      </c>
      <c r="O356" s="20">
        <v>0</v>
      </c>
      <c r="P356" s="20">
        <v>156553022.33</v>
      </c>
      <c r="Q356" s="21">
        <v>156553022.33</v>
      </c>
      <c r="R356" s="20">
        <v>1745968.67</v>
      </c>
      <c r="S356" s="20">
        <v>1745968.67</v>
      </c>
      <c r="T356" s="21">
        <v>1745968.669999987</v>
      </c>
      <c r="U356" s="22">
        <f t="shared" si="38"/>
        <v>0.98897043715206</v>
      </c>
      <c r="V356" s="22">
        <f t="shared" si="39"/>
        <v>0</v>
      </c>
      <c r="W356" s="22">
        <f t="shared" si="40"/>
        <v>0.98897043715206</v>
      </c>
    </row>
    <row r="357" spans="1:23" ht="30" outlineLevel="3">
      <c r="A357" s="14" t="s">
        <v>298</v>
      </c>
      <c r="B357" s="14" t="s">
        <v>29</v>
      </c>
      <c r="C357" s="14" t="s">
        <v>30</v>
      </c>
      <c r="D357" s="14" t="s">
        <v>42</v>
      </c>
      <c r="E357" s="14" t="s">
        <v>32</v>
      </c>
      <c r="F357" s="16" t="s">
        <v>394</v>
      </c>
      <c r="G357" s="14">
        <v>1111</v>
      </c>
      <c r="H357" s="14">
        <v>3480</v>
      </c>
      <c r="I357" s="19" t="s">
        <v>43</v>
      </c>
      <c r="J357" s="20">
        <v>241234588</v>
      </c>
      <c r="K357" s="20">
        <v>0</v>
      </c>
      <c r="L357" s="20">
        <v>241234588</v>
      </c>
      <c r="M357" s="21">
        <v>0</v>
      </c>
      <c r="N357" s="20">
        <v>0</v>
      </c>
      <c r="O357" s="20">
        <v>0</v>
      </c>
      <c r="P357" s="20">
        <v>220386740.93</v>
      </c>
      <c r="Q357" s="21">
        <v>220386740.93</v>
      </c>
      <c r="R357" s="20">
        <v>20847847.07</v>
      </c>
      <c r="S357" s="20">
        <v>20847847.07</v>
      </c>
      <c r="T357" s="21">
        <v>20847847.069999993</v>
      </c>
      <c r="U357" s="22">
        <f t="shared" si="38"/>
        <v>0.9135785326522082</v>
      </c>
      <c r="V357" s="22">
        <f t="shared" si="39"/>
        <v>0</v>
      </c>
      <c r="W357" s="22">
        <f t="shared" si="40"/>
        <v>0.9135785326522082</v>
      </c>
    </row>
    <row r="358" spans="1:23" ht="15" outlineLevel="3">
      <c r="A358" s="14" t="s">
        <v>298</v>
      </c>
      <c r="B358" s="14" t="s">
        <v>29</v>
      </c>
      <c r="C358" s="14" t="s">
        <v>30</v>
      </c>
      <c r="D358" s="14" t="s">
        <v>44</v>
      </c>
      <c r="E358" s="14" t="s">
        <v>32</v>
      </c>
      <c r="F358" s="14">
        <v>280</v>
      </c>
      <c r="G358" s="14">
        <v>1111</v>
      </c>
      <c r="H358" s="14">
        <v>3480</v>
      </c>
      <c r="I358" s="19" t="s">
        <v>45</v>
      </c>
      <c r="J358" s="20">
        <v>86787399</v>
      </c>
      <c r="K358" s="20">
        <v>0</v>
      </c>
      <c r="L358" s="20">
        <v>86787399</v>
      </c>
      <c r="M358" s="21">
        <v>0</v>
      </c>
      <c r="N358" s="20">
        <v>0</v>
      </c>
      <c r="O358" s="20">
        <v>0</v>
      </c>
      <c r="P358" s="20">
        <v>79892300.25</v>
      </c>
      <c r="Q358" s="21">
        <v>79892300.25</v>
      </c>
      <c r="R358" s="20">
        <v>6895098.75</v>
      </c>
      <c r="S358" s="20">
        <v>6895098.75</v>
      </c>
      <c r="T358" s="21">
        <v>6895098.75</v>
      </c>
      <c r="U358" s="22">
        <f t="shared" si="38"/>
        <v>0.9205518447441892</v>
      </c>
      <c r="V358" s="22">
        <f t="shared" si="39"/>
        <v>0</v>
      </c>
      <c r="W358" s="22">
        <f t="shared" si="40"/>
        <v>0.9205518447441892</v>
      </c>
    </row>
    <row r="359" spans="1:23" ht="15" outlineLevel="3">
      <c r="A359" s="14" t="s">
        <v>298</v>
      </c>
      <c r="B359" s="14" t="s">
        <v>29</v>
      </c>
      <c r="C359" s="14" t="s">
        <v>30</v>
      </c>
      <c r="D359" s="14" t="s">
        <v>46</v>
      </c>
      <c r="E359" s="14" t="s">
        <v>32</v>
      </c>
      <c r="F359" s="16" t="s">
        <v>394</v>
      </c>
      <c r="G359" s="14">
        <v>1111</v>
      </c>
      <c r="H359" s="14">
        <v>3480</v>
      </c>
      <c r="I359" s="19" t="s">
        <v>47</v>
      </c>
      <c r="J359" s="20">
        <v>68054984</v>
      </c>
      <c r="K359" s="20">
        <v>0</v>
      </c>
      <c r="L359" s="20">
        <v>68054984</v>
      </c>
      <c r="M359" s="21">
        <v>0</v>
      </c>
      <c r="N359" s="20">
        <v>0</v>
      </c>
      <c r="O359" s="20">
        <v>0</v>
      </c>
      <c r="P359" s="20">
        <v>68054983.8</v>
      </c>
      <c r="Q359" s="21">
        <v>68054983.8</v>
      </c>
      <c r="R359" s="20">
        <v>0</v>
      </c>
      <c r="S359" s="20">
        <v>0.2</v>
      </c>
      <c r="T359" s="21">
        <v>0.20000000298023224</v>
      </c>
      <c r="U359" s="22">
        <f aca="true" t="shared" si="48" ref="U359:U429">+P359/L359</f>
        <v>0.9999999970611998</v>
      </c>
      <c r="V359" s="22">
        <f aca="true" t="shared" si="49" ref="V359:V429">+(M359+N359+O359)/L359</f>
        <v>0</v>
      </c>
      <c r="W359" s="22">
        <f aca="true" t="shared" si="50" ref="W359:W429">+U359+V359</f>
        <v>0.9999999970611998</v>
      </c>
    </row>
    <row r="360" spans="1:23" ht="15" outlineLevel="3">
      <c r="A360" s="14" t="s">
        <v>298</v>
      </c>
      <c r="B360" s="14" t="s">
        <v>29</v>
      </c>
      <c r="C360" s="14" t="s">
        <v>30</v>
      </c>
      <c r="D360" s="14" t="s">
        <v>48</v>
      </c>
      <c r="E360" s="14" t="s">
        <v>32</v>
      </c>
      <c r="F360" s="16" t="s">
        <v>394</v>
      </c>
      <c r="G360" s="14">
        <v>1111</v>
      </c>
      <c r="H360" s="14">
        <v>3480</v>
      </c>
      <c r="I360" s="19" t="s">
        <v>49</v>
      </c>
      <c r="J360" s="20">
        <v>104797812</v>
      </c>
      <c r="K360" s="20">
        <v>0</v>
      </c>
      <c r="L360" s="20">
        <v>104797812</v>
      </c>
      <c r="M360" s="21">
        <v>0</v>
      </c>
      <c r="N360" s="20">
        <v>0</v>
      </c>
      <c r="O360" s="20">
        <v>0</v>
      </c>
      <c r="P360" s="20">
        <v>101502595.07</v>
      </c>
      <c r="Q360" s="21">
        <v>101502595.07</v>
      </c>
      <c r="R360" s="20">
        <v>3295216.93</v>
      </c>
      <c r="S360" s="20">
        <v>3295216.93</v>
      </c>
      <c r="T360" s="21">
        <v>3295216.930000007</v>
      </c>
      <c r="U360" s="22">
        <f t="shared" si="48"/>
        <v>0.9685564338881426</v>
      </c>
      <c r="V360" s="22">
        <f t="shared" si="49"/>
        <v>0</v>
      </c>
      <c r="W360" s="22">
        <f t="shared" si="50"/>
        <v>0.9685564338881426</v>
      </c>
    </row>
    <row r="361" spans="1:23" ht="90" outlineLevel="3">
      <c r="A361" s="14" t="s">
        <v>298</v>
      </c>
      <c r="B361" s="14" t="s">
        <v>29</v>
      </c>
      <c r="C361" s="14" t="s">
        <v>30</v>
      </c>
      <c r="D361" s="14" t="s">
        <v>50</v>
      </c>
      <c r="E361" s="14" t="s">
        <v>51</v>
      </c>
      <c r="F361" s="16" t="s">
        <v>394</v>
      </c>
      <c r="G361" s="14">
        <v>1112</v>
      </c>
      <c r="H361" s="14">
        <v>3480</v>
      </c>
      <c r="I361" s="19" t="s">
        <v>52</v>
      </c>
      <c r="J361" s="20">
        <v>96013582</v>
      </c>
      <c r="K361" s="20">
        <v>0</v>
      </c>
      <c r="L361" s="20">
        <v>96013582</v>
      </c>
      <c r="M361" s="21">
        <v>0</v>
      </c>
      <c r="N361" s="20">
        <v>0</v>
      </c>
      <c r="O361" s="20">
        <v>0</v>
      </c>
      <c r="P361" s="20">
        <v>88860253</v>
      </c>
      <c r="Q361" s="21">
        <v>88860253</v>
      </c>
      <c r="R361" s="20">
        <v>7153329</v>
      </c>
      <c r="S361" s="20">
        <v>7153329</v>
      </c>
      <c r="T361" s="21">
        <v>7153329</v>
      </c>
      <c r="U361" s="22">
        <f t="shared" si="48"/>
        <v>0.9254966969152344</v>
      </c>
      <c r="V361" s="22">
        <f t="shared" si="49"/>
        <v>0</v>
      </c>
      <c r="W361" s="22">
        <f t="shared" si="50"/>
        <v>0.9254966969152344</v>
      </c>
    </row>
    <row r="362" spans="1:23" ht="75" outlineLevel="3">
      <c r="A362" s="14" t="s">
        <v>298</v>
      </c>
      <c r="B362" s="14" t="s">
        <v>29</v>
      </c>
      <c r="C362" s="14" t="s">
        <v>30</v>
      </c>
      <c r="D362" s="14" t="s">
        <v>53</v>
      </c>
      <c r="E362" s="14" t="s">
        <v>51</v>
      </c>
      <c r="F362" s="16" t="s">
        <v>394</v>
      </c>
      <c r="G362" s="14">
        <v>1112</v>
      </c>
      <c r="H362" s="14">
        <v>3480</v>
      </c>
      <c r="I362" s="19" t="s">
        <v>54</v>
      </c>
      <c r="J362" s="20">
        <v>5209299</v>
      </c>
      <c r="K362" s="20">
        <v>0</v>
      </c>
      <c r="L362" s="20">
        <v>5209299</v>
      </c>
      <c r="M362" s="21">
        <v>0</v>
      </c>
      <c r="N362" s="20">
        <v>0</v>
      </c>
      <c r="O362" s="20">
        <v>0</v>
      </c>
      <c r="P362" s="20">
        <v>4804549</v>
      </c>
      <c r="Q362" s="21">
        <v>4804549</v>
      </c>
      <c r="R362" s="20">
        <v>404750</v>
      </c>
      <c r="S362" s="20">
        <v>404750</v>
      </c>
      <c r="T362" s="21">
        <v>404750</v>
      </c>
      <c r="U362" s="22">
        <f t="shared" si="48"/>
        <v>0.9223024057555537</v>
      </c>
      <c r="V362" s="22">
        <f t="shared" si="49"/>
        <v>0</v>
      </c>
      <c r="W362" s="22">
        <f t="shared" si="50"/>
        <v>0.9223024057555537</v>
      </c>
    </row>
    <row r="363" spans="1:23" ht="90" outlineLevel="3">
      <c r="A363" s="14" t="s">
        <v>298</v>
      </c>
      <c r="B363" s="14" t="s">
        <v>29</v>
      </c>
      <c r="C363" s="14" t="s">
        <v>30</v>
      </c>
      <c r="D363" s="14" t="s">
        <v>55</v>
      </c>
      <c r="E363" s="14" t="s">
        <v>51</v>
      </c>
      <c r="F363" s="16" t="s">
        <v>394</v>
      </c>
      <c r="G363" s="14">
        <v>1112</v>
      </c>
      <c r="H363" s="14">
        <v>3480</v>
      </c>
      <c r="I363" s="19" t="s">
        <v>56</v>
      </c>
      <c r="J363" s="20">
        <v>15474565</v>
      </c>
      <c r="K363" s="20">
        <v>0</v>
      </c>
      <c r="L363" s="20">
        <v>15474565</v>
      </c>
      <c r="M363" s="21">
        <v>0</v>
      </c>
      <c r="N363" s="20">
        <v>0</v>
      </c>
      <c r="O363" s="20">
        <v>0</v>
      </c>
      <c r="P363" s="20">
        <v>15392842</v>
      </c>
      <c r="Q363" s="21">
        <v>15392842</v>
      </c>
      <c r="R363" s="20">
        <v>81723</v>
      </c>
      <c r="S363" s="20">
        <v>81723</v>
      </c>
      <c r="T363" s="21">
        <v>81723</v>
      </c>
      <c r="U363" s="22">
        <f t="shared" si="48"/>
        <v>0.9947188822432166</v>
      </c>
      <c r="V363" s="22">
        <f t="shared" si="49"/>
        <v>0</v>
      </c>
      <c r="W363" s="22">
        <f t="shared" si="50"/>
        <v>0.9947188822432166</v>
      </c>
    </row>
    <row r="364" spans="1:23" ht="75" outlineLevel="3">
      <c r="A364" s="14" t="s">
        <v>298</v>
      </c>
      <c r="B364" s="14" t="s">
        <v>29</v>
      </c>
      <c r="C364" s="14" t="s">
        <v>30</v>
      </c>
      <c r="D364" s="14" t="s">
        <v>57</v>
      </c>
      <c r="E364" s="14" t="s">
        <v>51</v>
      </c>
      <c r="F364" s="16" t="s">
        <v>394</v>
      </c>
      <c r="G364" s="14">
        <v>1112</v>
      </c>
      <c r="H364" s="14">
        <v>3480</v>
      </c>
      <c r="I364" s="19" t="s">
        <v>58</v>
      </c>
      <c r="J364" s="20">
        <v>15627896</v>
      </c>
      <c r="K364" s="20">
        <v>0</v>
      </c>
      <c r="L364" s="20">
        <v>15627896</v>
      </c>
      <c r="M364" s="21">
        <v>0</v>
      </c>
      <c r="N364" s="20">
        <v>0</v>
      </c>
      <c r="O364" s="20">
        <v>0</v>
      </c>
      <c r="P364" s="20">
        <v>14408986</v>
      </c>
      <c r="Q364" s="21">
        <v>14408986</v>
      </c>
      <c r="R364" s="20">
        <v>1218910</v>
      </c>
      <c r="S364" s="20">
        <v>1218910</v>
      </c>
      <c r="T364" s="21">
        <v>1218910</v>
      </c>
      <c r="U364" s="22">
        <f t="shared" si="48"/>
        <v>0.9220042160505804</v>
      </c>
      <c r="V364" s="22">
        <f t="shared" si="49"/>
        <v>0</v>
      </c>
      <c r="W364" s="22">
        <f t="shared" si="50"/>
        <v>0.9220042160505804</v>
      </c>
    </row>
    <row r="365" spans="1:23" ht="75" outlineLevel="3">
      <c r="A365" s="14" t="s">
        <v>298</v>
      </c>
      <c r="B365" s="14" t="s">
        <v>29</v>
      </c>
      <c r="C365" s="14" t="s">
        <v>30</v>
      </c>
      <c r="D365" s="14" t="s">
        <v>59</v>
      </c>
      <c r="E365" s="14" t="s">
        <v>51</v>
      </c>
      <c r="F365" s="16" t="s">
        <v>394</v>
      </c>
      <c r="G365" s="14">
        <v>1112</v>
      </c>
      <c r="H365" s="14">
        <v>3480</v>
      </c>
      <c r="I365" s="19" t="s">
        <v>58</v>
      </c>
      <c r="J365" s="20">
        <v>31255791</v>
      </c>
      <c r="K365" s="20">
        <v>0</v>
      </c>
      <c r="L365" s="20">
        <v>31255791</v>
      </c>
      <c r="M365" s="21">
        <v>0</v>
      </c>
      <c r="N365" s="20">
        <v>0</v>
      </c>
      <c r="O365" s="20">
        <v>0</v>
      </c>
      <c r="P365" s="20">
        <v>28817943</v>
      </c>
      <c r="Q365" s="21">
        <v>28817943</v>
      </c>
      <c r="R365" s="20">
        <v>2437848</v>
      </c>
      <c r="S365" s="20">
        <v>2437848</v>
      </c>
      <c r="T365" s="21">
        <v>2437848</v>
      </c>
      <c r="U365" s="22">
        <f t="shared" si="48"/>
        <v>0.9220033177211865</v>
      </c>
      <c r="V365" s="22">
        <f t="shared" si="49"/>
        <v>0</v>
      </c>
      <c r="W365" s="22">
        <f t="shared" si="50"/>
        <v>0.9220033177211865</v>
      </c>
    </row>
    <row r="366" spans="1:23" ht="15" outlineLevel="2">
      <c r="A366" s="14"/>
      <c r="B366" s="14"/>
      <c r="C366" s="18" t="s">
        <v>405</v>
      </c>
      <c r="D366" s="14"/>
      <c r="E366" s="14"/>
      <c r="F366" s="16"/>
      <c r="G366" s="14"/>
      <c r="H366" s="14"/>
      <c r="I366" s="19"/>
      <c r="J366" s="20">
        <f aca="true" t="shared" si="51" ref="J366:T366">SUBTOTAL(9,J354:J365)</f>
        <v>1292007006</v>
      </c>
      <c r="K366" s="20">
        <f t="shared" si="51"/>
        <v>0</v>
      </c>
      <c r="L366" s="20">
        <f t="shared" si="51"/>
        <v>1292007006</v>
      </c>
      <c r="M366" s="21">
        <f t="shared" si="51"/>
        <v>0</v>
      </c>
      <c r="N366" s="20">
        <f t="shared" si="51"/>
        <v>0</v>
      </c>
      <c r="O366" s="20">
        <f t="shared" si="51"/>
        <v>0</v>
      </c>
      <c r="P366" s="20">
        <f t="shared" si="51"/>
        <v>1194616530.3999999</v>
      </c>
      <c r="Q366" s="21">
        <f t="shared" si="51"/>
        <v>1194616530.3999999</v>
      </c>
      <c r="R366" s="20">
        <f t="shared" si="51"/>
        <v>97390475.4</v>
      </c>
      <c r="S366" s="20">
        <f t="shared" si="51"/>
        <v>97390475.60000001</v>
      </c>
      <c r="T366" s="21">
        <f t="shared" si="51"/>
        <v>97390475.60000001</v>
      </c>
      <c r="U366" s="22"/>
      <c r="V366" s="22"/>
      <c r="W366" s="22"/>
    </row>
    <row r="367" spans="1:23" ht="15" outlineLevel="3">
      <c r="A367" s="14" t="s">
        <v>298</v>
      </c>
      <c r="B367" s="14" t="s">
        <v>29</v>
      </c>
      <c r="C367" s="14" t="s">
        <v>60</v>
      </c>
      <c r="D367" s="14" t="s">
        <v>63</v>
      </c>
      <c r="E367" s="14" t="s">
        <v>32</v>
      </c>
      <c r="F367" s="16" t="s">
        <v>394</v>
      </c>
      <c r="G367" s="14">
        <v>1120</v>
      </c>
      <c r="H367" s="14">
        <v>3480</v>
      </c>
      <c r="I367" s="19" t="s">
        <v>64</v>
      </c>
      <c r="J367" s="20">
        <v>12146700</v>
      </c>
      <c r="K367" s="20">
        <v>0</v>
      </c>
      <c r="L367" s="20">
        <v>12146700</v>
      </c>
      <c r="M367" s="21">
        <v>0</v>
      </c>
      <c r="N367" s="20">
        <v>0</v>
      </c>
      <c r="O367" s="20">
        <v>0</v>
      </c>
      <c r="P367" s="20">
        <v>11204520</v>
      </c>
      <c r="Q367" s="21">
        <v>11204520</v>
      </c>
      <c r="R367" s="20">
        <v>942180</v>
      </c>
      <c r="S367" s="20">
        <v>942180</v>
      </c>
      <c r="T367" s="21">
        <v>942180</v>
      </c>
      <c r="U367" s="22">
        <f t="shared" si="48"/>
        <v>0.9224332534762528</v>
      </c>
      <c r="V367" s="22">
        <f t="shared" si="49"/>
        <v>0</v>
      </c>
      <c r="W367" s="22">
        <f t="shared" si="50"/>
        <v>0.9224332534762528</v>
      </c>
    </row>
    <row r="368" spans="1:23" ht="30" outlineLevel="3">
      <c r="A368" s="14" t="s">
        <v>298</v>
      </c>
      <c r="B368" s="14" t="s">
        <v>29</v>
      </c>
      <c r="C368" s="14" t="s">
        <v>60</v>
      </c>
      <c r="D368" s="14" t="s">
        <v>67</v>
      </c>
      <c r="E368" s="14" t="s">
        <v>32</v>
      </c>
      <c r="F368" s="16" t="s">
        <v>394</v>
      </c>
      <c r="G368" s="14">
        <v>1120</v>
      </c>
      <c r="H368" s="14">
        <v>3480</v>
      </c>
      <c r="I368" s="19" t="s">
        <v>68</v>
      </c>
      <c r="J368" s="20">
        <v>291250000</v>
      </c>
      <c r="K368" s="20">
        <v>0</v>
      </c>
      <c r="L368" s="20">
        <v>291250000</v>
      </c>
      <c r="M368" s="21">
        <v>0</v>
      </c>
      <c r="N368" s="20">
        <v>0</v>
      </c>
      <c r="O368" s="20">
        <v>0</v>
      </c>
      <c r="P368" s="20">
        <v>283658558.91</v>
      </c>
      <c r="Q368" s="21">
        <v>282387949.5</v>
      </c>
      <c r="R368" s="20">
        <v>7591441.09</v>
      </c>
      <c r="S368" s="20">
        <v>7591441.09</v>
      </c>
      <c r="T368" s="21">
        <v>7591441.089999974</v>
      </c>
      <c r="U368" s="22">
        <f t="shared" si="48"/>
        <v>0.9739349662145924</v>
      </c>
      <c r="V368" s="22">
        <f t="shared" si="49"/>
        <v>0</v>
      </c>
      <c r="W368" s="22">
        <f t="shared" si="50"/>
        <v>0.9739349662145924</v>
      </c>
    </row>
    <row r="369" spans="1:23" ht="270" outlineLevel="3">
      <c r="A369" s="14" t="s">
        <v>298</v>
      </c>
      <c r="B369" s="14" t="s">
        <v>29</v>
      </c>
      <c r="C369" s="14" t="s">
        <v>60</v>
      </c>
      <c r="D369" s="14" t="s">
        <v>77</v>
      </c>
      <c r="E369" s="14" t="s">
        <v>32</v>
      </c>
      <c r="F369" s="16" t="s">
        <v>394</v>
      </c>
      <c r="G369" s="14">
        <v>1120</v>
      </c>
      <c r="H369" s="14">
        <v>3480</v>
      </c>
      <c r="I369" s="19" t="s">
        <v>299</v>
      </c>
      <c r="J369" s="20">
        <v>400000000</v>
      </c>
      <c r="K369" s="20">
        <v>0</v>
      </c>
      <c r="L369" s="20">
        <v>400000000</v>
      </c>
      <c r="M369" s="21">
        <v>0</v>
      </c>
      <c r="N369" s="20">
        <v>3709500</v>
      </c>
      <c r="O369" s="20">
        <v>0</v>
      </c>
      <c r="P369" s="20">
        <v>345831400</v>
      </c>
      <c r="Q369" s="21">
        <v>290332700</v>
      </c>
      <c r="R369" s="20">
        <v>50459100</v>
      </c>
      <c r="S369" s="20">
        <v>50459100</v>
      </c>
      <c r="T369" s="21">
        <v>50459100</v>
      </c>
      <c r="U369" s="22">
        <f t="shared" si="48"/>
        <v>0.8645785</v>
      </c>
      <c r="V369" s="22">
        <f t="shared" si="49"/>
        <v>0.00927375</v>
      </c>
      <c r="W369" s="22">
        <f t="shared" si="50"/>
        <v>0.87385225</v>
      </c>
    </row>
    <row r="370" spans="1:23" ht="15" outlineLevel="3">
      <c r="A370" s="14" t="s">
        <v>298</v>
      </c>
      <c r="B370" s="14" t="s">
        <v>29</v>
      </c>
      <c r="C370" s="14" t="s">
        <v>60</v>
      </c>
      <c r="D370" s="14" t="s">
        <v>79</v>
      </c>
      <c r="E370" s="14" t="s">
        <v>32</v>
      </c>
      <c r="F370" s="16" t="s">
        <v>394</v>
      </c>
      <c r="G370" s="14">
        <v>1120</v>
      </c>
      <c r="H370" s="14">
        <v>3480</v>
      </c>
      <c r="I370" s="19" t="s">
        <v>80</v>
      </c>
      <c r="J370" s="20">
        <v>7513500</v>
      </c>
      <c r="K370" s="20">
        <v>0</v>
      </c>
      <c r="L370" s="20">
        <v>7513500</v>
      </c>
      <c r="M370" s="21">
        <v>0</v>
      </c>
      <c r="N370" s="20">
        <v>0</v>
      </c>
      <c r="O370" s="20">
        <v>0</v>
      </c>
      <c r="P370" s="20">
        <v>2540120</v>
      </c>
      <c r="Q370" s="21">
        <v>2542880</v>
      </c>
      <c r="R370" s="20">
        <v>4973380</v>
      </c>
      <c r="S370" s="20">
        <v>4973380</v>
      </c>
      <c r="T370" s="21">
        <v>4973380</v>
      </c>
      <c r="U370" s="22">
        <f t="shared" si="48"/>
        <v>0.3380741332268583</v>
      </c>
      <c r="V370" s="22">
        <f t="shared" si="49"/>
        <v>0</v>
      </c>
      <c r="W370" s="22">
        <f t="shared" si="50"/>
        <v>0.3380741332268583</v>
      </c>
    </row>
    <row r="371" spans="1:23" ht="15" outlineLevel="3">
      <c r="A371" s="14" t="s">
        <v>298</v>
      </c>
      <c r="B371" s="14" t="s">
        <v>29</v>
      </c>
      <c r="C371" s="14" t="s">
        <v>60</v>
      </c>
      <c r="D371" s="14" t="s">
        <v>81</v>
      </c>
      <c r="E371" s="14" t="s">
        <v>32</v>
      </c>
      <c r="F371" s="16" t="s">
        <v>394</v>
      </c>
      <c r="G371" s="14">
        <v>1120</v>
      </c>
      <c r="H371" s="14">
        <v>3480</v>
      </c>
      <c r="I371" s="19" t="s">
        <v>82</v>
      </c>
      <c r="J371" s="20">
        <v>47277967.19</v>
      </c>
      <c r="K371" s="20">
        <v>0</v>
      </c>
      <c r="L371" s="20">
        <v>47277967.19</v>
      </c>
      <c r="M371" s="21">
        <v>0</v>
      </c>
      <c r="N371" s="20">
        <v>0</v>
      </c>
      <c r="O371" s="20">
        <v>0</v>
      </c>
      <c r="P371" s="20">
        <v>28717488</v>
      </c>
      <c r="Q371" s="21">
        <v>29428248</v>
      </c>
      <c r="R371" s="20">
        <v>18560479.19</v>
      </c>
      <c r="S371" s="20">
        <v>18560479.19</v>
      </c>
      <c r="T371" s="21">
        <v>18560479.189999998</v>
      </c>
      <c r="U371" s="22">
        <f t="shared" si="48"/>
        <v>0.6074179941914716</v>
      </c>
      <c r="V371" s="22">
        <f t="shared" si="49"/>
        <v>0</v>
      </c>
      <c r="W371" s="22">
        <f t="shared" si="50"/>
        <v>0.6074179941914716</v>
      </c>
    </row>
    <row r="372" spans="1:23" ht="60" outlineLevel="3">
      <c r="A372" s="14" t="s">
        <v>298</v>
      </c>
      <c r="B372" s="14" t="s">
        <v>29</v>
      </c>
      <c r="C372" s="14" t="s">
        <v>60</v>
      </c>
      <c r="D372" s="14" t="s">
        <v>87</v>
      </c>
      <c r="E372" s="14" t="s">
        <v>32</v>
      </c>
      <c r="F372" s="16" t="s">
        <v>394</v>
      </c>
      <c r="G372" s="14">
        <v>1120</v>
      </c>
      <c r="H372" s="14">
        <v>3480</v>
      </c>
      <c r="I372" s="19" t="s">
        <v>300</v>
      </c>
      <c r="J372" s="20">
        <v>6110000</v>
      </c>
      <c r="K372" s="20">
        <v>0</v>
      </c>
      <c r="L372" s="20">
        <v>6110000</v>
      </c>
      <c r="M372" s="21">
        <v>0</v>
      </c>
      <c r="N372" s="20">
        <v>0</v>
      </c>
      <c r="O372" s="20">
        <v>0</v>
      </c>
      <c r="P372" s="20">
        <v>6110000</v>
      </c>
      <c r="Q372" s="21">
        <v>6110000</v>
      </c>
      <c r="R372" s="20">
        <v>0</v>
      </c>
      <c r="S372" s="20">
        <v>0</v>
      </c>
      <c r="T372" s="21">
        <v>0</v>
      </c>
      <c r="U372" s="22">
        <f t="shared" si="48"/>
        <v>1</v>
      </c>
      <c r="V372" s="22">
        <f t="shared" si="49"/>
        <v>0</v>
      </c>
      <c r="W372" s="22">
        <f t="shared" si="50"/>
        <v>1</v>
      </c>
    </row>
    <row r="373" spans="1:23" ht="15" outlineLevel="2">
      <c r="A373" s="14"/>
      <c r="B373" s="14"/>
      <c r="C373" s="18" t="s">
        <v>406</v>
      </c>
      <c r="D373" s="14"/>
      <c r="E373" s="14"/>
      <c r="F373" s="16"/>
      <c r="G373" s="14"/>
      <c r="H373" s="14"/>
      <c r="I373" s="19"/>
      <c r="J373" s="20">
        <f aca="true" t="shared" si="52" ref="J373:T373">SUBTOTAL(9,J367:J372)</f>
        <v>764298167.19</v>
      </c>
      <c r="K373" s="20">
        <f t="shared" si="52"/>
        <v>0</v>
      </c>
      <c r="L373" s="20">
        <f t="shared" si="52"/>
        <v>764298167.19</v>
      </c>
      <c r="M373" s="21">
        <f t="shared" si="52"/>
        <v>0</v>
      </c>
      <c r="N373" s="20">
        <f t="shared" si="52"/>
        <v>3709500</v>
      </c>
      <c r="O373" s="20">
        <f t="shared" si="52"/>
        <v>0</v>
      </c>
      <c r="P373" s="20">
        <f t="shared" si="52"/>
        <v>678062086.9100001</v>
      </c>
      <c r="Q373" s="21">
        <f t="shared" si="52"/>
        <v>622006297.5</v>
      </c>
      <c r="R373" s="20">
        <f t="shared" si="52"/>
        <v>82526580.28</v>
      </c>
      <c r="S373" s="20">
        <f t="shared" si="52"/>
        <v>82526580.28</v>
      </c>
      <c r="T373" s="21">
        <f t="shared" si="52"/>
        <v>82526580.27999997</v>
      </c>
      <c r="U373" s="22"/>
      <c r="V373" s="22"/>
      <c r="W373" s="22"/>
    </row>
    <row r="374" spans="1:23" ht="15" outlineLevel="3">
      <c r="A374" s="14" t="s">
        <v>298</v>
      </c>
      <c r="B374" s="14" t="s">
        <v>29</v>
      </c>
      <c r="C374" s="14" t="s">
        <v>93</v>
      </c>
      <c r="D374" s="14" t="s">
        <v>96</v>
      </c>
      <c r="E374" s="14" t="s">
        <v>32</v>
      </c>
      <c r="F374" s="16" t="s">
        <v>394</v>
      </c>
      <c r="G374" s="14">
        <v>1120</v>
      </c>
      <c r="H374" s="14">
        <v>3480</v>
      </c>
      <c r="I374" s="19" t="s">
        <v>97</v>
      </c>
      <c r="J374" s="20">
        <v>4878913.26</v>
      </c>
      <c r="K374" s="20">
        <v>7057</v>
      </c>
      <c r="L374" s="20">
        <v>4878913.26</v>
      </c>
      <c r="M374" s="21">
        <v>0</v>
      </c>
      <c r="N374" s="20">
        <v>0</v>
      </c>
      <c r="O374" s="20">
        <v>0</v>
      </c>
      <c r="P374" s="20">
        <v>4843210.34</v>
      </c>
      <c r="Q374" s="21">
        <v>4843210.34</v>
      </c>
      <c r="R374" s="20">
        <v>28645.92</v>
      </c>
      <c r="S374" s="20">
        <v>35702.92</v>
      </c>
      <c r="T374" s="21">
        <v>35702.919999999925</v>
      </c>
      <c r="U374" s="22">
        <f t="shared" si="48"/>
        <v>0.9926821982483862</v>
      </c>
      <c r="V374" s="22">
        <f t="shared" si="49"/>
        <v>0</v>
      </c>
      <c r="W374" s="22">
        <f t="shared" si="50"/>
        <v>0.9926821982483862</v>
      </c>
    </row>
    <row r="375" spans="1:23" ht="30" outlineLevel="3">
      <c r="A375" s="14" t="s">
        <v>298</v>
      </c>
      <c r="B375" s="14" t="s">
        <v>29</v>
      </c>
      <c r="C375" s="14" t="s">
        <v>93</v>
      </c>
      <c r="D375" s="14" t="s">
        <v>235</v>
      </c>
      <c r="E375" s="14" t="s">
        <v>32</v>
      </c>
      <c r="F375" s="16" t="s">
        <v>394</v>
      </c>
      <c r="G375" s="14">
        <v>1120</v>
      </c>
      <c r="H375" s="14">
        <v>3480</v>
      </c>
      <c r="I375" s="19" t="s">
        <v>236</v>
      </c>
      <c r="J375" s="20">
        <v>3455000</v>
      </c>
      <c r="K375" s="20">
        <v>0</v>
      </c>
      <c r="L375" s="20">
        <v>3455000</v>
      </c>
      <c r="M375" s="21">
        <v>0</v>
      </c>
      <c r="N375" s="20">
        <v>0</v>
      </c>
      <c r="O375" s="20">
        <v>0</v>
      </c>
      <c r="P375" s="20">
        <v>3455000</v>
      </c>
      <c r="Q375" s="21">
        <v>3455000</v>
      </c>
      <c r="R375" s="20">
        <v>0</v>
      </c>
      <c r="S375" s="20">
        <v>0</v>
      </c>
      <c r="T375" s="21">
        <v>0</v>
      </c>
      <c r="U375" s="22">
        <f t="shared" si="48"/>
        <v>1</v>
      </c>
      <c r="V375" s="22">
        <f t="shared" si="49"/>
        <v>0</v>
      </c>
      <c r="W375" s="22">
        <f t="shared" si="50"/>
        <v>1</v>
      </c>
    </row>
    <row r="376" spans="1:23" ht="15" outlineLevel="3">
      <c r="A376" s="14" t="s">
        <v>298</v>
      </c>
      <c r="B376" s="14" t="s">
        <v>29</v>
      </c>
      <c r="C376" s="14" t="s">
        <v>93</v>
      </c>
      <c r="D376" s="14" t="s">
        <v>106</v>
      </c>
      <c r="E376" s="14" t="s">
        <v>32</v>
      </c>
      <c r="F376" s="16" t="s">
        <v>394</v>
      </c>
      <c r="G376" s="14">
        <v>1120</v>
      </c>
      <c r="H376" s="14">
        <v>3480</v>
      </c>
      <c r="I376" s="19" t="s">
        <v>107</v>
      </c>
      <c r="J376" s="20">
        <v>419863</v>
      </c>
      <c r="K376" s="20">
        <v>118243</v>
      </c>
      <c r="L376" s="20">
        <v>419863</v>
      </c>
      <c r="M376" s="21">
        <v>0</v>
      </c>
      <c r="N376" s="20">
        <v>0</v>
      </c>
      <c r="O376" s="20">
        <v>0</v>
      </c>
      <c r="P376" s="20">
        <v>301619.24</v>
      </c>
      <c r="Q376" s="21">
        <v>301619.24</v>
      </c>
      <c r="R376" s="20">
        <v>0</v>
      </c>
      <c r="S376" s="20">
        <v>118243.76</v>
      </c>
      <c r="T376" s="21">
        <v>118243.76000000001</v>
      </c>
      <c r="U376" s="22">
        <f t="shared" si="48"/>
        <v>0.7183753748246452</v>
      </c>
      <c r="V376" s="22">
        <f t="shared" si="49"/>
        <v>0</v>
      </c>
      <c r="W376" s="22">
        <f t="shared" si="50"/>
        <v>0.7183753748246452</v>
      </c>
    </row>
    <row r="377" spans="1:23" ht="30" outlineLevel="3">
      <c r="A377" s="14" t="s">
        <v>298</v>
      </c>
      <c r="B377" s="14" t="s">
        <v>29</v>
      </c>
      <c r="C377" s="14" t="s">
        <v>93</v>
      </c>
      <c r="D377" s="14" t="s">
        <v>108</v>
      </c>
      <c r="E377" s="14" t="s">
        <v>32</v>
      </c>
      <c r="F377" s="16" t="s">
        <v>394</v>
      </c>
      <c r="G377" s="14">
        <v>1120</v>
      </c>
      <c r="H377" s="14">
        <v>3480</v>
      </c>
      <c r="I377" s="19" t="s">
        <v>109</v>
      </c>
      <c r="J377" s="20">
        <v>1713321.55</v>
      </c>
      <c r="K377" s="20">
        <v>0</v>
      </c>
      <c r="L377" s="20">
        <v>1713321.55</v>
      </c>
      <c r="M377" s="21">
        <v>0</v>
      </c>
      <c r="N377" s="20">
        <v>0</v>
      </c>
      <c r="O377" s="20">
        <v>0</v>
      </c>
      <c r="P377" s="20">
        <v>1713320.76</v>
      </c>
      <c r="Q377" s="21">
        <v>1713320.76</v>
      </c>
      <c r="R377" s="20">
        <v>0</v>
      </c>
      <c r="S377" s="20">
        <v>0.79</v>
      </c>
      <c r="T377" s="21">
        <v>0.7900000000372529</v>
      </c>
      <c r="U377" s="22">
        <f t="shared" si="48"/>
        <v>0.9999995389073347</v>
      </c>
      <c r="V377" s="22">
        <f t="shared" si="49"/>
        <v>0</v>
      </c>
      <c r="W377" s="22">
        <f t="shared" si="50"/>
        <v>0.9999995389073347</v>
      </c>
    </row>
    <row r="378" spans="1:23" ht="30" outlineLevel="3">
      <c r="A378" s="14" t="s">
        <v>298</v>
      </c>
      <c r="B378" s="14" t="s">
        <v>29</v>
      </c>
      <c r="C378" s="14" t="s">
        <v>93</v>
      </c>
      <c r="D378" s="14" t="s">
        <v>110</v>
      </c>
      <c r="E378" s="14" t="s">
        <v>32</v>
      </c>
      <c r="F378" s="16" t="s">
        <v>394</v>
      </c>
      <c r="G378" s="14">
        <v>1120</v>
      </c>
      <c r="H378" s="14">
        <v>3480</v>
      </c>
      <c r="I378" s="19" t="s">
        <v>111</v>
      </c>
      <c r="J378" s="20">
        <v>10829757</v>
      </c>
      <c r="K378" s="20">
        <v>3630</v>
      </c>
      <c r="L378" s="20">
        <v>10829757</v>
      </c>
      <c r="M378" s="21">
        <v>0</v>
      </c>
      <c r="N378" s="20">
        <v>0</v>
      </c>
      <c r="O378" s="20">
        <v>0</v>
      </c>
      <c r="P378" s="20">
        <v>10295709.75</v>
      </c>
      <c r="Q378" s="21">
        <v>10295709.75</v>
      </c>
      <c r="R378" s="20">
        <v>530417.25</v>
      </c>
      <c r="S378" s="20">
        <v>534047.25</v>
      </c>
      <c r="T378" s="21">
        <v>534047.25</v>
      </c>
      <c r="U378" s="22">
        <f t="shared" si="48"/>
        <v>0.9506870514269157</v>
      </c>
      <c r="V378" s="22">
        <f t="shared" si="49"/>
        <v>0</v>
      </c>
      <c r="W378" s="22">
        <f t="shared" si="50"/>
        <v>0.9506870514269157</v>
      </c>
    </row>
    <row r="379" spans="1:23" ht="15" outlineLevel="3">
      <c r="A379" s="14" t="s">
        <v>298</v>
      </c>
      <c r="B379" s="14" t="s">
        <v>29</v>
      </c>
      <c r="C379" s="14" t="s">
        <v>93</v>
      </c>
      <c r="D379" s="14" t="s">
        <v>112</v>
      </c>
      <c r="E379" s="14" t="s">
        <v>32</v>
      </c>
      <c r="F379" s="16" t="s">
        <v>394</v>
      </c>
      <c r="G379" s="14">
        <v>1120</v>
      </c>
      <c r="H379" s="14">
        <v>3480</v>
      </c>
      <c r="I379" s="19" t="s">
        <v>113</v>
      </c>
      <c r="J379" s="20">
        <v>457920</v>
      </c>
      <c r="K379" s="20">
        <v>142000</v>
      </c>
      <c r="L379" s="20">
        <v>457920</v>
      </c>
      <c r="M379" s="21">
        <v>0</v>
      </c>
      <c r="N379" s="20">
        <v>0</v>
      </c>
      <c r="O379" s="20">
        <v>0</v>
      </c>
      <c r="P379" s="20">
        <v>209921.8</v>
      </c>
      <c r="Q379" s="21">
        <v>209921.8</v>
      </c>
      <c r="R379" s="20">
        <v>105998.2</v>
      </c>
      <c r="S379" s="20">
        <v>247998.2</v>
      </c>
      <c r="T379" s="21">
        <v>247998.2</v>
      </c>
      <c r="U379" s="22">
        <f t="shared" si="48"/>
        <v>0.4584246156533892</v>
      </c>
      <c r="V379" s="22">
        <f t="shared" si="49"/>
        <v>0</v>
      </c>
      <c r="W379" s="22">
        <f t="shared" si="50"/>
        <v>0.4584246156533892</v>
      </c>
    </row>
    <row r="380" spans="1:23" ht="30" outlineLevel="3">
      <c r="A380" s="14" t="s">
        <v>298</v>
      </c>
      <c r="B380" s="14" t="s">
        <v>29</v>
      </c>
      <c r="C380" s="14" t="s">
        <v>93</v>
      </c>
      <c r="D380" s="14" t="s">
        <v>120</v>
      </c>
      <c r="E380" s="14" t="s">
        <v>32</v>
      </c>
      <c r="F380" s="16" t="s">
        <v>394</v>
      </c>
      <c r="G380" s="14">
        <v>1120</v>
      </c>
      <c r="H380" s="14">
        <v>3480</v>
      </c>
      <c r="I380" s="19" t="s">
        <v>121</v>
      </c>
      <c r="J380" s="20">
        <v>135675</v>
      </c>
      <c r="K380" s="20">
        <v>0</v>
      </c>
      <c r="L380" s="20">
        <v>135675</v>
      </c>
      <c r="M380" s="21">
        <v>0</v>
      </c>
      <c r="N380" s="20">
        <v>0</v>
      </c>
      <c r="O380" s="20">
        <v>0</v>
      </c>
      <c r="P380" s="20">
        <v>135675</v>
      </c>
      <c r="Q380" s="21">
        <v>135675</v>
      </c>
      <c r="R380" s="20">
        <v>0</v>
      </c>
      <c r="S380" s="20">
        <v>0</v>
      </c>
      <c r="T380" s="21">
        <v>0</v>
      </c>
      <c r="U380" s="22">
        <f t="shared" si="48"/>
        <v>1</v>
      </c>
      <c r="V380" s="22">
        <f t="shared" si="49"/>
        <v>0</v>
      </c>
      <c r="W380" s="22">
        <f t="shared" si="50"/>
        <v>1</v>
      </c>
    </row>
    <row r="381" spans="1:23" ht="15" outlineLevel="2">
      <c r="A381" s="14"/>
      <c r="B381" s="14"/>
      <c r="C381" s="18" t="s">
        <v>407</v>
      </c>
      <c r="D381" s="14"/>
      <c r="E381" s="14"/>
      <c r="F381" s="16"/>
      <c r="G381" s="14"/>
      <c r="H381" s="14"/>
      <c r="I381" s="19"/>
      <c r="J381" s="20">
        <f aca="true" t="shared" si="53" ref="J381:T381">SUBTOTAL(9,J374:J380)</f>
        <v>21890449.810000002</v>
      </c>
      <c r="K381" s="20">
        <f t="shared" si="53"/>
        <v>270930</v>
      </c>
      <c r="L381" s="20">
        <f t="shared" si="53"/>
        <v>21890449.810000002</v>
      </c>
      <c r="M381" s="21">
        <f t="shared" si="53"/>
        <v>0</v>
      </c>
      <c r="N381" s="20">
        <f t="shared" si="53"/>
        <v>0</v>
      </c>
      <c r="O381" s="20">
        <f t="shared" si="53"/>
        <v>0</v>
      </c>
      <c r="P381" s="20">
        <f t="shared" si="53"/>
        <v>20954456.89</v>
      </c>
      <c r="Q381" s="21">
        <f t="shared" si="53"/>
        <v>20954456.89</v>
      </c>
      <c r="R381" s="20">
        <f t="shared" si="53"/>
        <v>665061.37</v>
      </c>
      <c r="S381" s="20">
        <f t="shared" si="53"/>
        <v>935992.9199999999</v>
      </c>
      <c r="T381" s="21">
        <f t="shared" si="53"/>
        <v>935992.9199999999</v>
      </c>
      <c r="U381" s="22"/>
      <c r="V381" s="22"/>
      <c r="W381" s="22"/>
    </row>
    <row r="382" spans="1:23" ht="30" outlineLevel="3">
      <c r="A382" s="14" t="s">
        <v>298</v>
      </c>
      <c r="B382" s="14" t="s">
        <v>29</v>
      </c>
      <c r="C382" s="14" t="s">
        <v>122</v>
      </c>
      <c r="D382" s="14" t="s">
        <v>123</v>
      </c>
      <c r="E382" s="14" t="s">
        <v>32</v>
      </c>
      <c r="F382" s="16" t="s">
        <v>394</v>
      </c>
      <c r="G382" s="14">
        <v>2210</v>
      </c>
      <c r="H382" s="14">
        <v>3480</v>
      </c>
      <c r="I382" s="19" t="s">
        <v>124</v>
      </c>
      <c r="J382" s="20">
        <v>26000000</v>
      </c>
      <c r="K382" s="20">
        <v>0</v>
      </c>
      <c r="L382" s="20">
        <v>26000000</v>
      </c>
      <c r="M382" s="21">
        <v>0</v>
      </c>
      <c r="N382" s="20">
        <v>0</v>
      </c>
      <c r="O382" s="20">
        <v>0</v>
      </c>
      <c r="P382" s="20">
        <v>23500000</v>
      </c>
      <c r="Q382" s="21">
        <v>0</v>
      </c>
      <c r="R382" s="20">
        <v>2500000</v>
      </c>
      <c r="S382" s="20">
        <v>2500000</v>
      </c>
      <c r="T382" s="21">
        <v>2500000</v>
      </c>
      <c r="U382" s="22">
        <f t="shared" si="48"/>
        <v>0.9038461538461539</v>
      </c>
      <c r="V382" s="22">
        <f t="shared" si="49"/>
        <v>0</v>
      </c>
      <c r="W382" s="22">
        <f t="shared" si="50"/>
        <v>0.9038461538461539</v>
      </c>
    </row>
    <row r="383" spans="1:23" ht="30" outlineLevel="3">
      <c r="A383" s="14" t="s">
        <v>298</v>
      </c>
      <c r="B383" s="14" t="s">
        <v>29</v>
      </c>
      <c r="C383" s="14" t="s">
        <v>122</v>
      </c>
      <c r="D383" s="14" t="s">
        <v>123</v>
      </c>
      <c r="E383" s="14" t="s">
        <v>32</v>
      </c>
      <c r="F383" s="14">
        <v>280</v>
      </c>
      <c r="G383" s="14">
        <v>2210</v>
      </c>
      <c r="H383" s="14">
        <v>3480</v>
      </c>
      <c r="I383" s="19" t="s">
        <v>124</v>
      </c>
      <c r="J383" s="20">
        <v>50302000</v>
      </c>
      <c r="K383" s="20">
        <v>0</v>
      </c>
      <c r="L383" s="20">
        <v>50302000</v>
      </c>
      <c r="M383" s="21">
        <v>0</v>
      </c>
      <c r="N383" s="20">
        <v>0</v>
      </c>
      <c r="O383" s="20">
        <v>0</v>
      </c>
      <c r="P383" s="20">
        <v>0</v>
      </c>
      <c r="Q383" s="21">
        <v>0</v>
      </c>
      <c r="R383" s="20">
        <v>0</v>
      </c>
      <c r="S383" s="20">
        <v>50302000</v>
      </c>
      <c r="T383" s="21">
        <v>50302000</v>
      </c>
      <c r="U383" s="22">
        <f t="shared" si="48"/>
        <v>0</v>
      </c>
      <c r="V383" s="22">
        <f t="shared" si="49"/>
        <v>0</v>
      </c>
      <c r="W383" s="22">
        <f t="shared" si="50"/>
        <v>0</v>
      </c>
    </row>
    <row r="384" spans="1:23" ht="15" outlineLevel="3">
      <c r="A384" s="14" t="s">
        <v>298</v>
      </c>
      <c r="B384" s="14" t="s">
        <v>29</v>
      </c>
      <c r="C384" s="14" t="s">
        <v>122</v>
      </c>
      <c r="D384" s="14" t="s">
        <v>125</v>
      </c>
      <c r="E384" s="14" t="s">
        <v>32</v>
      </c>
      <c r="F384" s="14">
        <v>280</v>
      </c>
      <c r="G384" s="14">
        <v>2210</v>
      </c>
      <c r="H384" s="14">
        <v>3480</v>
      </c>
      <c r="I384" s="19" t="s">
        <v>126</v>
      </c>
      <c r="J384" s="20">
        <v>139356</v>
      </c>
      <c r="K384" s="20">
        <v>0</v>
      </c>
      <c r="L384" s="20">
        <v>139356</v>
      </c>
      <c r="M384" s="21">
        <v>0</v>
      </c>
      <c r="N384" s="20">
        <v>0</v>
      </c>
      <c r="O384" s="20">
        <v>0</v>
      </c>
      <c r="P384" s="20">
        <v>135000</v>
      </c>
      <c r="Q384" s="21">
        <v>135000</v>
      </c>
      <c r="R384" s="20">
        <v>4356</v>
      </c>
      <c r="S384" s="20">
        <v>4356</v>
      </c>
      <c r="T384" s="21">
        <v>4356</v>
      </c>
      <c r="U384" s="22">
        <f t="shared" si="48"/>
        <v>0.968741927150607</v>
      </c>
      <c r="V384" s="22">
        <f t="shared" si="49"/>
        <v>0</v>
      </c>
      <c r="W384" s="22">
        <f t="shared" si="50"/>
        <v>0.968741927150607</v>
      </c>
    </row>
    <row r="385" spans="1:23" ht="15" outlineLevel="3">
      <c r="A385" s="14" t="s">
        <v>298</v>
      </c>
      <c r="B385" s="14" t="s">
        <v>29</v>
      </c>
      <c r="C385" s="14" t="s">
        <v>122</v>
      </c>
      <c r="D385" s="14" t="s">
        <v>127</v>
      </c>
      <c r="E385" s="14" t="s">
        <v>32</v>
      </c>
      <c r="F385" s="14">
        <v>280</v>
      </c>
      <c r="G385" s="14">
        <v>2210</v>
      </c>
      <c r="H385" s="14">
        <v>3480</v>
      </c>
      <c r="I385" s="19" t="s">
        <v>128</v>
      </c>
      <c r="J385" s="20">
        <v>1039694</v>
      </c>
      <c r="K385" s="20">
        <v>0</v>
      </c>
      <c r="L385" s="20">
        <v>1039694</v>
      </c>
      <c r="M385" s="21">
        <v>0</v>
      </c>
      <c r="N385" s="20">
        <v>0</v>
      </c>
      <c r="O385" s="20">
        <v>0</v>
      </c>
      <c r="P385" s="20">
        <v>778051.57</v>
      </c>
      <c r="Q385" s="21">
        <v>778051.57</v>
      </c>
      <c r="R385" s="20">
        <v>0</v>
      </c>
      <c r="S385" s="20">
        <v>261642.43</v>
      </c>
      <c r="T385" s="21">
        <v>261642.43000000005</v>
      </c>
      <c r="U385" s="22">
        <f t="shared" si="48"/>
        <v>0.7483466962394704</v>
      </c>
      <c r="V385" s="22">
        <f t="shared" si="49"/>
        <v>0</v>
      </c>
      <c r="W385" s="22">
        <f t="shared" si="50"/>
        <v>0.7483466962394704</v>
      </c>
    </row>
    <row r="386" spans="1:23" ht="30" outlineLevel="3">
      <c r="A386" s="14" t="s">
        <v>298</v>
      </c>
      <c r="B386" s="14" t="s">
        <v>29</v>
      </c>
      <c r="C386" s="14" t="s">
        <v>122</v>
      </c>
      <c r="D386" s="14" t="s">
        <v>129</v>
      </c>
      <c r="E386" s="14" t="s">
        <v>32</v>
      </c>
      <c r="F386" s="14">
        <v>280</v>
      </c>
      <c r="G386" s="14">
        <v>2210</v>
      </c>
      <c r="H386" s="14">
        <v>3480</v>
      </c>
      <c r="I386" s="19" t="s">
        <v>130</v>
      </c>
      <c r="J386" s="20">
        <v>3200000</v>
      </c>
      <c r="K386" s="20">
        <v>0</v>
      </c>
      <c r="L386" s="20">
        <v>3200000</v>
      </c>
      <c r="M386" s="21">
        <v>0</v>
      </c>
      <c r="N386" s="20">
        <v>0</v>
      </c>
      <c r="O386" s="20">
        <v>0</v>
      </c>
      <c r="P386" s="20">
        <v>2920615.1</v>
      </c>
      <c r="Q386" s="21">
        <v>2920615.1</v>
      </c>
      <c r="R386" s="20">
        <v>279384.9</v>
      </c>
      <c r="S386" s="20">
        <v>279384.9</v>
      </c>
      <c r="T386" s="21">
        <v>279384.8999999999</v>
      </c>
      <c r="U386" s="22">
        <f t="shared" si="48"/>
        <v>0.9126922187500001</v>
      </c>
      <c r="V386" s="22">
        <f t="shared" si="49"/>
        <v>0</v>
      </c>
      <c r="W386" s="22">
        <f t="shared" si="50"/>
        <v>0.9126922187500001</v>
      </c>
    </row>
    <row r="387" spans="1:23" ht="30" outlineLevel="3">
      <c r="A387" s="14" t="s">
        <v>298</v>
      </c>
      <c r="B387" s="14" t="s">
        <v>29</v>
      </c>
      <c r="C387" s="14" t="s">
        <v>122</v>
      </c>
      <c r="D387" s="14" t="s">
        <v>134</v>
      </c>
      <c r="E387" s="14" t="s">
        <v>32</v>
      </c>
      <c r="F387" s="14">
        <v>280</v>
      </c>
      <c r="G387" s="14">
        <v>2210</v>
      </c>
      <c r="H387" s="14">
        <v>3480</v>
      </c>
      <c r="I387" s="19" t="s">
        <v>135</v>
      </c>
      <c r="J387" s="20">
        <v>900000</v>
      </c>
      <c r="K387" s="20">
        <v>0</v>
      </c>
      <c r="L387" s="20">
        <v>900000</v>
      </c>
      <c r="M387" s="21">
        <v>0</v>
      </c>
      <c r="N387" s="20">
        <v>0</v>
      </c>
      <c r="O387" s="20">
        <v>0</v>
      </c>
      <c r="P387" s="20">
        <v>900000</v>
      </c>
      <c r="Q387" s="21">
        <v>900000</v>
      </c>
      <c r="R387" s="20">
        <v>0</v>
      </c>
      <c r="S387" s="20">
        <v>0</v>
      </c>
      <c r="T387" s="21">
        <v>0</v>
      </c>
      <c r="U387" s="22">
        <f t="shared" si="48"/>
        <v>1</v>
      </c>
      <c r="V387" s="22">
        <f t="shared" si="49"/>
        <v>0</v>
      </c>
      <c r="W387" s="22">
        <f t="shared" si="50"/>
        <v>1</v>
      </c>
    </row>
    <row r="388" spans="1:23" ht="15" outlineLevel="2">
      <c r="A388" s="14"/>
      <c r="B388" s="14"/>
      <c r="C388" s="18" t="s">
        <v>408</v>
      </c>
      <c r="D388" s="14"/>
      <c r="E388" s="14"/>
      <c r="F388" s="14"/>
      <c r="G388" s="14"/>
      <c r="H388" s="14"/>
      <c r="I388" s="19"/>
      <c r="J388" s="20">
        <f aca="true" t="shared" si="54" ref="J388:T388">SUBTOTAL(9,J382:J387)</f>
        <v>81581050</v>
      </c>
      <c r="K388" s="20">
        <f t="shared" si="54"/>
        <v>0</v>
      </c>
      <c r="L388" s="20">
        <f t="shared" si="54"/>
        <v>81581050</v>
      </c>
      <c r="M388" s="21">
        <f t="shared" si="54"/>
        <v>0</v>
      </c>
      <c r="N388" s="20">
        <f t="shared" si="54"/>
        <v>0</v>
      </c>
      <c r="O388" s="20">
        <f t="shared" si="54"/>
        <v>0</v>
      </c>
      <c r="P388" s="20">
        <f t="shared" si="54"/>
        <v>28233666.67</v>
      </c>
      <c r="Q388" s="21">
        <f t="shared" si="54"/>
        <v>4733666.67</v>
      </c>
      <c r="R388" s="20">
        <f t="shared" si="54"/>
        <v>2783740.9</v>
      </c>
      <c r="S388" s="20">
        <f t="shared" si="54"/>
        <v>53347383.33</v>
      </c>
      <c r="T388" s="21">
        <f t="shared" si="54"/>
        <v>53347383.33</v>
      </c>
      <c r="U388" s="22"/>
      <c r="V388" s="22"/>
      <c r="W388" s="22"/>
    </row>
    <row r="389" spans="1:23" ht="120" outlineLevel="3">
      <c r="A389" s="14" t="s">
        <v>298</v>
      </c>
      <c r="B389" s="14" t="s">
        <v>29</v>
      </c>
      <c r="C389" s="14" t="s">
        <v>138</v>
      </c>
      <c r="D389" s="14" t="s">
        <v>143</v>
      </c>
      <c r="E389" s="14" t="s">
        <v>51</v>
      </c>
      <c r="F389" s="16" t="s">
        <v>394</v>
      </c>
      <c r="G389" s="14">
        <v>1310</v>
      </c>
      <c r="H389" s="14">
        <v>3480</v>
      </c>
      <c r="I389" s="19" t="s">
        <v>144</v>
      </c>
      <c r="J389" s="20">
        <v>1274150</v>
      </c>
      <c r="K389" s="20">
        <v>0</v>
      </c>
      <c r="L389" s="20">
        <v>1274150</v>
      </c>
      <c r="M389" s="21">
        <v>0</v>
      </c>
      <c r="N389" s="20">
        <v>0</v>
      </c>
      <c r="O389" s="20">
        <v>0</v>
      </c>
      <c r="P389" s="20">
        <v>1174106.86</v>
      </c>
      <c r="Q389" s="21">
        <v>1174106.86</v>
      </c>
      <c r="R389" s="20">
        <v>100043.14</v>
      </c>
      <c r="S389" s="20">
        <v>100043.14</v>
      </c>
      <c r="T389" s="21">
        <v>100043.1399999999</v>
      </c>
      <c r="U389" s="22">
        <f t="shared" si="48"/>
        <v>0.9214824471216105</v>
      </c>
      <c r="V389" s="22">
        <f t="shared" si="49"/>
        <v>0</v>
      </c>
      <c r="W389" s="22">
        <f t="shared" si="50"/>
        <v>0.9214824471216105</v>
      </c>
    </row>
    <row r="390" spans="1:23" ht="120" outlineLevel="3">
      <c r="A390" s="14" t="s">
        <v>298</v>
      </c>
      <c r="B390" s="14" t="s">
        <v>29</v>
      </c>
      <c r="C390" s="14" t="s">
        <v>138</v>
      </c>
      <c r="D390" s="14" t="s">
        <v>143</v>
      </c>
      <c r="E390" s="14" t="s">
        <v>145</v>
      </c>
      <c r="F390" s="16" t="s">
        <v>394</v>
      </c>
      <c r="G390" s="14">
        <v>1310</v>
      </c>
      <c r="H390" s="14">
        <v>3480</v>
      </c>
      <c r="I390" s="19" t="s">
        <v>146</v>
      </c>
      <c r="J390" s="20">
        <v>2696249</v>
      </c>
      <c r="K390" s="20">
        <v>0</v>
      </c>
      <c r="L390" s="20">
        <v>2696249</v>
      </c>
      <c r="M390" s="21">
        <v>0</v>
      </c>
      <c r="N390" s="20">
        <v>0</v>
      </c>
      <c r="O390" s="20">
        <v>0</v>
      </c>
      <c r="P390" s="20">
        <v>2401215.1</v>
      </c>
      <c r="Q390" s="21">
        <v>2401215.1</v>
      </c>
      <c r="R390" s="20">
        <v>295033.9</v>
      </c>
      <c r="S390" s="20">
        <v>295033.9</v>
      </c>
      <c r="T390" s="21">
        <v>295033.8999999999</v>
      </c>
      <c r="U390" s="22">
        <f t="shared" si="48"/>
        <v>0.8905761671121621</v>
      </c>
      <c r="V390" s="22">
        <f t="shared" si="49"/>
        <v>0</v>
      </c>
      <c r="W390" s="22">
        <f t="shared" si="50"/>
        <v>0.8905761671121621</v>
      </c>
    </row>
    <row r="391" spans="1:23" ht="15" outlineLevel="3">
      <c r="A391" s="14" t="s">
        <v>298</v>
      </c>
      <c r="B391" s="14" t="s">
        <v>29</v>
      </c>
      <c r="C391" s="14" t="s">
        <v>138</v>
      </c>
      <c r="D391" s="14" t="s">
        <v>248</v>
      </c>
      <c r="E391" s="14" t="s">
        <v>32</v>
      </c>
      <c r="F391" s="16" t="s">
        <v>394</v>
      </c>
      <c r="G391" s="14">
        <v>1320</v>
      </c>
      <c r="H391" s="14">
        <v>3480</v>
      </c>
      <c r="I391" s="19" t="s">
        <v>249</v>
      </c>
      <c r="J391" s="20">
        <v>20012928</v>
      </c>
      <c r="K391" s="20">
        <v>0</v>
      </c>
      <c r="L391" s="20">
        <v>20012928</v>
      </c>
      <c r="M391" s="21">
        <v>0</v>
      </c>
      <c r="N391" s="20">
        <v>0</v>
      </c>
      <c r="O391" s="20">
        <v>0</v>
      </c>
      <c r="P391" s="20">
        <v>20011928</v>
      </c>
      <c r="Q391" s="21">
        <v>20011928</v>
      </c>
      <c r="R391" s="20">
        <v>1000</v>
      </c>
      <c r="S391" s="20">
        <v>1000</v>
      </c>
      <c r="T391" s="21">
        <v>1000</v>
      </c>
      <c r="U391" s="22">
        <f t="shared" si="48"/>
        <v>0.9999500322991218</v>
      </c>
      <c r="V391" s="22">
        <f t="shared" si="49"/>
        <v>0</v>
      </c>
      <c r="W391" s="22">
        <f t="shared" si="50"/>
        <v>0.9999500322991218</v>
      </c>
    </row>
    <row r="392" spans="1:23" ht="105" outlineLevel="3">
      <c r="A392" s="14" t="s">
        <v>298</v>
      </c>
      <c r="B392" s="14" t="s">
        <v>29</v>
      </c>
      <c r="C392" s="14" t="s">
        <v>138</v>
      </c>
      <c r="D392" s="14" t="s">
        <v>252</v>
      </c>
      <c r="E392" s="14" t="s">
        <v>32</v>
      </c>
      <c r="F392" s="16" t="s">
        <v>394</v>
      </c>
      <c r="G392" s="14">
        <v>1320</v>
      </c>
      <c r="H392" s="14">
        <v>3480</v>
      </c>
      <c r="I392" s="19" t="s">
        <v>292</v>
      </c>
      <c r="J392" s="20">
        <v>20000000</v>
      </c>
      <c r="K392" s="20">
        <v>0</v>
      </c>
      <c r="L392" s="20">
        <v>20000000</v>
      </c>
      <c r="M392" s="21">
        <v>0</v>
      </c>
      <c r="N392" s="20">
        <v>0</v>
      </c>
      <c r="O392" s="20">
        <v>0</v>
      </c>
      <c r="P392" s="20">
        <v>20000000</v>
      </c>
      <c r="Q392" s="21">
        <v>20000000</v>
      </c>
      <c r="R392" s="20">
        <v>0</v>
      </c>
      <c r="S392" s="20">
        <v>0</v>
      </c>
      <c r="T392" s="21">
        <v>0</v>
      </c>
      <c r="U392" s="22">
        <f t="shared" si="48"/>
        <v>1</v>
      </c>
      <c r="V392" s="22">
        <f t="shared" si="49"/>
        <v>0</v>
      </c>
      <c r="W392" s="22">
        <f t="shared" si="50"/>
        <v>1</v>
      </c>
    </row>
    <row r="393" spans="1:23" ht="15" outlineLevel="2">
      <c r="A393" s="14"/>
      <c r="B393" s="14"/>
      <c r="C393" s="18" t="s">
        <v>409</v>
      </c>
      <c r="D393" s="14"/>
      <c r="E393" s="14"/>
      <c r="F393" s="16"/>
      <c r="G393" s="14"/>
      <c r="H393" s="14"/>
      <c r="I393" s="19"/>
      <c r="J393" s="20">
        <f aca="true" t="shared" si="55" ref="J393:T393">SUBTOTAL(9,J389:J392)</f>
        <v>43983327</v>
      </c>
      <c r="K393" s="20">
        <f t="shared" si="55"/>
        <v>0</v>
      </c>
      <c r="L393" s="20">
        <f t="shared" si="55"/>
        <v>43983327</v>
      </c>
      <c r="M393" s="21">
        <f t="shared" si="55"/>
        <v>0</v>
      </c>
      <c r="N393" s="20">
        <f t="shared" si="55"/>
        <v>0</v>
      </c>
      <c r="O393" s="20">
        <f t="shared" si="55"/>
        <v>0</v>
      </c>
      <c r="P393" s="20">
        <f t="shared" si="55"/>
        <v>43587249.96</v>
      </c>
      <c r="Q393" s="21">
        <f t="shared" si="55"/>
        <v>43587249.96</v>
      </c>
      <c r="R393" s="20">
        <f t="shared" si="55"/>
        <v>396077.04000000004</v>
      </c>
      <c r="S393" s="20">
        <f t="shared" si="55"/>
        <v>396077.04000000004</v>
      </c>
      <c r="T393" s="21">
        <f t="shared" si="55"/>
        <v>396077.0399999998</v>
      </c>
      <c r="U393" s="22"/>
      <c r="V393" s="22"/>
      <c r="W393" s="22"/>
    </row>
    <row r="394" spans="1:23" ht="15" outlineLevel="1">
      <c r="A394" s="18" t="s">
        <v>400</v>
      </c>
      <c r="B394" s="14"/>
      <c r="C394" s="14"/>
      <c r="D394" s="14"/>
      <c r="E394" s="14"/>
      <c r="F394" s="16"/>
      <c r="G394" s="14"/>
      <c r="H394" s="14"/>
      <c r="I394" s="19"/>
      <c r="J394" s="20">
        <f aca="true" t="shared" si="56" ref="J394:T394">SUBTOTAL(9,J354:J392)</f>
        <v>2203760000</v>
      </c>
      <c r="K394" s="20">
        <f t="shared" si="56"/>
        <v>270930</v>
      </c>
      <c r="L394" s="20">
        <f t="shared" si="56"/>
        <v>2203760000</v>
      </c>
      <c r="M394" s="21">
        <f t="shared" si="56"/>
        <v>0</v>
      </c>
      <c r="N394" s="20">
        <f t="shared" si="56"/>
        <v>3709500</v>
      </c>
      <c r="O394" s="20">
        <f t="shared" si="56"/>
        <v>0</v>
      </c>
      <c r="P394" s="20">
        <f t="shared" si="56"/>
        <v>1965453990.8299994</v>
      </c>
      <c r="Q394" s="21">
        <f t="shared" si="56"/>
        <v>1885898201.4199994</v>
      </c>
      <c r="R394" s="20">
        <f t="shared" si="56"/>
        <v>183761934.98999998</v>
      </c>
      <c r="S394" s="20">
        <f t="shared" si="56"/>
        <v>234596509.16999996</v>
      </c>
      <c r="T394" s="21">
        <f t="shared" si="56"/>
        <v>234596509.16999996</v>
      </c>
      <c r="U394" s="22">
        <f t="shared" si="48"/>
        <v>0.8918639011643734</v>
      </c>
      <c r="V394" s="22">
        <f t="shared" si="49"/>
        <v>0.0016832595200929321</v>
      </c>
      <c r="W394" s="22">
        <f t="shared" si="50"/>
        <v>0.8935471606844664</v>
      </c>
    </row>
    <row r="395" spans="1:23" ht="15" outlineLevel="3">
      <c r="A395" s="14" t="s">
        <v>301</v>
      </c>
      <c r="B395" s="14" t="s">
        <v>29</v>
      </c>
      <c r="C395" s="14" t="s">
        <v>30</v>
      </c>
      <c r="D395" s="14" t="s">
        <v>31</v>
      </c>
      <c r="E395" s="14" t="s">
        <v>32</v>
      </c>
      <c r="F395" s="16" t="s">
        <v>394</v>
      </c>
      <c r="G395" s="14">
        <v>1111</v>
      </c>
      <c r="H395" s="14">
        <v>3480</v>
      </c>
      <c r="I395" s="19" t="s">
        <v>33</v>
      </c>
      <c r="J395" s="20">
        <v>8103981780</v>
      </c>
      <c r="K395" s="20">
        <v>0</v>
      </c>
      <c r="L395" s="20">
        <v>8103981780</v>
      </c>
      <c r="M395" s="21">
        <v>0</v>
      </c>
      <c r="N395" s="20">
        <v>0</v>
      </c>
      <c r="O395" s="20">
        <v>0</v>
      </c>
      <c r="P395" s="20">
        <v>7392466318.36</v>
      </c>
      <c r="Q395" s="21">
        <v>7392466318.36</v>
      </c>
      <c r="R395" s="20">
        <v>711515461.64</v>
      </c>
      <c r="S395" s="20">
        <v>711515461.64</v>
      </c>
      <c r="T395" s="21">
        <v>711515461.6400003</v>
      </c>
      <c r="U395" s="22">
        <f t="shared" si="48"/>
        <v>0.9122017446539717</v>
      </c>
      <c r="V395" s="22">
        <f t="shared" si="49"/>
        <v>0</v>
      </c>
      <c r="W395" s="22">
        <f t="shared" si="50"/>
        <v>0.9122017446539717</v>
      </c>
    </row>
    <row r="396" spans="1:23" ht="15" outlineLevel="3">
      <c r="A396" s="14" t="s">
        <v>301</v>
      </c>
      <c r="B396" s="14" t="s">
        <v>29</v>
      </c>
      <c r="C396" s="14" t="s">
        <v>30</v>
      </c>
      <c r="D396" s="14" t="s">
        <v>34</v>
      </c>
      <c r="E396" s="14" t="s">
        <v>32</v>
      </c>
      <c r="F396" s="16" t="s">
        <v>394</v>
      </c>
      <c r="G396" s="14">
        <v>1111</v>
      </c>
      <c r="H396" s="14">
        <v>3480</v>
      </c>
      <c r="I396" s="19" t="s">
        <v>35</v>
      </c>
      <c r="J396" s="20">
        <v>60000000</v>
      </c>
      <c r="K396" s="20">
        <v>0</v>
      </c>
      <c r="L396" s="20">
        <v>60000000</v>
      </c>
      <c r="M396" s="21">
        <v>0</v>
      </c>
      <c r="N396" s="20">
        <v>0</v>
      </c>
      <c r="O396" s="20">
        <v>0</v>
      </c>
      <c r="P396" s="20">
        <v>49304479.2</v>
      </c>
      <c r="Q396" s="21">
        <v>49304479.2</v>
      </c>
      <c r="R396" s="20">
        <v>10695520.8</v>
      </c>
      <c r="S396" s="20">
        <v>10695520.8</v>
      </c>
      <c r="T396" s="21">
        <v>10695520.799999997</v>
      </c>
      <c r="U396" s="22">
        <f t="shared" si="48"/>
        <v>0.82174132</v>
      </c>
      <c r="V396" s="22">
        <f t="shared" si="49"/>
        <v>0</v>
      </c>
      <c r="W396" s="22">
        <f t="shared" si="50"/>
        <v>0.82174132</v>
      </c>
    </row>
    <row r="397" spans="1:23" ht="15" outlineLevel="3">
      <c r="A397" s="14" t="s">
        <v>301</v>
      </c>
      <c r="B397" s="14" t="s">
        <v>29</v>
      </c>
      <c r="C397" s="14" t="s">
        <v>30</v>
      </c>
      <c r="D397" s="14" t="s">
        <v>36</v>
      </c>
      <c r="E397" s="14" t="s">
        <v>32</v>
      </c>
      <c r="F397" s="16" t="s">
        <v>394</v>
      </c>
      <c r="G397" s="14">
        <v>1111</v>
      </c>
      <c r="H397" s="14">
        <v>3480</v>
      </c>
      <c r="I397" s="19" t="s">
        <v>37</v>
      </c>
      <c r="J397" s="20">
        <v>56398909</v>
      </c>
      <c r="K397" s="20">
        <v>0</v>
      </c>
      <c r="L397" s="20">
        <v>56398909</v>
      </c>
      <c r="M397" s="21">
        <v>0</v>
      </c>
      <c r="N397" s="20">
        <v>0</v>
      </c>
      <c r="O397" s="20">
        <v>0</v>
      </c>
      <c r="P397" s="20">
        <v>56398361.15</v>
      </c>
      <c r="Q397" s="21">
        <v>56398361.15</v>
      </c>
      <c r="R397" s="20">
        <v>547.85</v>
      </c>
      <c r="S397" s="20">
        <v>547.85</v>
      </c>
      <c r="T397" s="21">
        <v>547.8500000014901</v>
      </c>
      <c r="U397" s="22">
        <f t="shared" si="48"/>
        <v>0.9999902861596135</v>
      </c>
      <c r="V397" s="22">
        <f t="shared" si="49"/>
        <v>0</v>
      </c>
      <c r="W397" s="22">
        <f t="shared" si="50"/>
        <v>0.9999902861596135</v>
      </c>
    </row>
    <row r="398" spans="1:23" ht="30" outlineLevel="3">
      <c r="A398" s="14" t="s">
        <v>301</v>
      </c>
      <c r="B398" s="14" t="s">
        <v>29</v>
      </c>
      <c r="C398" s="14" t="s">
        <v>30</v>
      </c>
      <c r="D398" s="14" t="s">
        <v>40</v>
      </c>
      <c r="E398" s="14" t="s">
        <v>32</v>
      </c>
      <c r="F398" s="16" t="s">
        <v>394</v>
      </c>
      <c r="G398" s="14">
        <v>1111</v>
      </c>
      <c r="H398" s="14">
        <v>3480</v>
      </c>
      <c r="I398" s="19" t="s">
        <v>41</v>
      </c>
      <c r="J398" s="20">
        <v>2641890000</v>
      </c>
      <c r="K398" s="20">
        <v>0</v>
      </c>
      <c r="L398" s="20">
        <v>2641890000</v>
      </c>
      <c r="M398" s="21">
        <v>0</v>
      </c>
      <c r="N398" s="20">
        <v>0</v>
      </c>
      <c r="O398" s="20">
        <v>0</v>
      </c>
      <c r="P398" s="20">
        <v>2592407821.18</v>
      </c>
      <c r="Q398" s="21">
        <v>2592407821.18</v>
      </c>
      <c r="R398" s="20">
        <v>49482178.82</v>
      </c>
      <c r="S398" s="20">
        <v>49482178.82</v>
      </c>
      <c r="T398" s="21">
        <v>49482178.82000017</v>
      </c>
      <c r="U398" s="22">
        <f t="shared" si="48"/>
        <v>0.9812701593101908</v>
      </c>
      <c r="V398" s="22">
        <f t="shared" si="49"/>
        <v>0</v>
      </c>
      <c r="W398" s="22">
        <f t="shared" si="50"/>
        <v>0.9812701593101908</v>
      </c>
    </row>
    <row r="399" spans="1:23" ht="30" outlineLevel="3">
      <c r="A399" s="14" t="s">
        <v>301</v>
      </c>
      <c r="B399" s="14" t="s">
        <v>29</v>
      </c>
      <c r="C399" s="14" t="s">
        <v>30</v>
      </c>
      <c r="D399" s="14" t="s">
        <v>42</v>
      </c>
      <c r="E399" s="14" t="s">
        <v>32</v>
      </c>
      <c r="F399" s="16" t="s">
        <v>394</v>
      </c>
      <c r="G399" s="14">
        <v>1111</v>
      </c>
      <c r="H399" s="14">
        <v>3480</v>
      </c>
      <c r="I399" s="19" t="s">
        <v>43</v>
      </c>
      <c r="J399" s="20">
        <v>3698940195</v>
      </c>
      <c r="K399" s="20">
        <v>0</v>
      </c>
      <c r="L399" s="20">
        <v>3698940195</v>
      </c>
      <c r="M399" s="21">
        <v>0</v>
      </c>
      <c r="N399" s="20">
        <v>0</v>
      </c>
      <c r="O399" s="20">
        <v>0</v>
      </c>
      <c r="P399" s="20">
        <v>3534094739.96</v>
      </c>
      <c r="Q399" s="21">
        <v>3534094739.96</v>
      </c>
      <c r="R399" s="20">
        <v>164845455.04</v>
      </c>
      <c r="S399" s="20">
        <v>164845455.04</v>
      </c>
      <c r="T399" s="21">
        <v>164845455.03999996</v>
      </c>
      <c r="U399" s="22">
        <f t="shared" si="48"/>
        <v>0.9554344092227206</v>
      </c>
      <c r="V399" s="22">
        <f t="shared" si="49"/>
        <v>0</v>
      </c>
      <c r="W399" s="22">
        <f t="shared" si="50"/>
        <v>0.9554344092227206</v>
      </c>
    </row>
    <row r="400" spans="1:23" ht="15" outlineLevel="3">
      <c r="A400" s="14" t="s">
        <v>301</v>
      </c>
      <c r="B400" s="14" t="s">
        <v>29</v>
      </c>
      <c r="C400" s="14" t="s">
        <v>30</v>
      </c>
      <c r="D400" s="14" t="s">
        <v>44</v>
      </c>
      <c r="E400" s="14" t="s">
        <v>32</v>
      </c>
      <c r="F400" s="14">
        <v>280</v>
      </c>
      <c r="G400" s="14">
        <v>1111</v>
      </c>
      <c r="H400" s="14">
        <v>3480</v>
      </c>
      <c r="I400" s="19" t="s">
        <v>45</v>
      </c>
      <c r="J400" s="20">
        <v>1452926078</v>
      </c>
      <c r="K400" s="20">
        <v>0</v>
      </c>
      <c r="L400" s="20">
        <v>1452926078</v>
      </c>
      <c r="M400" s="21">
        <v>0</v>
      </c>
      <c r="N400" s="20">
        <v>0</v>
      </c>
      <c r="O400" s="20">
        <v>0</v>
      </c>
      <c r="P400" s="20">
        <v>1361827131.05</v>
      </c>
      <c r="Q400" s="21">
        <v>1361827131.05</v>
      </c>
      <c r="R400" s="20">
        <v>91098946.95</v>
      </c>
      <c r="S400" s="20">
        <v>91098946.95</v>
      </c>
      <c r="T400" s="21">
        <v>91098946.95000005</v>
      </c>
      <c r="U400" s="22">
        <f t="shared" si="48"/>
        <v>0.9372996683524322</v>
      </c>
      <c r="V400" s="22">
        <f t="shared" si="49"/>
        <v>0</v>
      </c>
      <c r="W400" s="22">
        <f t="shared" si="50"/>
        <v>0.9372996683524322</v>
      </c>
    </row>
    <row r="401" spans="1:23" ht="15" outlineLevel="3">
      <c r="A401" s="14" t="s">
        <v>301</v>
      </c>
      <c r="B401" s="14" t="s">
        <v>29</v>
      </c>
      <c r="C401" s="14" t="s">
        <v>30</v>
      </c>
      <c r="D401" s="14" t="s">
        <v>46</v>
      </c>
      <c r="E401" s="14" t="s">
        <v>32</v>
      </c>
      <c r="F401" s="16" t="s">
        <v>394</v>
      </c>
      <c r="G401" s="14">
        <v>1111</v>
      </c>
      <c r="H401" s="14">
        <v>3480</v>
      </c>
      <c r="I401" s="19" t="s">
        <v>47</v>
      </c>
      <c r="J401" s="20">
        <v>1181148398</v>
      </c>
      <c r="K401" s="20">
        <v>0</v>
      </c>
      <c r="L401" s="20">
        <v>1181148398</v>
      </c>
      <c r="M401" s="21">
        <v>0</v>
      </c>
      <c r="N401" s="20">
        <v>0</v>
      </c>
      <c r="O401" s="20">
        <v>0</v>
      </c>
      <c r="P401" s="20">
        <v>1178023371.55</v>
      </c>
      <c r="Q401" s="21">
        <v>1178023371.55</v>
      </c>
      <c r="R401" s="20">
        <v>3125026.45</v>
      </c>
      <c r="S401" s="20">
        <v>3125026.45</v>
      </c>
      <c r="T401" s="21">
        <v>3125026.4500000477</v>
      </c>
      <c r="U401" s="22">
        <f t="shared" si="48"/>
        <v>0.997354247395762</v>
      </c>
      <c r="V401" s="22">
        <f t="shared" si="49"/>
        <v>0</v>
      </c>
      <c r="W401" s="22">
        <f t="shared" si="50"/>
        <v>0.997354247395762</v>
      </c>
    </row>
    <row r="402" spans="1:23" ht="15" outlineLevel="3">
      <c r="A402" s="14" t="s">
        <v>301</v>
      </c>
      <c r="B402" s="14" t="s">
        <v>29</v>
      </c>
      <c r="C402" s="14" t="s">
        <v>30</v>
      </c>
      <c r="D402" s="14" t="s">
        <v>48</v>
      </c>
      <c r="E402" s="14" t="s">
        <v>32</v>
      </c>
      <c r="F402" s="16" t="s">
        <v>394</v>
      </c>
      <c r="G402" s="14">
        <v>1111</v>
      </c>
      <c r="H402" s="14">
        <v>3480</v>
      </c>
      <c r="I402" s="19" t="s">
        <v>49</v>
      </c>
      <c r="J402" s="20">
        <v>1703065025</v>
      </c>
      <c r="K402" s="20">
        <v>0</v>
      </c>
      <c r="L402" s="20">
        <v>1703065025</v>
      </c>
      <c r="M402" s="21">
        <v>0</v>
      </c>
      <c r="N402" s="20">
        <v>0</v>
      </c>
      <c r="O402" s="20">
        <v>0</v>
      </c>
      <c r="P402" s="20">
        <v>1645566248.05</v>
      </c>
      <c r="Q402" s="21">
        <v>1645566248.05</v>
      </c>
      <c r="R402" s="20">
        <v>57498776.95</v>
      </c>
      <c r="S402" s="20">
        <v>57498776.95</v>
      </c>
      <c r="T402" s="21">
        <v>57498776.95000005</v>
      </c>
      <c r="U402" s="22">
        <f t="shared" si="48"/>
        <v>0.9662380613153628</v>
      </c>
      <c r="V402" s="22">
        <f t="shared" si="49"/>
        <v>0</v>
      </c>
      <c r="W402" s="22">
        <f t="shared" si="50"/>
        <v>0.9662380613153628</v>
      </c>
    </row>
    <row r="403" spans="1:23" ht="90" outlineLevel="3">
      <c r="A403" s="14" t="s">
        <v>301</v>
      </c>
      <c r="B403" s="14" t="s">
        <v>29</v>
      </c>
      <c r="C403" s="14" t="s">
        <v>30</v>
      </c>
      <c r="D403" s="14" t="s">
        <v>50</v>
      </c>
      <c r="E403" s="14" t="s">
        <v>51</v>
      </c>
      <c r="F403" s="16" t="s">
        <v>394</v>
      </c>
      <c r="G403" s="14">
        <v>1112</v>
      </c>
      <c r="H403" s="14">
        <v>3480</v>
      </c>
      <c r="I403" s="19" t="s">
        <v>52</v>
      </c>
      <c r="J403" s="20">
        <v>1610068306</v>
      </c>
      <c r="K403" s="20">
        <v>0</v>
      </c>
      <c r="L403" s="20">
        <v>1610068306</v>
      </c>
      <c r="M403" s="21">
        <v>0</v>
      </c>
      <c r="N403" s="20">
        <v>0</v>
      </c>
      <c r="O403" s="20">
        <v>0</v>
      </c>
      <c r="P403" s="20">
        <v>1518466110</v>
      </c>
      <c r="Q403" s="21">
        <v>1518466110</v>
      </c>
      <c r="R403" s="20">
        <v>91602196</v>
      </c>
      <c r="S403" s="20">
        <v>91602196</v>
      </c>
      <c r="T403" s="21">
        <v>91602196</v>
      </c>
      <c r="U403" s="22">
        <f t="shared" si="48"/>
        <v>0.9431066398496015</v>
      </c>
      <c r="V403" s="22">
        <f t="shared" si="49"/>
        <v>0</v>
      </c>
      <c r="W403" s="22">
        <f t="shared" si="50"/>
        <v>0.9431066398496015</v>
      </c>
    </row>
    <row r="404" spans="1:23" ht="75" outlineLevel="3">
      <c r="A404" s="14" t="s">
        <v>301</v>
      </c>
      <c r="B404" s="14" t="s">
        <v>29</v>
      </c>
      <c r="C404" s="14" t="s">
        <v>30</v>
      </c>
      <c r="D404" s="14" t="s">
        <v>53</v>
      </c>
      <c r="E404" s="14" t="s">
        <v>51</v>
      </c>
      <c r="F404" s="16" t="s">
        <v>394</v>
      </c>
      <c r="G404" s="14">
        <v>1112</v>
      </c>
      <c r="H404" s="14">
        <v>3480</v>
      </c>
      <c r="I404" s="19" t="s">
        <v>54</v>
      </c>
      <c r="J404" s="20">
        <v>87210449</v>
      </c>
      <c r="K404" s="20">
        <v>0</v>
      </c>
      <c r="L404" s="20">
        <v>87210449</v>
      </c>
      <c r="M404" s="21">
        <v>0</v>
      </c>
      <c r="N404" s="20">
        <v>0</v>
      </c>
      <c r="O404" s="20">
        <v>0</v>
      </c>
      <c r="P404" s="20">
        <v>81124737</v>
      </c>
      <c r="Q404" s="21">
        <v>81124737</v>
      </c>
      <c r="R404" s="20">
        <v>6085712</v>
      </c>
      <c r="S404" s="20">
        <v>6085712</v>
      </c>
      <c r="T404" s="21">
        <v>6085712</v>
      </c>
      <c r="U404" s="22">
        <f t="shared" si="48"/>
        <v>0.9302180865964811</v>
      </c>
      <c r="V404" s="22">
        <f t="shared" si="49"/>
        <v>0</v>
      </c>
      <c r="W404" s="22">
        <f t="shared" si="50"/>
        <v>0.9302180865964811</v>
      </c>
    </row>
    <row r="405" spans="1:23" ht="90" outlineLevel="3">
      <c r="A405" s="14" t="s">
        <v>301</v>
      </c>
      <c r="B405" s="14" t="s">
        <v>29</v>
      </c>
      <c r="C405" s="14" t="s">
        <v>30</v>
      </c>
      <c r="D405" s="14" t="s">
        <v>55</v>
      </c>
      <c r="E405" s="14" t="s">
        <v>51</v>
      </c>
      <c r="F405" s="16" t="s">
        <v>394</v>
      </c>
      <c r="G405" s="14">
        <v>1112</v>
      </c>
      <c r="H405" s="14">
        <v>3480</v>
      </c>
      <c r="I405" s="19" t="s">
        <v>56</v>
      </c>
      <c r="J405" s="20">
        <v>188097574</v>
      </c>
      <c r="K405" s="20">
        <v>0</v>
      </c>
      <c r="L405" s="20">
        <v>188097574</v>
      </c>
      <c r="M405" s="21">
        <v>0</v>
      </c>
      <c r="N405" s="20">
        <v>0</v>
      </c>
      <c r="O405" s="20">
        <v>0</v>
      </c>
      <c r="P405" s="20">
        <v>156402243</v>
      </c>
      <c r="Q405" s="21">
        <v>156402243</v>
      </c>
      <c r="R405" s="20">
        <v>31695331</v>
      </c>
      <c r="S405" s="20">
        <v>31695331</v>
      </c>
      <c r="T405" s="21">
        <v>31695331</v>
      </c>
      <c r="U405" s="22">
        <f t="shared" si="48"/>
        <v>0.83149526957748</v>
      </c>
      <c r="V405" s="22">
        <f t="shared" si="49"/>
        <v>0</v>
      </c>
      <c r="W405" s="22">
        <f t="shared" si="50"/>
        <v>0.83149526957748</v>
      </c>
    </row>
    <row r="406" spans="1:23" ht="75" outlineLevel="3">
      <c r="A406" s="14" t="s">
        <v>301</v>
      </c>
      <c r="B406" s="14" t="s">
        <v>29</v>
      </c>
      <c r="C406" s="14" t="s">
        <v>30</v>
      </c>
      <c r="D406" s="14" t="s">
        <v>57</v>
      </c>
      <c r="E406" s="14" t="s">
        <v>51</v>
      </c>
      <c r="F406" s="16" t="s">
        <v>394</v>
      </c>
      <c r="G406" s="14">
        <v>1112</v>
      </c>
      <c r="H406" s="14">
        <v>3480</v>
      </c>
      <c r="I406" s="19" t="s">
        <v>58</v>
      </c>
      <c r="J406" s="20">
        <v>261631347</v>
      </c>
      <c r="K406" s="20">
        <v>0</v>
      </c>
      <c r="L406" s="20">
        <v>261631347</v>
      </c>
      <c r="M406" s="21">
        <v>0</v>
      </c>
      <c r="N406" s="20">
        <v>0</v>
      </c>
      <c r="O406" s="20">
        <v>0</v>
      </c>
      <c r="P406" s="20">
        <v>246176672</v>
      </c>
      <c r="Q406" s="21">
        <v>246176672</v>
      </c>
      <c r="R406" s="20">
        <v>15454675</v>
      </c>
      <c r="S406" s="20">
        <v>15454675</v>
      </c>
      <c r="T406" s="21">
        <v>15454675</v>
      </c>
      <c r="U406" s="22">
        <f t="shared" si="48"/>
        <v>0.9409295744672369</v>
      </c>
      <c r="V406" s="22">
        <f t="shared" si="49"/>
        <v>0</v>
      </c>
      <c r="W406" s="22">
        <f t="shared" si="50"/>
        <v>0.9409295744672369</v>
      </c>
    </row>
    <row r="407" spans="1:23" ht="75" outlineLevel="3">
      <c r="A407" s="14" t="s">
        <v>301</v>
      </c>
      <c r="B407" s="14" t="s">
        <v>29</v>
      </c>
      <c r="C407" s="14" t="s">
        <v>30</v>
      </c>
      <c r="D407" s="14" t="s">
        <v>59</v>
      </c>
      <c r="E407" s="14" t="s">
        <v>51</v>
      </c>
      <c r="F407" s="16" t="s">
        <v>394</v>
      </c>
      <c r="G407" s="14">
        <v>1112</v>
      </c>
      <c r="H407" s="14">
        <v>3480</v>
      </c>
      <c r="I407" s="19" t="s">
        <v>58</v>
      </c>
      <c r="J407" s="20">
        <v>523262695</v>
      </c>
      <c r="K407" s="20">
        <v>0</v>
      </c>
      <c r="L407" s="20">
        <v>523262695</v>
      </c>
      <c r="M407" s="21">
        <v>0</v>
      </c>
      <c r="N407" s="20">
        <v>0</v>
      </c>
      <c r="O407" s="20">
        <v>0</v>
      </c>
      <c r="P407" s="20">
        <v>492353331</v>
      </c>
      <c r="Q407" s="21">
        <v>492353331</v>
      </c>
      <c r="R407" s="20">
        <v>30909364</v>
      </c>
      <c r="S407" s="20">
        <v>30909364</v>
      </c>
      <c r="T407" s="21">
        <v>30909364</v>
      </c>
      <c r="U407" s="22">
        <f t="shared" si="48"/>
        <v>0.9409295478249219</v>
      </c>
      <c r="V407" s="22">
        <f t="shared" si="49"/>
        <v>0</v>
      </c>
      <c r="W407" s="22">
        <f t="shared" si="50"/>
        <v>0.9409295478249219</v>
      </c>
    </row>
    <row r="408" spans="1:23" ht="15" outlineLevel="2">
      <c r="A408" s="14"/>
      <c r="B408" s="14"/>
      <c r="C408" s="18" t="s">
        <v>405</v>
      </c>
      <c r="D408" s="14"/>
      <c r="E408" s="14"/>
      <c r="F408" s="16"/>
      <c r="G408" s="14"/>
      <c r="H408" s="14"/>
      <c r="I408" s="19"/>
      <c r="J408" s="20">
        <f aca="true" t="shared" si="57" ref="J408:T408">SUBTOTAL(9,J395:J407)</f>
        <v>21568620756</v>
      </c>
      <c r="K408" s="20">
        <f t="shared" si="57"/>
        <v>0</v>
      </c>
      <c r="L408" s="20">
        <f t="shared" si="57"/>
        <v>21568620756</v>
      </c>
      <c r="M408" s="21">
        <f t="shared" si="57"/>
        <v>0</v>
      </c>
      <c r="N408" s="20">
        <f t="shared" si="57"/>
        <v>0</v>
      </c>
      <c r="O408" s="20">
        <f t="shared" si="57"/>
        <v>0</v>
      </c>
      <c r="P408" s="20">
        <f t="shared" si="57"/>
        <v>20304611563.499996</v>
      </c>
      <c r="Q408" s="21">
        <f t="shared" si="57"/>
        <v>20304611563.499996</v>
      </c>
      <c r="R408" s="20">
        <f t="shared" si="57"/>
        <v>1264009192.5</v>
      </c>
      <c r="S408" s="20">
        <f t="shared" si="57"/>
        <v>1264009192.5</v>
      </c>
      <c r="T408" s="21">
        <f t="shared" si="57"/>
        <v>1264009192.5000005</v>
      </c>
      <c r="U408" s="22"/>
      <c r="V408" s="22"/>
      <c r="W408" s="22"/>
    </row>
    <row r="409" spans="1:23" ht="30" outlineLevel="3">
      <c r="A409" s="14" t="s">
        <v>301</v>
      </c>
      <c r="B409" s="14" t="s">
        <v>29</v>
      </c>
      <c r="C409" s="14" t="s">
        <v>60</v>
      </c>
      <c r="D409" s="14" t="s">
        <v>201</v>
      </c>
      <c r="E409" s="14" t="s">
        <v>32</v>
      </c>
      <c r="F409" s="16" t="s">
        <v>394</v>
      </c>
      <c r="G409" s="14">
        <v>1120</v>
      </c>
      <c r="H409" s="14">
        <v>3480</v>
      </c>
      <c r="I409" s="19" t="s">
        <v>202</v>
      </c>
      <c r="J409" s="20">
        <v>1206058243</v>
      </c>
      <c r="K409" s="20">
        <v>100000000</v>
      </c>
      <c r="L409" s="20">
        <v>1206058243</v>
      </c>
      <c r="M409" s="21">
        <v>0</v>
      </c>
      <c r="N409" s="20">
        <v>0</v>
      </c>
      <c r="O409" s="20">
        <v>0</v>
      </c>
      <c r="P409" s="20">
        <v>1042386465.08</v>
      </c>
      <c r="Q409" s="21">
        <v>940439468.63</v>
      </c>
      <c r="R409" s="20">
        <v>63671777.92</v>
      </c>
      <c r="S409" s="20">
        <v>163671777.92</v>
      </c>
      <c r="T409" s="21">
        <v>163671777.91999996</v>
      </c>
      <c r="U409" s="22">
        <f t="shared" si="48"/>
        <v>0.8642919785425321</v>
      </c>
      <c r="V409" s="22">
        <f t="shared" si="49"/>
        <v>0</v>
      </c>
      <c r="W409" s="22">
        <f t="shared" si="50"/>
        <v>0.8642919785425321</v>
      </c>
    </row>
    <row r="410" spans="1:23" ht="15" outlineLevel="3">
      <c r="A410" s="14" t="s">
        <v>301</v>
      </c>
      <c r="B410" s="14" t="s">
        <v>29</v>
      </c>
      <c r="C410" s="14" t="s">
        <v>60</v>
      </c>
      <c r="D410" s="14" t="s">
        <v>63</v>
      </c>
      <c r="E410" s="14" t="s">
        <v>32</v>
      </c>
      <c r="F410" s="16" t="s">
        <v>394</v>
      </c>
      <c r="G410" s="14">
        <v>1120</v>
      </c>
      <c r="H410" s="14">
        <v>3480</v>
      </c>
      <c r="I410" s="19" t="s">
        <v>64</v>
      </c>
      <c r="J410" s="20">
        <v>100000000</v>
      </c>
      <c r="K410" s="20">
        <v>0</v>
      </c>
      <c r="L410" s="20">
        <v>100000000</v>
      </c>
      <c r="M410" s="21">
        <v>0</v>
      </c>
      <c r="N410" s="20">
        <v>4543619.8</v>
      </c>
      <c r="O410" s="20">
        <v>0</v>
      </c>
      <c r="P410" s="20">
        <v>92204048.53</v>
      </c>
      <c r="Q410" s="21">
        <v>78283653.3</v>
      </c>
      <c r="R410" s="20">
        <v>3252331.67</v>
      </c>
      <c r="S410" s="20">
        <v>3252331.67</v>
      </c>
      <c r="T410" s="21">
        <v>3252331.670000002</v>
      </c>
      <c r="U410" s="22">
        <f t="shared" si="48"/>
        <v>0.9220404853</v>
      </c>
      <c r="V410" s="22">
        <f t="shared" si="49"/>
        <v>0.045436198</v>
      </c>
      <c r="W410" s="22">
        <f t="shared" si="50"/>
        <v>0.9674766833</v>
      </c>
    </row>
    <row r="411" spans="1:23" ht="30" outlineLevel="3">
      <c r="A411" s="14" t="s">
        <v>301</v>
      </c>
      <c r="B411" s="14" t="s">
        <v>29</v>
      </c>
      <c r="C411" s="14" t="s">
        <v>60</v>
      </c>
      <c r="D411" s="14" t="s">
        <v>67</v>
      </c>
      <c r="E411" s="14" t="s">
        <v>32</v>
      </c>
      <c r="F411" s="16" t="s">
        <v>394</v>
      </c>
      <c r="G411" s="14">
        <v>1120</v>
      </c>
      <c r="H411" s="14">
        <v>3480</v>
      </c>
      <c r="I411" s="19" t="s">
        <v>68</v>
      </c>
      <c r="J411" s="20">
        <v>19840400</v>
      </c>
      <c r="K411" s="20">
        <v>0</v>
      </c>
      <c r="L411" s="20">
        <v>19840400</v>
      </c>
      <c r="M411" s="21">
        <v>0</v>
      </c>
      <c r="N411" s="20">
        <v>0</v>
      </c>
      <c r="O411" s="20">
        <v>0</v>
      </c>
      <c r="P411" s="20">
        <v>3570000.5</v>
      </c>
      <c r="Q411" s="21">
        <v>3570000.5</v>
      </c>
      <c r="R411" s="20">
        <v>16270399.5</v>
      </c>
      <c r="S411" s="20">
        <v>16270399.5</v>
      </c>
      <c r="T411" s="21">
        <v>16270399.5</v>
      </c>
      <c r="U411" s="22">
        <f t="shared" si="48"/>
        <v>0.1799359135904518</v>
      </c>
      <c r="V411" s="22">
        <f t="shared" si="49"/>
        <v>0</v>
      </c>
      <c r="W411" s="22">
        <f t="shared" si="50"/>
        <v>0.1799359135904518</v>
      </c>
    </row>
    <row r="412" spans="1:23" ht="90" outlineLevel="3">
      <c r="A412" s="14" t="s">
        <v>301</v>
      </c>
      <c r="B412" s="14" t="s">
        <v>29</v>
      </c>
      <c r="C412" s="14" t="s">
        <v>60</v>
      </c>
      <c r="D412" s="14" t="s">
        <v>75</v>
      </c>
      <c r="E412" s="14" t="s">
        <v>32</v>
      </c>
      <c r="F412" s="16" t="s">
        <v>394</v>
      </c>
      <c r="G412" s="14">
        <v>1120</v>
      </c>
      <c r="H412" s="14">
        <v>3480</v>
      </c>
      <c r="I412" s="19" t="s">
        <v>302</v>
      </c>
      <c r="J412" s="20">
        <v>0</v>
      </c>
      <c r="K412" s="20">
        <v>0</v>
      </c>
      <c r="L412" s="20">
        <v>0</v>
      </c>
      <c r="M412" s="21">
        <v>0</v>
      </c>
      <c r="N412" s="20">
        <v>0</v>
      </c>
      <c r="O412" s="20">
        <v>0</v>
      </c>
      <c r="P412" s="20">
        <v>0</v>
      </c>
      <c r="Q412" s="21">
        <v>0</v>
      </c>
      <c r="R412" s="20">
        <v>0</v>
      </c>
      <c r="S412" s="20">
        <v>0</v>
      </c>
      <c r="T412" s="21">
        <v>0</v>
      </c>
      <c r="U412" s="22">
        <v>0</v>
      </c>
      <c r="V412" s="22">
        <v>0</v>
      </c>
      <c r="W412" s="22">
        <f t="shared" si="50"/>
        <v>0</v>
      </c>
    </row>
    <row r="413" spans="1:23" ht="15" outlineLevel="3">
      <c r="A413" s="14" t="s">
        <v>301</v>
      </c>
      <c r="B413" s="14" t="s">
        <v>29</v>
      </c>
      <c r="C413" s="14" t="s">
        <v>60</v>
      </c>
      <c r="D413" s="14" t="s">
        <v>79</v>
      </c>
      <c r="E413" s="14" t="s">
        <v>32</v>
      </c>
      <c r="F413" s="16" t="s">
        <v>394</v>
      </c>
      <c r="G413" s="14">
        <v>1120</v>
      </c>
      <c r="H413" s="14">
        <v>3480</v>
      </c>
      <c r="I413" s="19" t="s">
        <v>303</v>
      </c>
      <c r="J413" s="20">
        <v>47948470</v>
      </c>
      <c r="K413" s="20">
        <v>0</v>
      </c>
      <c r="L413" s="20">
        <v>47948470</v>
      </c>
      <c r="M413" s="21">
        <v>0</v>
      </c>
      <c r="N413" s="20">
        <v>0</v>
      </c>
      <c r="O413" s="20">
        <v>0</v>
      </c>
      <c r="P413" s="20">
        <v>21663175</v>
      </c>
      <c r="Q413" s="21">
        <v>21663175</v>
      </c>
      <c r="R413" s="20">
        <v>26285295</v>
      </c>
      <c r="S413" s="20">
        <v>26285295</v>
      </c>
      <c r="T413" s="21">
        <v>26285295</v>
      </c>
      <c r="U413" s="22">
        <f t="shared" si="48"/>
        <v>0.4518011732178316</v>
      </c>
      <c r="V413" s="22">
        <f t="shared" si="49"/>
        <v>0</v>
      </c>
      <c r="W413" s="22">
        <f t="shared" si="50"/>
        <v>0.4518011732178316</v>
      </c>
    </row>
    <row r="414" spans="1:23" ht="15" outlineLevel="3">
      <c r="A414" s="14" t="s">
        <v>301</v>
      </c>
      <c r="B414" s="14" t="s">
        <v>29</v>
      </c>
      <c r="C414" s="14" t="s">
        <v>60</v>
      </c>
      <c r="D414" s="14" t="s">
        <v>81</v>
      </c>
      <c r="E414" s="14" t="s">
        <v>32</v>
      </c>
      <c r="F414" s="16" t="s">
        <v>394</v>
      </c>
      <c r="G414" s="14">
        <v>1120</v>
      </c>
      <c r="H414" s="14">
        <v>3480</v>
      </c>
      <c r="I414" s="19" t="s">
        <v>82</v>
      </c>
      <c r="J414" s="20">
        <v>285715700</v>
      </c>
      <c r="K414" s="20">
        <v>0</v>
      </c>
      <c r="L414" s="20">
        <v>285715700</v>
      </c>
      <c r="M414" s="21">
        <v>0</v>
      </c>
      <c r="N414" s="20">
        <v>0</v>
      </c>
      <c r="O414" s="20">
        <v>0</v>
      </c>
      <c r="P414" s="20">
        <v>210033429.68</v>
      </c>
      <c r="Q414" s="21">
        <v>210320879.68</v>
      </c>
      <c r="R414" s="20">
        <v>75682270.32</v>
      </c>
      <c r="S414" s="20">
        <v>75682270.32</v>
      </c>
      <c r="T414" s="21">
        <v>75682270.32</v>
      </c>
      <c r="U414" s="22">
        <f t="shared" si="48"/>
        <v>0.735113365068843</v>
      </c>
      <c r="V414" s="22">
        <f t="shared" si="49"/>
        <v>0</v>
      </c>
      <c r="W414" s="22">
        <f t="shared" si="50"/>
        <v>0.735113365068843</v>
      </c>
    </row>
    <row r="415" spans="1:23" ht="90" outlineLevel="3">
      <c r="A415" s="14" t="s">
        <v>301</v>
      </c>
      <c r="B415" s="14" t="s">
        <v>29</v>
      </c>
      <c r="C415" s="14" t="s">
        <v>60</v>
      </c>
      <c r="D415" s="14" t="s">
        <v>87</v>
      </c>
      <c r="E415" s="14" t="s">
        <v>32</v>
      </c>
      <c r="F415" s="16" t="s">
        <v>394</v>
      </c>
      <c r="G415" s="14">
        <v>1120</v>
      </c>
      <c r="H415" s="14">
        <v>3480</v>
      </c>
      <c r="I415" s="19" t="s">
        <v>304</v>
      </c>
      <c r="J415" s="20">
        <v>73762399</v>
      </c>
      <c r="K415" s="20">
        <v>0</v>
      </c>
      <c r="L415" s="20">
        <v>73762399</v>
      </c>
      <c r="M415" s="21">
        <v>0</v>
      </c>
      <c r="N415" s="20">
        <v>601875</v>
      </c>
      <c r="O415" s="20">
        <v>0</v>
      </c>
      <c r="P415" s="20">
        <v>58017933</v>
      </c>
      <c r="Q415" s="21">
        <v>26510482</v>
      </c>
      <c r="R415" s="20">
        <v>15142591</v>
      </c>
      <c r="S415" s="20">
        <v>15142591</v>
      </c>
      <c r="T415" s="21">
        <v>15142591</v>
      </c>
      <c r="U415" s="22">
        <f t="shared" si="48"/>
        <v>0.7865516006332711</v>
      </c>
      <c r="V415" s="22">
        <f t="shared" si="49"/>
        <v>0.008159645133016891</v>
      </c>
      <c r="W415" s="22">
        <f t="shared" si="50"/>
        <v>0.794711245766288</v>
      </c>
    </row>
    <row r="416" spans="1:23" ht="30" outlineLevel="3">
      <c r="A416" s="14" t="s">
        <v>301</v>
      </c>
      <c r="B416" s="14" t="s">
        <v>29</v>
      </c>
      <c r="C416" s="14" t="s">
        <v>60</v>
      </c>
      <c r="D416" s="14" t="s">
        <v>221</v>
      </c>
      <c r="E416" s="14" t="s">
        <v>32</v>
      </c>
      <c r="F416" s="16" t="s">
        <v>394</v>
      </c>
      <c r="G416" s="14">
        <v>1120</v>
      </c>
      <c r="H416" s="14">
        <v>3480</v>
      </c>
      <c r="I416" s="19" t="s">
        <v>222</v>
      </c>
      <c r="J416" s="20">
        <v>0</v>
      </c>
      <c r="K416" s="20">
        <v>0</v>
      </c>
      <c r="L416" s="20">
        <v>0</v>
      </c>
      <c r="M416" s="21">
        <v>0</v>
      </c>
      <c r="N416" s="20">
        <v>0</v>
      </c>
      <c r="O416" s="20">
        <v>0</v>
      </c>
      <c r="P416" s="20">
        <v>0</v>
      </c>
      <c r="Q416" s="21">
        <v>0</v>
      </c>
      <c r="R416" s="20">
        <v>0</v>
      </c>
      <c r="S416" s="20">
        <v>0</v>
      </c>
      <c r="T416" s="21">
        <v>0</v>
      </c>
      <c r="U416" s="22">
        <v>0</v>
      </c>
      <c r="V416" s="22">
        <v>0</v>
      </c>
      <c r="W416" s="22">
        <f t="shared" si="50"/>
        <v>0</v>
      </c>
    </row>
    <row r="417" spans="1:23" ht="45" outlineLevel="3">
      <c r="A417" s="14" t="s">
        <v>301</v>
      </c>
      <c r="B417" s="14" t="s">
        <v>29</v>
      </c>
      <c r="C417" s="14" t="s">
        <v>60</v>
      </c>
      <c r="D417" s="14" t="s">
        <v>89</v>
      </c>
      <c r="E417" s="14" t="s">
        <v>32</v>
      </c>
      <c r="F417" s="16" t="s">
        <v>394</v>
      </c>
      <c r="G417" s="14">
        <v>1120</v>
      </c>
      <c r="H417" s="14">
        <v>3480</v>
      </c>
      <c r="I417" s="19" t="s">
        <v>90</v>
      </c>
      <c r="J417" s="20">
        <v>0</v>
      </c>
      <c r="K417" s="20">
        <v>0</v>
      </c>
      <c r="L417" s="20">
        <v>0</v>
      </c>
      <c r="M417" s="21">
        <v>0</v>
      </c>
      <c r="N417" s="20">
        <v>0</v>
      </c>
      <c r="O417" s="20">
        <v>0</v>
      </c>
      <c r="P417" s="20">
        <v>0</v>
      </c>
      <c r="Q417" s="21">
        <v>0</v>
      </c>
      <c r="R417" s="20">
        <v>0</v>
      </c>
      <c r="S417" s="20">
        <v>0</v>
      </c>
      <c r="T417" s="21">
        <v>0</v>
      </c>
      <c r="U417" s="22">
        <v>0</v>
      </c>
      <c r="V417" s="22">
        <v>0</v>
      </c>
      <c r="W417" s="22">
        <f t="shared" si="50"/>
        <v>0</v>
      </c>
    </row>
    <row r="418" spans="1:23" ht="15" outlineLevel="2">
      <c r="A418" s="14"/>
      <c r="B418" s="14"/>
      <c r="C418" s="18" t="s">
        <v>406</v>
      </c>
      <c r="D418" s="14"/>
      <c r="E418" s="14"/>
      <c r="F418" s="16"/>
      <c r="G418" s="14"/>
      <c r="H418" s="14"/>
      <c r="I418" s="19"/>
      <c r="J418" s="20">
        <f aca="true" t="shared" si="58" ref="J418:T418">SUBTOTAL(9,J409:J417)</f>
        <v>1733325212</v>
      </c>
      <c r="K418" s="20">
        <f t="shared" si="58"/>
        <v>100000000</v>
      </c>
      <c r="L418" s="20">
        <f t="shared" si="58"/>
        <v>1733325212</v>
      </c>
      <c r="M418" s="21">
        <f t="shared" si="58"/>
        <v>0</v>
      </c>
      <c r="N418" s="20">
        <f t="shared" si="58"/>
        <v>5145494.8</v>
      </c>
      <c r="O418" s="20">
        <f t="shared" si="58"/>
        <v>0</v>
      </c>
      <c r="P418" s="20">
        <f t="shared" si="58"/>
        <v>1427875051.7900002</v>
      </c>
      <c r="Q418" s="21">
        <f t="shared" si="58"/>
        <v>1280787659.11</v>
      </c>
      <c r="R418" s="20">
        <f t="shared" si="58"/>
        <v>200304665.41</v>
      </c>
      <c r="S418" s="20">
        <f t="shared" si="58"/>
        <v>300304665.40999997</v>
      </c>
      <c r="T418" s="21">
        <f t="shared" si="58"/>
        <v>300304665.40999997</v>
      </c>
      <c r="U418" s="22"/>
      <c r="V418" s="22"/>
      <c r="W418" s="22"/>
    </row>
    <row r="419" spans="1:23" ht="15" outlineLevel="3">
      <c r="A419" s="14" t="s">
        <v>301</v>
      </c>
      <c r="B419" s="14" t="s">
        <v>29</v>
      </c>
      <c r="C419" s="14" t="s">
        <v>93</v>
      </c>
      <c r="D419" s="14" t="s">
        <v>96</v>
      </c>
      <c r="E419" s="14" t="s">
        <v>32</v>
      </c>
      <c r="F419" s="16" t="s">
        <v>394</v>
      </c>
      <c r="G419" s="14">
        <v>1120</v>
      </c>
      <c r="H419" s="14">
        <v>3480</v>
      </c>
      <c r="I419" s="19" t="s">
        <v>97</v>
      </c>
      <c r="J419" s="20">
        <v>153859161</v>
      </c>
      <c r="K419" s="20">
        <v>0</v>
      </c>
      <c r="L419" s="20">
        <v>153859161</v>
      </c>
      <c r="M419" s="21">
        <v>0</v>
      </c>
      <c r="N419" s="20">
        <v>30988661.16</v>
      </c>
      <c r="O419" s="20">
        <v>0</v>
      </c>
      <c r="P419" s="20">
        <v>73256770.85</v>
      </c>
      <c r="Q419" s="21">
        <v>73256770.85</v>
      </c>
      <c r="R419" s="20">
        <v>49613728.99</v>
      </c>
      <c r="S419" s="20">
        <v>49613728.99</v>
      </c>
      <c r="T419" s="21">
        <v>49613728.99000001</v>
      </c>
      <c r="U419" s="22">
        <f t="shared" si="48"/>
        <v>0.47612875550517264</v>
      </c>
      <c r="V419" s="22">
        <f t="shared" si="49"/>
        <v>0.20140926909123077</v>
      </c>
      <c r="W419" s="22">
        <f t="shared" si="50"/>
        <v>0.6775380245964034</v>
      </c>
    </row>
    <row r="420" spans="1:23" ht="30" outlineLevel="3">
      <c r="A420" s="14" t="s">
        <v>301</v>
      </c>
      <c r="B420" s="14" t="s">
        <v>29</v>
      </c>
      <c r="C420" s="14" t="s">
        <v>93</v>
      </c>
      <c r="D420" s="14" t="s">
        <v>233</v>
      </c>
      <c r="E420" s="14" t="s">
        <v>32</v>
      </c>
      <c r="F420" s="16" t="s">
        <v>394</v>
      </c>
      <c r="G420" s="14">
        <v>1120</v>
      </c>
      <c r="H420" s="14">
        <v>3480</v>
      </c>
      <c r="I420" s="19" t="s">
        <v>234</v>
      </c>
      <c r="J420" s="20">
        <v>813930</v>
      </c>
      <c r="K420" s="20">
        <v>0</v>
      </c>
      <c r="L420" s="20">
        <v>813930</v>
      </c>
      <c r="M420" s="21">
        <v>0</v>
      </c>
      <c r="N420" s="20">
        <v>0</v>
      </c>
      <c r="O420" s="20">
        <v>0</v>
      </c>
      <c r="P420" s="20">
        <v>813930</v>
      </c>
      <c r="Q420" s="21">
        <v>813930</v>
      </c>
      <c r="R420" s="20">
        <v>0</v>
      </c>
      <c r="S420" s="20">
        <v>0</v>
      </c>
      <c r="T420" s="21">
        <v>0</v>
      </c>
      <c r="U420" s="22">
        <f t="shared" si="48"/>
        <v>1</v>
      </c>
      <c r="V420" s="22">
        <f t="shared" si="49"/>
        <v>0</v>
      </c>
      <c r="W420" s="22">
        <f t="shared" si="50"/>
        <v>1</v>
      </c>
    </row>
    <row r="421" spans="1:23" ht="30" outlineLevel="3">
      <c r="A421" s="14" t="s">
        <v>301</v>
      </c>
      <c r="B421" s="14" t="s">
        <v>29</v>
      </c>
      <c r="C421" s="14" t="s">
        <v>93</v>
      </c>
      <c r="D421" s="14" t="s">
        <v>235</v>
      </c>
      <c r="E421" s="14" t="s">
        <v>32</v>
      </c>
      <c r="F421" s="16" t="s">
        <v>394</v>
      </c>
      <c r="G421" s="14">
        <v>1120</v>
      </c>
      <c r="H421" s="14">
        <v>3480</v>
      </c>
      <c r="I421" s="19" t="s">
        <v>236</v>
      </c>
      <c r="J421" s="20">
        <v>133660</v>
      </c>
      <c r="K421" s="20">
        <v>0</v>
      </c>
      <c r="L421" s="20">
        <v>133660</v>
      </c>
      <c r="M421" s="21">
        <v>0</v>
      </c>
      <c r="N421" s="20">
        <v>0</v>
      </c>
      <c r="O421" s="20">
        <v>0</v>
      </c>
      <c r="P421" s="20">
        <v>133660</v>
      </c>
      <c r="Q421" s="21">
        <v>133660</v>
      </c>
      <c r="R421" s="20">
        <v>0</v>
      </c>
      <c r="S421" s="20">
        <v>0</v>
      </c>
      <c r="T421" s="21">
        <v>0</v>
      </c>
      <c r="U421" s="22">
        <f t="shared" si="48"/>
        <v>1</v>
      </c>
      <c r="V421" s="22">
        <f t="shared" si="49"/>
        <v>0</v>
      </c>
      <c r="W421" s="22">
        <f t="shared" si="50"/>
        <v>1</v>
      </c>
    </row>
    <row r="422" spans="1:23" ht="45" outlineLevel="3">
      <c r="A422" s="14" t="s">
        <v>301</v>
      </c>
      <c r="B422" s="14" t="s">
        <v>29</v>
      </c>
      <c r="C422" s="14" t="s">
        <v>93</v>
      </c>
      <c r="D422" s="14" t="s">
        <v>100</v>
      </c>
      <c r="E422" s="14" t="s">
        <v>32</v>
      </c>
      <c r="F422" s="16" t="s">
        <v>394</v>
      </c>
      <c r="G422" s="14">
        <v>1120</v>
      </c>
      <c r="H422" s="14">
        <v>3480</v>
      </c>
      <c r="I422" s="19" t="s">
        <v>101</v>
      </c>
      <c r="J422" s="20">
        <v>4000655</v>
      </c>
      <c r="K422" s="20">
        <v>0</v>
      </c>
      <c r="L422" s="20">
        <v>4000655</v>
      </c>
      <c r="M422" s="21">
        <v>0</v>
      </c>
      <c r="N422" s="20">
        <v>0</v>
      </c>
      <c r="O422" s="20">
        <v>0</v>
      </c>
      <c r="P422" s="20">
        <v>4000654.21</v>
      </c>
      <c r="Q422" s="21">
        <v>4000654.21</v>
      </c>
      <c r="R422" s="20">
        <v>0.79</v>
      </c>
      <c r="S422" s="20">
        <v>0.79</v>
      </c>
      <c r="T422" s="21">
        <v>0.7900000000372529</v>
      </c>
      <c r="U422" s="22">
        <f t="shared" si="48"/>
        <v>0.9999998025323353</v>
      </c>
      <c r="V422" s="22">
        <f t="shared" si="49"/>
        <v>0</v>
      </c>
      <c r="W422" s="22">
        <f t="shared" si="50"/>
        <v>0.9999998025323353</v>
      </c>
    </row>
    <row r="423" spans="1:23" ht="30" outlineLevel="3">
      <c r="A423" s="14" t="s">
        <v>301</v>
      </c>
      <c r="B423" s="14" t="s">
        <v>29</v>
      </c>
      <c r="C423" s="14" t="s">
        <v>93</v>
      </c>
      <c r="D423" s="14" t="s">
        <v>102</v>
      </c>
      <c r="E423" s="14" t="s">
        <v>32</v>
      </c>
      <c r="F423" s="16" t="s">
        <v>394</v>
      </c>
      <c r="G423" s="14">
        <v>1120</v>
      </c>
      <c r="H423" s="14">
        <v>3480</v>
      </c>
      <c r="I423" s="19" t="s">
        <v>103</v>
      </c>
      <c r="J423" s="20">
        <v>0</v>
      </c>
      <c r="K423" s="20">
        <v>0</v>
      </c>
      <c r="L423" s="20">
        <v>0</v>
      </c>
      <c r="M423" s="21">
        <v>0</v>
      </c>
      <c r="N423" s="20">
        <v>0</v>
      </c>
      <c r="O423" s="20">
        <v>0</v>
      </c>
      <c r="P423" s="20">
        <v>0</v>
      </c>
      <c r="Q423" s="21">
        <v>0</v>
      </c>
      <c r="R423" s="20">
        <v>0</v>
      </c>
      <c r="S423" s="20">
        <v>0</v>
      </c>
      <c r="T423" s="21">
        <v>0</v>
      </c>
      <c r="U423" s="22">
        <v>0</v>
      </c>
      <c r="V423" s="22">
        <v>0</v>
      </c>
      <c r="W423" s="22">
        <f t="shared" si="50"/>
        <v>0</v>
      </c>
    </row>
    <row r="424" spans="1:23" ht="15" outlineLevel="3">
      <c r="A424" s="14" t="s">
        <v>301</v>
      </c>
      <c r="B424" s="14" t="s">
        <v>29</v>
      </c>
      <c r="C424" s="14" t="s">
        <v>93</v>
      </c>
      <c r="D424" s="14" t="s">
        <v>104</v>
      </c>
      <c r="E424" s="14" t="s">
        <v>32</v>
      </c>
      <c r="F424" s="16" t="s">
        <v>394</v>
      </c>
      <c r="G424" s="14">
        <v>1120</v>
      </c>
      <c r="H424" s="14">
        <v>3480</v>
      </c>
      <c r="I424" s="19" t="s">
        <v>105</v>
      </c>
      <c r="J424" s="20">
        <v>1371105</v>
      </c>
      <c r="K424" s="20">
        <v>0</v>
      </c>
      <c r="L424" s="20">
        <v>1371105</v>
      </c>
      <c r="M424" s="21">
        <v>0</v>
      </c>
      <c r="N424" s="20">
        <v>0</v>
      </c>
      <c r="O424" s="20">
        <v>0</v>
      </c>
      <c r="P424" s="20">
        <v>1293104.55</v>
      </c>
      <c r="Q424" s="21">
        <v>1293104.55</v>
      </c>
      <c r="R424" s="20">
        <v>78000.45</v>
      </c>
      <c r="S424" s="20">
        <v>78000.45</v>
      </c>
      <c r="T424" s="21">
        <v>78000.44999999995</v>
      </c>
      <c r="U424" s="22">
        <f t="shared" si="48"/>
        <v>0.9431112496854727</v>
      </c>
      <c r="V424" s="22">
        <f t="shared" si="49"/>
        <v>0</v>
      </c>
      <c r="W424" s="22">
        <f t="shared" si="50"/>
        <v>0.9431112496854727</v>
      </c>
    </row>
    <row r="425" spans="1:23" ht="15" outlineLevel="3">
      <c r="A425" s="14" t="s">
        <v>301</v>
      </c>
      <c r="B425" s="14" t="s">
        <v>29</v>
      </c>
      <c r="C425" s="14" t="s">
        <v>93</v>
      </c>
      <c r="D425" s="14" t="s">
        <v>106</v>
      </c>
      <c r="E425" s="14" t="s">
        <v>32</v>
      </c>
      <c r="F425" s="16" t="s">
        <v>394</v>
      </c>
      <c r="G425" s="14">
        <v>1120</v>
      </c>
      <c r="H425" s="14">
        <v>3480</v>
      </c>
      <c r="I425" s="19" t="s">
        <v>107</v>
      </c>
      <c r="J425" s="20">
        <v>9324912</v>
      </c>
      <c r="K425" s="20">
        <v>0</v>
      </c>
      <c r="L425" s="20">
        <v>9324912</v>
      </c>
      <c r="M425" s="21">
        <v>0</v>
      </c>
      <c r="N425" s="20">
        <v>0</v>
      </c>
      <c r="O425" s="20">
        <v>0</v>
      </c>
      <c r="P425" s="20">
        <v>7864220.98</v>
      </c>
      <c r="Q425" s="21">
        <v>7864220.98</v>
      </c>
      <c r="R425" s="20">
        <v>1460691.02</v>
      </c>
      <c r="S425" s="20">
        <v>1460691.02</v>
      </c>
      <c r="T425" s="21">
        <v>1460691.0199999996</v>
      </c>
      <c r="U425" s="22">
        <f t="shared" si="48"/>
        <v>0.8433560531187855</v>
      </c>
      <c r="V425" s="22">
        <f t="shared" si="49"/>
        <v>0</v>
      </c>
      <c r="W425" s="22">
        <f t="shared" si="50"/>
        <v>0.8433560531187855</v>
      </c>
    </row>
    <row r="426" spans="1:23" ht="30" outlineLevel="3">
      <c r="A426" s="14" t="s">
        <v>301</v>
      </c>
      <c r="B426" s="14" t="s">
        <v>29</v>
      </c>
      <c r="C426" s="14" t="s">
        <v>93</v>
      </c>
      <c r="D426" s="14" t="s">
        <v>108</v>
      </c>
      <c r="E426" s="14" t="s">
        <v>32</v>
      </c>
      <c r="F426" s="16" t="s">
        <v>394</v>
      </c>
      <c r="G426" s="14">
        <v>1120</v>
      </c>
      <c r="H426" s="14">
        <v>3480</v>
      </c>
      <c r="I426" s="19" t="s">
        <v>109</v>
      </c>
      <c r="J426" s="20">
        <v>57761591</v>
      </c>
      <c r="K426" s="20">
        <v>0</v>
      </c>
      <c r="L426" s="20">
        <v>57761591</v>
      </c>
      <c r="M426" s="21">
        <v>0</v>
      </c>
      <c r="N426" s="20">
        <v>0</v>
      </c>
      <c r="O426" s="20">
        <v>0</v>
      </c>
      <c r="P426" s="20">
        <v>57511568.15</v>
      </c>
      <c r="Q426" s="21">
        <v>57511568.15</v>
      </c>
      <c r="R426" s="20">
        <v>250022.85</v>
      </c>
      <c r="S426" s="20">
        <v>250022.85</v>
      </c>
      <c r="T426" s="21">
        <v>250022.8500000015</v>
      </c>
      <c r="U426" s="22">
        <f t="shared" si="48"/>
        <v>0.9956714687793139</v>
      </c>
      <c r="V426" s="22">
        <f t="shared" si="49"/>
        <v>0</v>
      </c>
      <c r="W426" s="22">
        <f t="shared" si="50"/>
        <v>0.9956714687793139</v>
      </c>
    </row>
    <row r="427" spans="1:23" ht="30" outlineLevel="3">
      <c r="A427" s="14" t="s">
        <v>301</v>
      </c>
      <c r="B427" s="14" t="s">
        <v>29</v>
      </c>
      <c r="C427" s="14" t="s">
        <v>93</v>
      </c>
      <c r="D427" s="14" t="s">
        <v>110</v>
      </c>
      <c r="E427" s="14" t="s">
        <v>32</v>
      </c>
      <c r="F427" s="16" t="s">
        <v>394</v>
      </c>
      <c r="G427" s="14">
        <v>1120</v>
      </c>
      <c r="H427" s="14">
        <v>3480</v>
      </c>
      <c r="I427" s="19" t="s">
        <v>111</v>
      </c>
      <c r="J427" s="20">
        <v>105489410</v>
      </c>
      <c r="K427" s="20">
        <v>0</v>
      </c>
      <c r="L427" s="20">
        <v>105489410</v>
      </c>
      <c r="M427" s="21">
        <v>0</v>
      </c>
      <c r="N427" s="20">
        <v>2020614</v>
      </c>
      <c r="O427" s="20">
        <v>0</v>
      </c>
      <c r="P427" s="20">
        <v>100469463.19</v>
      </c>
      <c r="Q427" s="21">
        <v>100469463.19</v>
      </c>
      <c r="R427" s="20">
        <v>2999332.81</v>
      </c>
      <c r="S427" s="20">
        <v>2999332.81</v>
      </c>
      <c r="T427" s="21">
        <v>2999332.8100000024</v>
      </c>
      <c r="U427" s="22">
        <f t="shared" si="48"/>
        <v>0.9524127890183479</v>
      </c>
      <c r="V427" s="22">
        <f t="shared" si="49"/>
        <v>0.01915466206513052</v>
      </c>
      <c r="W427" s="22">
        <f t="shared" si="50"/>
        <v>0.9715674510834784</v>
      </c>
    </row>
    <row r="428" spans="1:23" ht="15" outlineLevel="3">
      <c r="A428" s="14" t="s">
        <v>301</v>
      </c>
      <c r="B428" s="14" t="s">
        <v>29</v>
      </c>
      <c r="C428" s="14" t="s">
        <v>93</v>
      </c>
      <c r="D428" s="14" t="s">
        <v>112</v>
      </c>
      <c r="E428" s="14" t="s">
        <v>32</v>
      </c>
      <c r="F428" s="16" t="s">
        <v>394</v>
      </c>
      <c r="G428" s="14">
        <v>1120</v>
      </c>
      <c r="H428" s="14">
        <v>3480</v>
      </c>
      <c r="I428" s="19" t="s">
        <v>113</v>
      </c>
      <c r="J428" s="20">
        <v>29142269</v>
      </c>
      <c r="K428" s="20">
        <v>3500000</v>
      </c>
      <c r="L428" s="20">
        <v>29142269</v>
      </c>
      <c r="M428" s="21">
        <v>0</v>
      </c>
      <c r="N428" s="20">
        <v>9900088.73</v>
      </c>
      <c r="O428" s="20">
        <v>0</v>
      </c>
      <c r="P428" s="20">
        <v>15742180</v>
      </c>
      <c r="Q428" s="21">
        <v>15742180</v>
      </c>
      <c r="R428" s="20">
        <v>0.27</v>
      </c>
      <c r="S428" s="20">
        <v>3500000.27</v>
      </c>
      <c r="T428" s="21">
        <v>3500000.2699999996</v>
      </c>
      <c r="U428" s="22">
        <f t="shared" si="48"/>
        <v>0.5401837447866533</v>
      </c>
      <c r="V428" s="22">
        <f t="shared" si="49"/>
        <v>0.33971578294058025</v>
      </c>
      <c r="W428" s="22">
        <f t="shared" si="50"/>
        <v>0.8798995277272336</v>
      </c>
    </row>
    <row r="429" spans="1:23" ht="15" outlineLevel="3">
      <c r="A429" s="14" t="s">
        <v>301</v>
      </c>
      <c r="B429" s="14" t="s">
        <v>29</v>
      </c>
      <c r="C429" s="14" t="s">
        <v>93</v>
      </c>
      <c r="D429" s="14" t="s">
        <v>114</v>
      </c>
      <c r="E429" s="14" t="s">
        <v>32</v>
      </c>
      <c r="F429" s="16" t="s">
        <v>394</v>
      </c>
      <c r="G429" s="14">
        <v>1120</v>
      </c>
      <c r="H429" s="14">
        <v>3480</v>
      </c>
      <c r="I429" s="19" t="s">
        <v>115</v>
      </c>
      <c r="J429" s="20">
        <v>8941328</v>
      </c>
      <c r="K429" s="20">
        <v>0</v>
      </c>
      <c r="L429" s="20">
        <v>8941328</v>
      </c>
      <c r="M429" s="21">
        <v>0</v>
      </c>
      <c r="N429" s="20">
        <v>0</v>
      </c>
      <c r="O429" s="20">
        <v>0</v>
      </c>
      <c r="P429" s="20">
        <v>7291695</v>
      </c>
      <c r="Q429" s="21">
        <v>1219135</v>
      </c>
      <c r="R429" s="20">
        <v>1649633</v>
      </c>
      <c r="S429" s="20">
        <v>1649633</v>
      </c>
      <c r="T429" s="21">
        <v>1649633</v>
      </c>
      <c r="U429" s="22">
        <f t="shared" si="48"/>
        <v>0.8155046990782577</v>
      </c>
      <c r="V429" s="22">
        <f t="shared" si="49"/>
        <v>0</v>
      </c>
      <c r="W429" s="22">
        <f t="shared" si="50"/>
        <v>0.8155046990782577</v>
      </c>
    </row>
    <row r="430" spans="1:23" ht="30" outlineLevel="3">
      <c r="A430" s="14" t="s">
        <v>301</v>
      </c>
      <c r="B430" s="14" t="s">
        <v>29</v>
      </c>
      <c r="C430" s="14" t="s">
        <v>93</v>
      </c>
      <c r="D430" s="14" t="s">
        <v>116</v>
      </c>
      <c r="E430" s="14" t="s">
        <v>32</v>
      </c>
      <c r="F430" s="16" t="s">
        <v>394</v>
      </c>
      <c r="G430" s="14">
        <v>1120</v>
      </c>
      <c r="H430" s="14">
        <v>3480</v>
      </c>
      <c r="I430" s="19" t="s">
        <v>117</v>
      </c>
      <c r="J430" s="20">
        <v>306127</v>
      </c>
      <c r="K430" s="20">
        <v>0</v>
      </c>
      <c r="L430" s="20">
        <v>306127</v>
      </c>
      <c r="M430" s="21">
        <v>0</v>
      </c>
      <c r="N430" s="20">
        <v>0</v>
      </c>
      <c r="O430" s="20">
        <v>0</v>
      </c>
      <c r="P430" s="20">
        <v>306126.89</v>
      </c>
      <c r="Q430" s="21">
        <v>306126.89</v>
      </c>
      <c r="R430" s="20">
        <v>0.11</v>
      </c>
      <c r="S430" s="20">
        <v>0.11</v>
      </c>
      <c r="T430" s="21">
        <v>0.10999999998603016</v>
      </c>
      <c r="U430" s="22">
        <f aca="true" t="shared" si="59" ref="U430:U500">+P430/L430</f>
        <v>0.9999996406720087</v>
      </c>
      <c r="V430" s="22">
        <f aca="true" t="shared" si="60" ref="V430:V500">+(M430+N430+O430)/L430</f>
        <v>0</v>
      </c>
      <c r="W430" s="22">
        <f aca="true" t="shared" si="61" ref="W430:W500">+U430+V430</f>
        <v>0.9999996406720087</v>
      </c>
    </row>
    <row r="431" spans="1:23" ht="30" outlineLevel="3">
      <c r="A431" s="14" t="s">
        <v>301</v>
      </c>
      <c r="B431" s="14" t="s">
        <v>29</v>
      </c>
      <c r="C431" s="14" t="s">
        <v>93</v>
      </c>
      <c r="D431" s="14" t="s">
        <v>118</v>
      </c>
      <c r="E431" s="14" t="s">
        <v>32</v>
      </c>
      <c r="F431" s="16" t="s">
        <v>394</v>
      </c>
      <c r="G431" s="14">
        <v>1120</v>
      </c>
      <c r="H431" s="14">
        <v>3480</v>
      </c>
      <c r="I431" s="19" t="s">
        <v>119</v>
      </c>
      <c r="J431" s="20">
        <v>1943155</v>
      </c>
      <c r="K431" s="20">
        <v>0</v>
      </c>
      <c r="L431" s="20">
        <v>1943155</v>
      </c>
      <c r="M431" s="21">
        <v>0</v>
      </c>
      <c r="N431" s="20">
        <v>0</v>
      </c>
      <c r="O431" s="20">
        <v>0</v>
      </c>
      <c r="P431" s="20">
        <v>1943155</v>
      </c>
      <c r="Q431" s="21">
        <v>1943155</v>
      </c>
      <c r="R431" s="20">
        <v>0</v>
      </c>
      <c r="S431" s="20">
        <v>0</v>
      </c>
      <c r="T431" s="21">
        <v>0</v>
      </c>
      <c r="U431" s="22">
        <f t="shared" si="59"/>
        <v>1</v>
      </c>
      <c r="V431" s="22">
        <f t="shared" si="60"/>
        <v>0</v>
      </c>
      <c r="W431" s="22">
        <f t="shared" si="61"/>
        <v>1</v>
      </c>
    </row>
    <row r="432" spans="1:23" ht="30" outlineLevel="3">
      <c r="A432" s="14" t="s">
        <v>301</v>
      </c>
      <c r="B432" s="14" t="s">
        <v>29</v>
      </c>
      <c r="C432" s="14" t="s">
        <v>93</v>
      </c>
      <c r="D432" s="14" t="s">
        <v>120</v>
      </c>
      <c r="E432" s="14" t="s">
        <v>32</v>
      </c>
      <c r="F432" s="16" t="s">
        <v>394</v>
      </c>
      <c r="G432" s="14">
        <v>1120</v>
      </c>
      <c r="H432" s="14">
        <v>3480</v>
      </c>
      <c r="I432" s="19" t="s">
        <v>305</v>
      </c>
      <c r="J432" s="20">
        <v>2967736</v>
      </c>
      <c r="K432" s="20">
        <v>0</v>
      </c>
      <c r="L432" s="20">
        <v>2967736</v>
      </c>
      <c r="M432" s="21">
        <v>0</v>
      </c>
      <c r="N432" s="20">
        <v>0</v>
      </c>
      <c r="O432" s="20">
        <v>0</v>
      </c>
      <c r="P432" s="20">
        <v>2940735.68</v>
      </c>
      <c r="Q432" s="21">
        <v>2940735.68</v>
      </c>
      <c r="R432" s="20">
        <v>27000.32</v>
      </c>
      <c r="S432" s="20">
        <v>27000.32</v>
      </c>
      <c r="T432" s="21">
        <v>27000.319999999832</v>
      </c>
      <c r="U432" s="22">
        <f t="shared" si="59"/>
        <v>0.9909020478910524</v>
      </c>
      <c r="V432" s="22">
        <f t="shared" si="60"/>
        <v>0</v>
      </c>
      <c r="W432" s="22">
        <f t="shared" si="61"/>
        <v>0.9909020478910524</v>
      </c>
    </row>
    <row r="433" spans="1:23" ht="15" outlineLevel="2">
      <c r="A433" s="14"/>
      <c r="B433" s="14"/>
      <c r="C433" s="18" t="s">
        <v>407</v>
      </c>
      <c r="D433" s="14"/>
      <c r="E433" s="14"/>
      <c r="F433" s="16"/>
      <c r="G433" s="14"/>
      <c r="H433" s="14"/>
      <c r="I433" s="19"/>
      <c r="J433" s="20">
        <f aca="true" t="shared" si="62" ref="J433:T433">SUBTOTAL(9,J419:J432)</f>
        <v>376055039</v>
      </c>
      <c r="K433" s="20">
        <f t="shared" si="62"/>
        <v>3500000</v>
      </c>
      <c r="L433" s="20">
        <f t="shared" si="62"/>
        <v>376055039</v>
      </c>
      <c r="M433" s="21">
        <f t="shared" si="62"/>
        <v>0</v>
      </c>
      <c r="N433" s="20">
        <f t="shared" si="62"/>
        <v>42909363.89</v>
      </c>
      <c r="O433" s="20">
        <f t="shared" si="62"/>
        <v>0</v>
      </c>
      <c r="P433" s="20">
        <f t="shared" si="62"/>
        <v>273567264.5</v>
      </c>
      <c r="Q433" s="21">
        <f t="shared" si="62"/>
        <v>267494704.49999997</v>
      </c>
      <c r="R433" s="20">
        <f t="shared" si="62"/>
        <v>56078410.610000014</v>
      </c>
      <c r="S433" s="20">
        <f t="shared" si="62"/>
        <v>59578410.610000014</v>
      </c>
      <c r="T433" s="21">
        <f t="shared" si="62"/>
        <v>59578410.61000002</v>
      </c>
      <c r="U433" s="22"/>
      <c r="V433" s="22"/>
      <c r="W433" s="22"/>
    </row>
    <row r="434" spans="1:23" ht="30" outlineLevel="3">
      <c r="A434" s="14" t="s">
        <v>301</v>
      </c>
      <c r="B434" s="14" t="s">
        <v>29</v>
      </c>
      <c r="C434" s="14" t="s">
        <v>122</v>
      </c>
      <c r="D434" s="14" t="s">
        <v>123</v>
      </c>
      <c r="E434" s="14" t="s">
        <v>32</v>
      </c>
      <c r="F434" s="14">
        <v>280</v>
      </c>
      <c r="G434" s="14">
        <v>2210</v>
      </c>
      <c r="H434" s="14">
        <v>3480</v>
      </c>
      <c r="I434" s="19" t="s">
        <v>124</v>
      </c>
      <c r="J434" s="20">
        <v>0</v>
      </c>
      <c r="K434" s="20">
        <v>0</v>
      </c>
      <c r="L434" s="20">
        <v>0</v>
      </c>
      <c r="M434" s="21">
        <v>0</v>
      </c>
      <c r="N434" s="20">
        <v>0</v>
      </c>
      <c r="O434" s="20">
        <v>0</v>
      </c>
      <c r="P434" s="20">
        <v>0</v>
      </c>
      <c r="Q434" s="21">
        <v>0</v>
      </c>
      <c r="R434" s="20">
        <v>0</v>
      </c>
      <c r="S434" s="20">
        <v>0</v>
      </c>
      <c r="T434" s="21">
        <v>0</v>
      </c>
      <c r="U434" s="22">
        <v>0</v>
      </c>
      <c r="V434" s="22">
        <v>0</v>
      </c>
      <c r="W434" s="22">
        <f t="shared" si="61"/>
        <v>0</v>
      </c>
    </row>
    <row r="435" spans="1:23" ht="15" outlineLevel="3">
      <c r="A435" s="14" t="s">
        <v>301</v>
      </c>
      <c r="B435" s="14" t="s">
        <v>29</v>
      </c>
      <c r="C435" s="14" t="s">
        <v>122</v>
      </c>
      <c r="D435" s="14" t="s">
        <v>243</v>
      </c>
      <c r="E435" s="14" t="s">
        <v>32</v>
      </c>
      <c r="F435" s="14">
        <v>280</v>
      </c>
      <c r="G435" s="14">
        <v>2210</v>
      </c>
      <c r="H435" s="14">
        <v>3480</v>
      </c>
      <c r="I435" s="19" t="s">
        <v>244</v>
      </c>
      <c r="J435" s="20">
        <v>255000</v>
      </c>
      <c r="K435" s="20">
        <v>0</v>
      </c>
      <c r="L435" s="20">
        <v>255000</v>
      </c>
      <c r="M435" s="21">
        <v>0</v>
      </c>
      <c r="N435" s="20">
        <v>0</v>
      </c>
      <c r="O435" s="20">
        <v>0</v>
      </c>
      <c r="P435" s="20">
        <v>88142.06</v>
      </c>
      <c r="Q435" s="21">
        <v>88142.06</v>
      </c>
      <c r="R435" s="20">
        <v>0</v>
      </c>
      <c r="S435" s="20">
        <v>166857.94</v>
      </c>
      <c r="T435" s="21">
        <v>166857.94</v>
      </c>
      <c r="U435" s="22">
        <f t="shared" si="59"/>
        <v>0.34565513725490193</v>
      </c>
      <c r="V435" s="22">
        <f t="shared" si="60"/>
        <v>0</v>
      </c>
      <c r="W435" s="22">
        <f t="shared" si="61"/>
        <v>0.34565513725490193</v>
      </c>
    </row>
    <row r="436" spans="1:23" ht="15" outlineLevel="3">
      <c r="A436" s="14" t="s">
        <v>301</v>
      </c>
      <c r="B436" s="14" t="s">
        <v>29</v>
      </c>
      <c r="C436" s="14" t="s">
        <v>122</v>
      </c>
      <c r="D436" s="14" t="s">
        <v>125</v>
      </c>
      <c r="E436" s="14" t="s">
        <v>32</v>
      </c>
      <c r="F436" s="14">
        <v>280</v>
      </c>
      <c r="G436" s="14">
        <v>2210</v>
      </c>
      <c r="H436" s="14">
        <v>3480</v>
      </c>
      <c r="I436" s="19" t="s">
        <v>126</v>
      </c>
      <c r="J436" s="20">
        <v>36817649</v>
      </c>
      <c r="K436" s="20">
        <v>0</v>
      </c>
      <c r="L436" s="20">
        <v>36817649</v>
      </c>
      <c r="M436" s="21">
        <v>0</v>
      </c>
      <c r="N436" s="20">
        <v>0</v>
      </c>
      <c r="O436" s="20">
        <v>0</v>
      </c>
      <c r="P436" s="20">
        <v>33360990.46</v>
      </c>
      <c r="Q436" s="21">
        <v>33360990.46</v>
      </c>
      <c r="R436" s="20">
        <v>3456655.42</v>
      </c>
      <c r="S436" s="20">
        <v>3456658.54</v>
      </c>
      <c r="T436" s="21">
        <v>3456658.539999999</v>
      </c>
      <c r="U436" s="22">
        <f t="shared" si="59"/>
        <v>0.9061140883819062</v>
      </c>
      <c r="V436" s="22">
        <f t="shared" si="60"/>
        <v>0</v>
      </c>
      <c r="W436" s="22">
        <f t="shared" si="61"/>
        <v>0.9061140883819062</v>
      </c>
    </row>
    <row r="437" spans="1:23" ht="15" outlineLevel="3">
      <c r="A437" s="14" t="s">
        <v>301</v>
      </c>
      <c r="B437" s="14" t="s">
        <v>29</v>
      </c>
      <c r="C437" s="14" t="s">
        <v>122</v>
      </c>
      <c r="D437" s="14" t="s">
        <v>127</v>
      </c>
      <c r="E437" s="14" t="s">
        <v>32</v>
      </c>
      <c r="F437" s="14">
        <v>280</v>
      </c>
      <c r="G437" s="14">
        <v>2210</v>
      </c>
      <c r="H437" s="14">
        <v>3480</v>
      </c>
      <c r="I437" s="19" t="s">
        <v>128</v>
      </c>
      <c r="J437" s="20">
        <v>132442333</v>
      </c>
      <c r="K437" s="20">
        <v>0</v>
      </c>
      <c r="L437" s="20">
        <v>132442333</v>
      </c>
      <c r="M437" s="21">
        <v>0</v>
      </c>
      <c r="N437" s="20">
        <v>212209.69</v>
      </c>
      <c r="O437" s="20">
        <v>0</v>
      </c>
      <c r="P437" s="20">
        <v>102431824.31</v>
      </c>
      <c r="Q437" s="21">
        <v>98476784.31</v>
      </c>
      <c r="R437" s="20">
        <v>23135344.79</v>
      </c>
      <c r="S437" s="20">
        <v>29798299</v>
      </c>
      <c r="T437" s="21">
        <v>29798299</v>
      </c>
      <c r="U437" s="22">
        <f t="shared" si="59"/>
        <v>0.7734069763781646</v>
      </c>
      <c r="V437" s="22">
        <f t="shared" si="60"/>
        <v>0.001602279914534577</v>
      </c>
      <c r="W437" s="22">
        <f t="shared" si="61"/>
        <v>0.7750092562926991</v>
      </c>
    </row>
    <row r="438" spans="1:23" ht="30" outlineLevel="3">
      <c r="A438" s="14" t="s">
        <v>301</v>
      </c>
      <c r="B438" s="14" t="s">
        <v>29</v>
      </c>
      <c r="C438" s="14" t="s">
        <v>122</v>
      </c>
      <c r="D438" s="14" t="s">
        <v>129</v>
      </c>
      <c r="E438" s="14" t="s">
        <v>32</v>
      </c>
      <c r="F438" s="14">
        <v>280</v>
      </c>
      <c r="G438" s="14">
        <v>2210</v>
      </c>
      <c r="H438" s="14">
        <v>3480</v>
      </c>
      <c r="I438" s="19" t="s">
        <v>130</v>
      </c>
      <c r="J438" s="20">
        <v>8370088</v>
      </c>
      <c r="K438" s="20">
        <v>0</v>
      </c>
      <c r="L438" s="20">
        <v>8370088</v>
      </c>
      <c r="M438" s="21">
        <v>0</v>
      </c>
      <c r="N438" s="20">
        <v>0</v>
      </c>
      <c r="O438" s="20">
        <v>0</v>
      </c>
      <c r="P438" s="20">
        <v>6056016.53</v>
      </c>
      <c r="Q438" s="21">
        <v>6056016.53</v>
      </c>
      <c r="R438" s="20">
        <v>2314071.47</v>
      </c>
      <c r="S438" s="20">
        <v>2314071.47</v>
      </c>
      <c r="T438" s="21">
        <v>2314071.4699999997</v>
      </c>
      <c r="U438" s="22">
        <f t="shared" si="59"/>
        <v>0.723530807561402</v>
      </c>
      <c r="V438" s="22">
        <f t="shared" si="60"/>
        <v>0</v>
      </c>
      <c r="W438" s="22">
        <f t="shared" si="61"/>
        <v>0.723530807561402</v>
      </c>
    </row>
    <row r="439" spans="1:23" ht="45" outlineLevel="3">
      <c r="A439" s="14" t="s">
        <v>301</v>
      </c>
      <c r="B439" s="14" t="s">
        <v>29</v>
      </c>
      <c r="C439" s="14" t="s">
        <v>122</v>
      </c>
      <c r="D439" s="14" t="s">
        <v>131</v>
      </c>
      <c r="E439" s="14" t="s">
        <v>32</v>
      </c>
      <c r="F439" s="14">
        <v>280</v>
      </c>
      <c r="G439" s="14">
        <v>2210</v>
      </c>
      <c r="H439" s="14">
        <v>3480</v>
      </c>
      <c r="I439" s="19" t="s">
        <v>133</v>
      </c>
      <c r="J439" s="20">
        <v>5394415</v>
      </c>
      <c r="K439" s="20">
        <v>0</v>
      </c>
      <c r="L439" s="20">
        <v>5394415</v>
      </c>
      <c r="M439" s="21">
        <v>0</v>
      </c>
      <c r="N439" s="20">
        <v>0</v>
      </c>
      <c r="O439" s="20">
        <v>0</v>
      </c>
      <c r="P439" s="20">
        <v>4431375</v>
      </c>
      <c r="Q439" s="21">
        <v>4431375</v>
      </c>
      <c r="R439" s="20">
        <v>0</v>
      </c>
      <c r="S439" s="20">
        <v>963040</v>
      </c>
      <c r="T439" s="21">
        <v>963040</v>
      </c>
      <c r="U439" s="22">
        <f t="shared" si="59"/>
        <v>0.8214746177296334</v>
      </c>
      <c r="V439" s="22">
        <f t="shared" si="60"/>
        <v>0</v>
      </c>
      <c r="W439" s="22">
        <f t="shared" si="61"/>
        <v>0.8214746177296334</v>
      </c>
    </row>
    <row r="440" spans="1:23" ht="30" outlineLevel="3">
      <c r="A440" s="14" t="s">
        <v>301</v>
      </c>
      <c r="B440" s="14" t="s">
        <v>29</v>
      </c>
      <c r="C440" s="14" t="s">
        <v>122</v>
      </c>
      <c r="D440" s="14" t="s">
        <v>134</v>
      </c>
      <c r="E440" s="14" t="s">
        <v>32</v>
      </c>
      <c r="F440" s="14">
        <v>280</v>
      </c>
      <c r="G440" s="14">
        <v>2210</v>
      </c>
      <c r="H440" s="14">
        <v>3480</v>
      </c>
      <c r="I440" s="19" t="s">
        <v>135</v>
      </c>
      <c r="J440" s="20">
        <v>17082205</v>
      </c>
      <c r="K440" s="20">
        <v>0</v>
      </c>
      <c r="L440" s="20">
        <v>17082205</v>
      </c>
      <c r="M440" s="21">
        <v>0</v>
      </c>
      <c r="N440" s="20">
        <v>0</v>
      </c>
      <c r="O440" s="20">
        <v>0</v>
      </c>
      <c r="P440" s="20">
        <v>9581788</v>
      </c>
      <c r="Q440" s="21">
        <v>9581788</v>
      </c>
      <c r="R440" s="20">
        <v>7500408</v>
      </c>
      <c r="S440" s="20">
        <v>7500417</v>
      </c>
      <c r="T440" s="21">
        <v>7500417</v>
      </c>
      <c r="U440" s="22">
        <f t="shared" si="59"/>
        <v>0.5609221994467342</v>
      </c>
      <c r="V440" s="22">
        <f t="shared" si="60"/>
        <v>0</v>
      </c>
      <c r="W440" s="22">
        <f t="shared" si="61"/>
        <v>0.5609221994467342</v>
      </c>
    </row>
    <row r="441" spans="1:23" ht="15" outlineLevel="2">
      <c r="A441" s="14"/>
      <c r="B441" s="14"/>
      <c r="C441" s="18" t="s">
        <v>408</v>
      </c>
      <c r="D441" s="14"/>
      <c r="E441" s="14"/>
      <c r="F441" s="14"/>
      <c r="G441" s="14"/>
      <c r="H441" s="14"/>
      <c r="I441" s="19"/>
      <c r="J441" s="20">
        <f aca="true" t="shared" si="63" ref="J441:T441">SUBTOTAL(9,J434:J440)</f>
        <v>200361690</v>
      </c>
      <c r="K441" s="20">
        <f t="shared" si="63"/>
        <v>0</v>
      </c>
      <c r="L441" s="20">
        <f t="shared" si="63"/>
        <v>200361690</v>
      </c>
      <c r="M441" s="21">
        <f t="shared" si="63"/>
        <v>0</v>
      </c>
      <c r="N441" s="20">
        <f t="shared" si="63"/>
        <v>212209.69</v>
      </c>
      <c r="O441" s="20">
        <f t="shared" si="63"/>
        <v>0</v>
      </c>
      <c r="P441" s="20">
        <f t="shared" si="63"/>
        <v>155950136.36</v>
      </c>
      <c r="Q441" s="21">
        <f t="shared" si="63"/>
        <v>151995096.35999998</v>
      </c>
      <c r="R441" s="20">
        <f t="shared" si="63"/>
        <v>36406479.68</v>
      </c>
      <c r="S441" s="20">
        <f t="shared" si="63"/>
        <v>44199343.95</v>
      </c>
      <c r="T441" s="21">
        <f t="shared" si="63"/>
        <v>44199343.95</v>
      </c>
      <c r="U441" s="22"/>
      <c r="V441" s="22"/>
      <c r="W441" s="22"/>
    </row>
    <row r="442" spans="1:23" ht="120" outlineLevel="3">
      <c r="A442" s="14" t="s">
        <v>301</v>
      </c>
      <c r="B442" s="14" t="s">
        <v>29</v>
      </c>
      <c r="C442" s="14" t="s">
        <v>138</v>
      </c>
      <c r="D442" s="14" t="s">
        <v>143</v>
      </c>
      <c r="E442" s="14" t="s">
        <v>51</v>
      </c>
      <c r="F442" s="16" t="s">
        <v>394</v>
      </c>
      <c r="G442" s="14">
        <v>1310</v>
      </c>
      <c r="H442" s="14">
        <v>3480</v>
      </c>
      <c r="I442" s="19" t="s">
        <v>144</v>
      </c>
      <c r="J442" s="20">
        <v>13123008</v>
      </c>
      <c r="K442" s="20">
        <v>0</v>
      </c>
      <c r="L442" s="20">
        <v>13123008</v>
      </c>
      <c r="M442" s="21">
        <v>0</v>
      </c>
      <c r="N442" s="20">
        <v>0</v>
      </c>
      <c r="O442" s="20">
        <v>0</v>
      </c>
      <c r="P442" s="20">
        <v>13007513.65</v>
      </c>
      <c r="Q442" s="21">
        <v>13007513.65</v>
      </c>
      <c r="R442" s="20">
        <v>115494.35</v>
      </c>
      <c r="S442" s="20">
        <v>115494.35</v>
      </c>
      <c r="T442" s="21">
        <v>115494.34999999963</v>
      </c>
      <c r="U442" s="22">
        <f t="shared" si="59"/>
        <v>0.991199094750228</v>
      </c>
      <c r="V442" s="22">
        <f t="shared" si="60"/>
        <v>0</v>
      </c>
      <c r="W442" s="22">
        <f t="shared" si="61"/>
        <v>0.991199094750228</v>
      </c>
    </row>
    <row r="443" spans="1:23" ht="120" outlineLevel="3">
      <c r="A443" s="14" t="s">
        <v>301</v>
      </c>
      <c r="B443" s="14" t="s">
        <v>29</v>
      </c>
      <c r="C443" s="14" t="s">
        <v>138</v>
      </c>
      <c r="D443" s="14" t="s">
        <v>143</v>
      </c>
      <c r="E443" s="14" t="s">
        <v>145</v>
      </c>
      <c r="F443" s="16" t="s">
        <v>394</v>
      </c>
      <c r="G443" s="14">
        <v>1310</v>
      </c>
      <c r="H443" s="14">
        <v>3480</v>
      </c>
      <c r="I443" s="19" t="s">
        <v>146</v>
      </c>
      <c r="J443" s="20">
        <v>43440025</v>
      </c>
      <c r="K443" s="20">
        <v>0</v>
      </c>
      <c r="L443" s="20">
        <v>43440025</v>
      </c>
      <c r="M443" s="21">
        <v>0</v>
      </c>
      <c r="N443" s="20">
        <v>0</v>
      </c>
      <c r="O443" s="20">
        <v>0</v>
      </c>
      <c r="P443" s="20">
        <v>41022688.52</v>
      </c>
      <c r="Q443" s="21">
        <v>41022688.52</v>
      </c>
      <c r="R443" s="20">
        <v>2417336.48</v>
      </c>
      <c r="S443" s="20">
        <v>2417336.48</v>
      </c>
      <c r="T443" s="21">
        <v>2417336.4799999967</v>
      </c>
      <c r="U443" s="22">
        <f t="shared" si="59"/>
        <v>0.9443523230016558</v>
      </c>
      <c r="V443" s="22">
        <f t="shared" si="60"/>
        <v>0</v>
      </c>
      <c r="W443" s="22">
        <f t="shared" si="61"/>
        <v>0.9443523230016558</v>
      </c>
    </row>
    <row r="444" spans="1:23" ht="150" outlineLevel="3">
      <c r="A444" s="14" t="s">
        <v>301</v>
      </c>
      <c r="B444" s="14" t="s">
        <v>29</v>
      </c>
      <c r="C444" s="14" t="s">
        <v>138</v>
      </c>
      <c r="D444" s="14" t="s">
        <v>143</v>
      </c>
      <c r="E444" s="14" t="s">
        <v>265</v>
      </c>
      <c r="F444" s="16" t="s">
        <v>394</v>
      </c>
      <c r="G444" s="14">
        <v>1310</v>
      </c>
      <c r="H444" s="14">
        <v>3480</v>
      </c>
      <c r="I444" s="19" t="s">
        <v>306</v>
      </c>
      <c r="J444" s="20">
        <v>141748301</v>
      </c>
      <c r="K444" s="20">
        <v>0</v>
      </c>
      <c r="L444" s="20">
        <v>141748301</v>
      </c>
      <c r="M444" s="21">
        <v>0</v>
      </c>
      <c r="N444" s="20">
        <v>0</v>
      </c>
      <c r="O444" s="20">
        <v>0</v>
      </c>
      <c r="P444" s="20">
        <v>141748301</v>
      </c>
      <c r="Q444" s="21">
        <v>141748301</v>
      </c>
      <c r="R444" s="20">
        <v>0</v>
      </c>
      <c r="S444" s="20">
        <v>0</v>
      </c>
      <c r="T444" s="21">
        <v>0</v>
      </c>
      <c r="U444" s="22">
        <f t="shared" si="59"/>
        <v>1</v>
      </c>
      <c r="V444" s="22">
        <f t="shared" si="60"/>
        <v>0</v>
      </c>
      <c r="W444" s="22">
        <f t="shared" si="61"/>
        <v>1</v>
      </c>
    </row>
    <row r="445" spans="1:23" ht="15" outlineLevel="3">
      <c r="A445" s="14" t="s">
        <v>301</v>
      </c>
      <c r="B445" s="14" t="s">
        <v>29</v>
      </c>
      <c r="C445" s="14" t="s">
        <v>138</v>
      </c>
      <c r="D445" s="14" t="s">
        <v>248</v>
      </c>
      <c r="E445" s="14" t="s">
        <v>32</v>
      </c>
      <c r="F445" s="16" t="s">
        <v>394</v>
      </c>
      <c r="G445" s="14">
        <v>1320</v>
      </c>
      <c r="H445" s="14">
        <v>3480</v>
      </c>
      <c r="I445" s="19" t="s">
        <v>307</v>
      </c>
      <c r="J445" s="20">
        <v>60284485</v>
      </c>
      <c r="K445" s="20">
        <v>0</v>
      </c>
      <c r="L445" s="20">
        <v>60284485</v>
      </c>
      <c r="M445" s="21">
        <v>0</v>
      </c>
      <c r="N445" s="20">
        <v>0</v>
      </c>
      <c r="O445" s="20">
        <v>0</v>
      </c>
      <c r="P445" s="20">
        <v>60284484.99</v>
      </c>
      <c r="Q445" s="21">
        <v>60284484.99</v>
      </c>
      <c r="R445" s="20">
        <v>0.01</v>
      </c>
      <c r="S445" s="20">
        <v>0.01</v>
      </c>
      <c r="T445" s="21">
        <v>0.009999997913837433</v>
      </c>
      <c r="U445" s="22">
        <f t="shared" si="59"/>
        <v>0.9999999998341199</v>
      </c>
      <c r="V445" s="22">
        <f t="shared" si="60"/>
        <v>0</v>
      </c>
      <c r="W445" s="22">
        <f t="shared" si="61"/>
        <v>0.9999999998341199</v>
      </c>
    </row>
    <row r="446" spans="1:23" ht="225" outlineLevel="3">
      <c r="A446" s="14" t="s">
        <v>301</v>
      </c>
      <c r="B446" s="14" t="s">
        <v>29</v>
      </c>
      <c r="C446" s="14" t="s">
        <v>138</v>
      </c>
      <c r="D446" s="14" t="s">
        <v>170</v>
      </c>
      <c r="E446" s="14" t="s">
        <v>51</v>
      </c>
      <c r="F446" s="16" t="s">
        <v>394</v>
      </c>
      <c r="G446" s="14">
        <v>1320</v>
      </c>
      <c r="H446" s="14">
        <v>3480</v>
      </c>
      <c r="I446" s="19" t="s">
        <v>308</v>
      </c>
      <c r="J446" s="20">
        <v>0</v>
      </c>
      <c r="K446" s="20">
        <v>0</v>
      </c>
      <c r="L446" s="20">
        <v>0</v>
      </c>
      <c r="M446" s="21">
        <v>0</v>
      </c>
      <c r="N446" s="20">
        <v>0</v>
      </c>
      <c r="O446" s="20">
        <v>0</v>
      </c>
      <c r="P446" s="20">
        <v>0</v>
      </c>
      <c r="Q446" s="21">
        <v>0</v>
      </c>
      <c r="R446" s="20">
        <v>0</v>
      </c>
      <c r="S446" s="20">
        <v>0</v>
      </c>
      <c r="T446" s="21">
        <v>0</v>
      </c>
      <c r="U446" s="22">
        <v>0</v>
      </c>
      <c r="V446" s="22">
        <v>0</v>
      </c>
      <c r="W446" s="22">
        <f t="shared" si="61"/>
        <v>0</v>
      </c>
    </row>
    <row r="447" spans="1:23" ht="105" outlineLevel="3">
      <c r="A447" s="14" t="s">
        <v>301</v>
      </c>
      <c r="B447" s="14" t="s">
        <v>29</v>
      </c>
      <c r="C447" s="14" t="s">
        <v>138</v>
      </c>
      <c r="D447" s="14" t="s">
        <v>252</v>
      </c>
      <c r="E447" s="14" t="s">
        <v>32</v>
      </c>
      <c r="F447" s="16" t="s">
        <v>394</v>
      </c>
      <c r="G447" s="14">
        <v>1320</v>
      </c>
      <c r="H447" s="14">
        <v>3480</v>
      </c>
      <c r="I447" s="19" t="s">
        <v>292</v>
      </c>
      <c r="J447" s="20">
        <v>60284484</v>
      </c>
      <c r="K447" s="20">
        <v>0</v>
      </c>
      <c r="L447" s="20">
        <v>60284484</v>
      </c>
      <c r="M447" s="21">
        <v>0</v>
      </c>
      <c r="N447" s="20">
        <v>0</v>
      </c>
      <c r="O447" s="20">
        <v>0</v>
      </c>
      <c r="P447" s="20">
        <v>60284484</v>
      </c>
      <c r="Q447" s="21">
        <v>60284484</v>
      </c>
      <c r="R447" s="20">
        <v>0</v>
      </c>
      <c r="S447" s="20">
        <v>0</v>
      </c>
      <c r="T447" s="21">
        <v>0</v>
      </c>
      <c r="U447" s="22">
        <f t="shared" si="59"/>
        <v>1</v>
      </c>
      <c r="V447" s="22">
        <f t="shared" si="60"/>
        <v>0</v>
      </c>
      <c r="W447" s="22">
        <f t="shared" si="61"/>
        <v>1</v>
      </c>
    </row>
    <row r="448" spans="1:23" ht="15" outlineLevel="2">
      <c r="A448" s="14"/>
      <c r="B448" s="14"/>
      <c r="C448" s="18" t="s">
        <v>409</v>
      </c>
      <c r="D448" s="14"/>
      <c r="E448" s="14"/>
      <c r="F448" s="16"/>
      <c r="G448" s="14"/>
      <c r="H448" s="14"/>
      <c r="I448" s="19"/>
      <c r="J448" s="20">
        <f aca="true" t="shared" si="64" ref="J448:T448">SUBTOTAL(9,J442:J447)</f>
        <v>318880303</v>
      </c>
      <c r="K448" s="20">
        <f t="shared" si="64"/>
        <v>0</v>
      </c>
      <c r="L448" s="20">
        <f t="shared" si="64"/>
        <v>318880303</v>
      </c>
      <c r="M448" s="21">
        <f t="shared" si="64"/>
        <v>0</v>
      </c>
      <c r="N448" s="20">
        <f t="shared" si="64"/>
        <v>0</v>
      </c>
      <c r="O448" s="20">
        <f t="shared" si="64"/>
        <v>0</v>
      </c>
      <c r="P448" s="20">
        <f t="shared" si="64"/>
        <v>316347472.16</v>
      </c>
      <c r="Q448" s="21">
        <f t="shared" si="64"/>
        <v>316347472.16</v>
      </c>
      <c r="R448" s="20">
        <f t="shared" si="64"/>
        <v>2532830.84</v>
      </c>
      <c r="S448" s="20">
        <f t="shared" si="64"/>
        <v>2532830.84</v>
      </c>
      <c r="T448" s="21">
        <f t="shared" si="64"/>
        <v>2532830.8399999943</v>
      </c>
      <c r="U448" s="22"/>
      <c r="V448" s="22"/>
      <c r="W448" s="22"/>
    </row>
    <row r="449" spans="1:23" ht="15" outlineLevel="1">
      <c r="A449" s="18" t="s">
        <v>401</v>
      </c>
      <c r="B449" s="14"/>
      <c r="C449" s="14"/>
      <c r="D449" s="14"/>
      <c r="E449" s="14"/>
      <c r="F449" s="16"/>
      <c r="G449" s="14"/>
      <c r="H449" s="14"/>
      <c r="I449" s="19"/>
      <c r="J449" s="20">
        <f aca="true" t="shared" si="65" ref="J449:T449">SUBTOTAL(9,J395:J447)</f>
        <v>24197243000</v>
      </c>
      <c r="K449" s="20">
        <f t="shared" si="65"/>
        <v>103500000</v>
      </c>
      <c r="L449" s="20">
        <f t="shared" si="65"/>
        <v>24197243000</v>
      </c>
      <c r="M449" s="21">
        <f t="shared" si="65"/>
        <v>0</v>
      </c>
      <c r="N449" s="20">
        <f t="shared" si="65"/>
        <v>48267068.379999995</v>
      </c>
      <c r="O449" s="20">
        <f t="shared" si="65"/>
        <v>0</v>
      </c>
      <c r="P449" s="20">
        <f t="shared" si="65"/>
        <v>22478351488.309998</v>
      </c>
      <c r="Q449" s="21">
        <f t="shared" si="65"/>
        <v>22321236495.629997</v>
      </c>
      <c r="R449" s="20">
        <f t="shared" si="65"/>
        <v>1559331579.0399997</v>
      </c>
      <c r="S449" s="20">
        <f t="shared" si="65"/>
        <v>1670624443.3099997</v>
      </c>
      <c r="T449" s="21">
        <f t="shared" si="65"/>
        <v>1670624443.3100002</v>
      </c>
      <c r="U449" s="22">
        <f t="shared" si="59"/>
        <v>0.9289633322403712</v>
      </c>
      <c r="V449" s="22">
        <f t="shared" si="60"/>
        <v>0.001994734209182426</v>
      </c>
      <c r="W449" s="22">
        <f t="shared" si="61"/>
        <v>0.9309580664495536</v>
      </c>
    </row>
    <row r="450" spans="1:23" ht="15" outlineLevel="3">
      <c r="A450" s="14" t="s">
        <v>309</v>
      </c>
      <c r="B450" s="14" t="s">
        <v>29</v>
      </c>
      <c r="C450" s="14" t="s">
        <v>30</v>
      </c>
      <c r="D450" s="14" t="s">
        <v>31</v>
      </c>
      <c r="E450" s="14" t="s">
        <v>32</v>
      </c>
      <c r="F450" s="16" t="s">
        <v>394</v>
      </c>
      <c r="G450" s="14">
        <v>1111</v>
      </c>
      <c r="H450" s="14">
        <v>3460</v>
      </c>
      <c r="I450" s="19" t="s">
        <v>33</v>
      </c>
      <c r="J450" s="20">
        <v>274982196</v>
      </c>
      <c r="K450" s="20">
        <v>0</v>
      </c>
      <c r="L450" s="20">
        <v>274982196</v>
      </c>
      <c r="M450" s="21">
        <v>0</v>
      </c>
      <c r="N450" s="20">
        <v>0</v>
      </c>
      <c r="O450" s="20">
        <v>0</v>
      </c>
      <c r="P450" s="20">
        <v>259620448.5</v>
      </c>
      <c r="Q450" s="21">
        <v>259620448.5</v>
      </c>
      <c r="R450" s="20">
        <v>15361747.5</v>
      </c>
      <c r="S450" s="20">
        <v>15361747.5</v>
      </c>
      <c r="T450" s="21">
        <v>15361747.5</v>
      </c>
      <c r="U450" s="22">
        <f t="shared" si="59"/>
        <v>0.9441354832296124</v>
      </c>
      <c r="V450" s="22">
        <f t="shared" si="60"/>
        <v>0</v>
      </c>
      <c r="W450" s="22">
        <f t="shared" si="61"/>
        <v>0.9441354832296124</v>
      </c>
    </row>
    <row r="451" spans="1:23" ht="15" outlineLevel="3">
      <c r="A451" s="14" t="s">
        <v>309</v>
      </c>
      <c r="B451" s="14" t="s">
        <v>29</v>
      </c>
      <c r="C451" s="14" t="s">
        <v>30</v>
      </c>
      <c r="D451" s="14" t="s">
        <v>34</v>
      </c>
      <c r="E451" s="14" t="s">
        <v>32</v>
      </c>
      <c r="F451" s="16" t="s">
        <v>394</v>
      </c>
      <c r="G451" s="14">
        <v>1111</v>
      </c>
      <c r="H451" s="14">
        <v>3460</v>
      </c>
      <c r="I451" s="19" t="s">
        <v>35</v>
      </c>
      <c r="J451" s="20">
        <v>4000000</v>
      </c>
      <c r="K451" s="20">
        <v>0</v>
      </c>
      <c r="L451" s="20">
        <v>4000000</v>
      </c>
      <c r="M451" s="21">
        <v>0</v>
      </c>
      <c r="N451" s="20">
        <v>0</v>
      </c>
      <c r="O451" s="20">
        <v>0</v>
      </c>
      <c r="P451" s="20">
        <v>3531808</v>
      </c>
      <c r="Q451" s="21">
        <v>3531808</v>
      </c>
      <c r="R451" s="20">
        <v>468192</v>
      </c>
      <c r="S451" s="20">
        <v>468192</v>
      </c>
      <c r="T451" s="21">
        <v>468192</v>
      </c>
      <c r="U451" s="22">
        <f t="shared" si="59"/>
        <v>0.882952</v>
      </c>
      <c r="V451" s="22">
        <f t="shared" si="60"/>
        <v>0</v>
      </c>
      <c r="W451" s="22">
        <f t="shared" si="61"/>
        <v>0.882952</v>
      </c>
    </row>
    <row r="452" spans="1:23" ht="15" outlineLevel="3">
      <c r="A452" s="14" t="s">
        <v>309</v>
      </c>
      <c r="B452" s="14" t="s">
        <v>29</v>
      </c>
      <c r="C452" s="14" t="s">
        <v>30</v>
      </c>
      <c r="D452" s="14" t="s">
        <v>36</v>
      </c>
      <c r="E452" s="14" t="s">
        <v>32</v>
      </c>
      <c r="F452" s="16" t="s">
        <v>394</v>
      </c>
      <c r="G452" s="14">
        <v>1111</v>
      </c>
      <c r="H452" s="14">
        <v>3460</v>
      </c>
      <c r="I452" s="19" t="s">
        <v>37</v>
      </c>
      <c r="J452" s="20">
        <v>11930344</v>
      </c>
      <c r="K452" s="20">
        <v>0</v>
      </c>
      <c r="L452" s="20">
        <v>11930344</v>
      </c>
      <c r="M452" s="21">
        <v>0</v>
      </c>
      <c r="N452" s="20">
        <v>0</v>
      </c>
      <c r="O452" s="20">
        <v>0</v>
      </c>
      <c r="P452" s="20">
        <v>9442644.95</v>
      </c>
      <c r="Q452" s="21">
        <v>9442644.95</v>
      </c>
      <c r="R452" s="20">
        <v>2487699.05</v>
      </c>
      <c r="S452" s="20">
        <v>2487699.05</v>
      </c>
      <c r="T452" s="21">
        <v>2487699.0500000007</v>
      </c>
      <c r="U452" s="22">
        <f t="shared" si="59"/>
        <v>0.7914813646614045</v>
      </c>
      <c r="V452" s="22">
        <f t="shared" si="60"/>
        <v>0</v>
      </c>
      <c r="W452" s="22">
        <f t="shared" si="61"/>
        <v>0.7914813646614045</v>
      </c>
    </row>
    <row r="453" spans="1:23" ht="30" outlineLevel="3">
      <c r="A453" s="14" t="s">
        <v>309</v>
      </c>
      <c r="B453" s="14" t="s">
        <v>29</v>
      </c>
      <c r="C453" s="14" t="s">
        <v>30</v>
      </c>
      <c r="D453" s="14" t="s">
        <v>40</v>
      </c>
      <c r="E453" s="14" t="s">
        <v>32</v>
      </c>
      <c r="F453" s="16" t="s">
        <v>394</v>
      </c>
      <c r="G453" s="14">
        <v>1111</v>
      </c>
      <c r="H453" s="14">
        <v>3460</v>
      </c>
      <c r="I453" s="19" t="s">
        <v>41</v>
      </c>
      <c r="J453" s="20">
        <v>68604000</v>
      </c>
      <c r="K453" s="20">
        <v>0</v>
      </c>
      <c r="L453" s="20">
        <v>68604000</v>
      </c>
      <c r="M453" s="21">
        <v>0</v>
      </c>
      <c r="N453" s="20">
        <v>0</v>
      </c>
      <c r="O453" s="20">
        <v>0</v>
      </c>
      <c r="P453" s="20">
        <v>60584979.95</v>
      </c>
      <c r="Q453" s="21">
        <v>60584979.95</v>
      </c>
      <c r="R453" s="20">
        <v>8019020.05</v>
      </c>
      <c r="S453" s="20">
        <v>8019020.05</v>
      </c>
      <c r="T453" s="21">
        <v>8019020.049999997</v>
      </c>
      <c r="U453" s="22">
        <f t="shared" si="59"/>
        <v>0.8831114796513323</v>
      </c>
      <c r="V453" s="22">
        <f t="shared" si="60"/>
        <v>0</v>
      </c>
      <c r="W453" s="22">
        <f t="shared" si="61"/>
        <v>0.8831114796513323</v>
      </c>
    </row>
    <row r="454" spans="1:23" ht="30" outlineLevel="3">
      <c r="A454" s="14" t="s">
        <v>309</v>
      </c>
      <c r="B454" s="14" t="s">
        <v>29</v>
      </c>
      <c r="C454" s="14" t="s">
        <v>30</v>
      </c>
      <c r="D454" s="14" t="s">
        <v>42</v>
      </c>
      <c r="E454" s="14" t="s">
        <v>32</v>
      </c>
      <c r="F454" s="16" t="s">
        <v>394</v>
      </c>
      <c r="G454" s="14">
        <v>1111</v>
      </c>
      <c r="H454" s="14">
        <v>3460</v>
      </c>
      <c r="I454" s="19" t="s">
        <v>43</v>
      </c>
      <c r="J454" s="20">
        <v>128352293</v>
      </c>
      <c r="K454" s="20">
        <v>0</v>
      </c>
      <c r="L454" s="20">
        <v>128352293</v>
      </c>
      <c r="M454" s="21">
        <v>0</v>
      </c>
      <c r="N454" s="20">
        <v>0</v>
      </c>
      <c r="O454" s="20">
        <v>0</v>
      </c>
      <c r="P454" s="20">
        <v>121267329.91</v>
      </c>
      <c r="Q454" s="21">
        <v>121267329.91</v>
      </c>
      <c r="R454" s="20">
        <v>7084963.09</v>
      </c>
      <c r="S454" s="20">
        <v>7084963.09</v>
      </c>
      <c r="T454" s="21">
        <v>7084963.090000004</v>
      </c>
      <c r="U454" s="22">
        <f t="shared" si="59"/>
        <v>0.9448006504254661</v>
      </c>
      <c r="V454" s="22">
        <f t="shared" si="60"/>
        <v>0</v>
      </c>
      <c r="W454" s="22">
        <f t="shared" si="61"/>
        <v>0.9448006504254661</v>
      </c>
    </row>
    <row r="455" spans="1:23" ht="15" outlineLevel="3">
      <c r="A455" s="14" t="s">
        <v>309</v>
      </c>
      <c r="B455" s="14" t="s">
        <v>29</v>
      </c>
      <c r="C455" s="14" t="s">
        <v>30</v>
      </c>
      <c r="D455" s="14" t="s">
        <v>44</v>
      </c>
      <c r="E455" s="14" t="s">
        <v>32</v>
      </c>
      <c r="F455" s="14">
        <v>280</v>
      </c>
      <c r="G455" s="14">
        <v>1111</v>
      </c>
      <c r="H455" s="14">
        <v>3460</v>
      </c>
      <c r="I455" s="19" t="s">
        <v>45</v>
      </c>
      <c r="J455" s="20">
        <v>45611389</v>
      </c>
      <c r="K455" s="20">
        <v>0</v>
      </c>
      <c r="L455" s="20">
        <v>45611389</v>
      </c>
      <c r="M455" s="21">
        <v>0</v>
      </c>
      <c r="N455" s="20">
        <v>0</v>
      </c>
      <c r="O455" s="20">
        <v>0</v>
      </c>
      <c r="P455" s="20">
        <v>42444409.7</v>
      </c>
      <c r="Q455" s="21">
        <v>42444409.7</v>
      </c>
      <c r="R455" s="20">
        <v>3166979.3</v>
      </c>
      <c r="S455" s="20">
        <v>3166979.3</v>
      </c>
      <c r="T455" s="21">
        <v>3166979.299999997</v>
      </c>
      <c r="U455" s="22">
        <f t="shared" si="59"/>
        <v>0.9305660413016583</v>
      </c>
      <c r="V455" s="22">
        <f t="shared" si="60"/>
        <v>0</v>
      </c>
      <c r="W455" s="22">
        <f t="shared" si="61"/>
        <v>0.9305660413016583</v>
      </c>
    </row>
    <row r="456" spans="1:23" ht="15" outlineLevel="3">
      <c r="A456" s="14" t="s">
        <v>309</v>
      </c>
      <c r="B456" s="14" t="s">
        <v>29</v>
      </c>
      <c r="C456" s="14" t="s">
        <v>30</v>
      </c>
      <c r="D456" s="14" t="s">
        <v>46</v>
      </c>
      <c r="E456" s="14" t="s">
        <v>32</v>
      </c>
      <c r="F456" s="16" t="s">
        <v>394</v>
      </c>
      <c r="G456" s="14">
        <v>1111</v>
      </c>
      <c r="H456" s="14">
        <v>3460</v>
      </c>
      <c r="I456" s="19" t="s">
        <v>47</v>
      </c>
      <c r="J456" s="20">
        <v>38024978</v>
      </c>
      <c r="K456" s="20">
        <v>0</v>
      </c>
      <c r="L456" s="20">
        <v>38024978</v>
      </c>
      <c r="M456" s="21">
        <v>0</v>
      </c>
      <c r="N456" s="20">
        <v>0</v>
      </c>
      <c r="O456" s="20">
        <v>0</v>
      </c>
      <c r="P456" s="20">
        <v>37663088.45</v>
      </c>
      <c r="Q456" s="21">
        <v>37663088.45</v>
      </c>
      <c r="R456" s="20">
        <v>361889.55</v>
      </c>
      <c r="S456" s="20">
        <v>361889.55</v>
      </c>
      <c r="T456" s="21">
        <v>361889.549999997</v>
      </c>
      <c r="U456" s="22">
        <f t="shared" si="59"/>
        <v>0.9904828465646976</v>
      </c>
      <c r="V456" s="22">
        <f t="shared" si="60"/>
        <v>0</v>
      </c>
      <c r="W456" s="22">
        <f t="shared" si="61"/>
        <v>0.9904828465646976</v>
      </c>
    </row>
    <row r="457" spans="1:23" ht="15" outlineLevel="3">
      <c r="A457" s="14" t="s">
        <v>309</v>
      </c>
      <c r="B457" s="14" t="s">
        <v>29</v>
      </c>
      <c r="C457" s="14" t="s">
        <v>30</v>
      </c>
      <c r="D457" s="14" t="s">
        <v>48</v>
      </c>
      <c r="E457" s="14" t="s">
        <v>32</v>
      </c>
      <c r="F457" s="16" t="s">
        <v>394</v>
      </c>
      <c r="G457" s="14">
        <v>1111</v>
      </c>
      <c r="H457" s="14">
        <v>3460</v>
      </c>
      <c r="I457" s="19" t="s">
        <v>49</v>
      </c>
      <c r="J457" s="20">
        <v>21370511</v>
      </c>
      <c r="K457" s="20">
        <v>0</v>
      </c>
      <c r="L457" s="20">
        <v>21370511</v>
      </c>
      <c r="M457" s="21">
        <v>0</v>
      </c>
      <c r="N457" s="20">
        <v>0</v>
      </c>
      <c r="O457" s="20">
        <v>0</v>
      </c>
      <c r="P457" s="20">
        <v>19559533.74</v>
      </c>
      <c r="Q457" s="21">
        <v>19559533.74</v>
      </c>
      <c r="R457" s="20">
        <v>1810977.26</v>
      </c>
      <c r="S457" s="20">
        <v>1810977.26</v>
      </c>
      <c r="T457" s="21">
        <v>1810977.2600000016</v>
      </c>
      <c r="U457" s="22">
        <f t="shared" si="59"/>
        <v>0.9152581208750693</v>
      </c>
      <c r="V457" s="22">
        <f t="shared" si="60"/>
        <v>0</v>
      </c>
      <c r="W457" s="22">
        <f t="shared" si="61"/>
        <v>0.9152581208750693</v>
      </c>
    </row>
    <row r="458" spans="1:23" ht="90" outlineLevel="3">
      <c r="A458" s="14" t="s">
        <v>309</v>
      </c>
      <c r="B458" s="14" t="s">
        <v>29</v>
      </c>
      <c r="C458" s="14" t="s">
        <v>30</v>
      </c>
      <c r="D458" s="14" t="s">
        <v>50</v>
      </c>
      <c r="E458" s="14" t="s">
        <v>51</v>
      </c>
      <c r="F458" s="16" t="s">
        <v>394</v>
      </c>
      <c r="G458" s="14">
        <v>1112</v>
      </c>
      <c r="H458" s="14">
        <v>3460</v>
      </c>
      <c r="I458" s="19" t="s">
        <v>52</v>
      </c>
      <c r="J458" s="20">
        <v>50409249</v>
      </c>
      <c r="K458" s="20">
        <v>0</v>
      </c>
      <c r="L458" s="20">
        <v>50409249</v>
      </c>
      <c r="M458" s="21">
        <v>0</v>
      </c>
      <c r="N458" s="20">
        <v>0</v>
      </c>
      <c r="O458" s="20">
        <v>0</v>
      </c>
      <c r="P458" s="20">
        <v>47390821</v>
      </c>
      <c r="Q458" s="21">
        <v>47390821</v>
      </c>
      <c r="R458" s="20">
        <v>3018428</v>
      </c>
      <c r="S458" s="20">
        <v>3018428</v>
      </c>
      <c r="T458" s="21">
        <v>3018428</v>
      </c>
      <c r="U458" s="22">
        <f t="shared" si="59"/>
        <v>0.9401215439650767</v>
      </c>
      <c r="V458" s="22">
        <f t="shared" si="60"/>
        <v>0</v>
      </c>
      <c r="W458" s="22">
        <f t="shared" si="61"/>
        <v>0.9401215439650767</v>
      </c>
    </row>
    <row r="459" spans="1:23" ht="75" outlineLevel="3">
      <c r="A459" s="14" t="s">
        <v>309</v>
      </c>
      <c r="B459" s="14" t="s">
        <v>29</v>
      </c>
      <c r="C459" s="14" t="s">
        <v>30</v>
      </c>
      <c r="D459" s="14" t="s">
        <v>53</v>
      </c>
      <c r="E459" s="14" t="s">
        <v>51</v>
      </c>
      <c r="F459" s="16" t="s">
        <v>394</v>
      </c>
      <c r="G459" s="14">
        <v>1112</v>
      </c>
      <c r="H459" s="14">
        <v>3460</v>
      </c>
      <c r="I459" s="19" t="s">
        <v>54</v>
      </c>
      <c r="J459" s="20">
        <v>2737796</v>
      </c>
      <c r="K459" s="20">
        <v>0</v>
      </c>
      <c r="L459" s="20">
        <v>2737796</v>
      </c>
      <c r="M459" s="21">
        <v>0</v>
      </c>
      <c r="N459" s="20">
        <v>0</v>
      </c>
      <c r="O459" s="20">
        <v>0</v>
      </c>
      <c r="P459" s="20">
        <v>2561546</v>
      </c>
      <c r="Q459" s="21">
        <v>2561546</v>
      </c>
      <c r="R459" s="20">
        <v>176250</v>
      </c>
      <c r="S459" s="20">
        <v>176250</v>
      </c>
      <c r="T459" s="21">
        <v>176250</v>
      </c>
      <c r="U459" s="22">
        <f t="shared" si="59"/>
        <v>0.9356233992598426</v>
      </c>
      <c r="V459" s="22">
        <f t="shared" si="60"/>
        <v>0</v>
      </c>
      <c r="W459" s="22">
        <f t="shared" si="61"/>
        <v>0.9356233992598426</v>
      </c>
    </row>
    <row r="460" spans="1:23" ht="90" outlineLevel="3">
      <c r="A460" s="14" t="s">
        <v>309</v>
      </c>
      <c r="B460" s="14" t="s">
        <v>29</v>
      </c>
      <c r="C460" s="14" t="s">
        <v>30</v>
      </c>
      <c r="D460" s="14" t="s">
        <v>55</v>
      </c>
      <c r="E460" s="14" t="s">
        <v>51</v>
      </c>
      <c r="F460" s="16" t="s">
        <v>394</v>
      </c>
      <c r="G460" s="14">
        <v>1112</v>
      </c>
      <c r="H460" s="14">
        <v>3460</v>
      </c>
      <c r="I460" s="19" t="s">
        <v>56</v>
      </c>
      <c r="J460" s="20">
        <v>10125233</v>
      </c>
      <c r="K460" s="20">
        <v>0</v>
      </c>
      <c r="L460" s="20">
        <v>10125233</v>
      </c>
      <c r="M460" s="21">
        <v>0</v>
      </c>
      <c r="N460" s="20">
        <v>0</v>
      </c>
      <c r="O460" s="20">
        <v>0</v>
      </c>
      <c r="P460" s="20">
        <v>10121445</v>
      </c>
      <c r="Q460" s="21">
        <v>10121445</v>
      </c>
      <c r="R460" s="20">
        <v>3788</v>
      </c>
      <c r="S460" s="20">
        <v>3788</v>
      </c>
      <c r="T460" s="21">
        <v>3788</v>
      </c>
      <c r="U460" s="22">
        <f t="shared" si="59"/>
        <v>0.9996258851524701</v>
      </c>
      <c r="V460" s="22">
        <f t="shared" si="60"/>
        <v>0</v>
      </c>
      <c r="W460" s="22">
        <f t="shared" si="61"/>
        <v>0.9996258851524701</v>
      </c>
    </row>
    <row r="461" spans="1:23" ht="75" outlineLevel="3">
      <c r="A461" s="14" t="s">
        <v>309</v>
      </c>
      <c r="B461" s="14" t="s">
        <v>29</v>
      </c>
      <c r="C461" s="14" t="s">
        <v>30</v>
      </c>
      <c r="D461" s="14" t="s">
        <v>57</v>
      </c>
      <c r="E461" s="14" t="s">
        <v>51</v>
      </c>
      <c r="F461" s="16" t="s">
        <v>394</v>
      </c>
      <c r="G461" s="14">
        <v>1112</v>
      </c>
      <c r="H461" s="14">
        <v>3460</v>
      </c>
      <c r="I461" s="19" t="s">
        <v>58</v>
      </c>
      <c r="J461" s="20">
        <v>8213390</v>
      </c>
      <c r="K461" s="20">
        <v>0</v>
      </c>
      <c r="L461" s="20">
        <v>8213390</v>
      </c>
      <c r="M461" s="21">
        <v>0</v>
      </c>
      <c r="N461" s="20">
        <v>0</v>
      </c>
      <c r="O461" s="20">
        <v>0</v>
      </c>
      <c r="P461" s="20">
        <v>7684625</v>
      </c>
      <c r="Q461" s="21">
        <v>7684625</v>
      </c>
      <c r="R461" s="20">
        <v>528765</v>
      </c>
      <c r="S461" s="20">
        <v>528765</v>
      </c>
      <c r="T461" s="21">
        <v>528765</v>
      </c>
      <c r="U461" s="22">
        <f t="shared" si="59"/>
        <v>0.9356215886497536</v>
      </c>
      <c r="V461" s="22">
        <f t="shared" si="60"/>
        <v>0</v>
      </c>
      <c r="W461" s="22">
        <f t="shared" si="61"/>
        <v>0.9356215886497536</v>
      </c>
    </row>
    <row r="462" spans="1:23" ht="75" outlineLevel="3">
      <c r="A462" s="14" t="s">
        <v>309</v>
      </c>
      <c r="B462" s="14" t="s">
        <v>29</v>
      </c>
      <c r="C462" s="14" t="s">
        <v>30</v>
      </c>
      <c r="D462" s="14" t="s">
        <v>59</v>
      </c>
      <c r="E462" s="14" t="s">
        <v>51</v>
      </c>
      <c r="F462" s="16" t="s">
        <v>394</v>
      </c>
      <c r="G462" s="14">
        <v>1112</v>
      </c>
      <c r="H462" s="14">
        <v>3460</v>
      </c>
      <c r="I462" s="19" t="s">
        <v>58</v>
      </c>
      <c r="J462" s="20">
        <v>16426780</v>
      </c>
      <c r="K462" s="20">
        <v>0</v>
      </c>
      <c r="L462" s="20">
        <v>16426780</v>
      </c>
      <c r="M462" s="21">
        <v>0</v>
      </c>
      <c r="N462" s="20">
        <v>0</v>
      </c>
      <c r="O462" s="20">
        <v>0</v>
      </c>
      <c r="P462" s="20">
        <v>15369260</v>
      </c>
      <c r="Q462" s="21">
        <v>15369260</v>
      </c>
      <c r="R462" s="20">
        <v>1057520</v>
      </c>
      <c r="S462" s="20">
        <v>1057520</v>
      </c>
      <c r="T462" s="21">
        <v>1057520</v>
      </c>
      <c r="U462" s="22">
        <f t="shared" si="59"/>
        <v>0.9356221974117873</v>
      </c>
      <c r="V462" s="22">
        <f t="shared" si="60"/>
        <v>0</v>
      </c>
      <c r="W462" s="22">
        <f t="shared" si="61"/>
        <v>0.9356221974117873</v>
      </c>
    </row>
    <row r="463" spans="1:23" ht="15" outlineLevel="2">
      <c r="A463" s="14"/>
      <c r="B463" s="14"/>
      <c r="C463" s="18" t="s">
        <v>405</v>
      </c>
      <c r="D463" s="14"/>
      <c r="E463" s="14"/>
      <c r="F463" s="16"/>
      <c r="G463" s="14"/>
      <c r="H463" s="14"/>
      <c r="I463" s="19"/>
      <c r="J463" s="20">
        <f aca="true" t="shared" si="66" ref="J463:T463">SUBTOTAL(9,J450:J462)</f>
        <v>680788159</v>
      </c>
      <c r="K463" s="20">
        <f t="shared" si="66"/>
        <v>0</v>
      </c>
      <c r="L463" s="20">
        <f t="shared" si="66"/>
        <v>680788159</v>
      </c>
      <c r="M463" s="21">
        <f t="shared" si="66"/>
        <v>0</v>
      </c>
      <c r="N463" s="20">
        <f t="shared" si="66"/>
        <v>0</v>
      </c>
      <c r="O463" s="20">
        <f t="shared" si="66"/>
        <v>0</v>
      </c>
      <c r="P463" s="20">
        <f t="shared" si="66"/>
        <v>637241940.1999999</v>
      </c>
      <c r="Q463" s="21">
        <f t="shared" si="66"/>
        <v>637241940.1999999</v>
      </c>
      <c r="R463" s="20">
        <f t="shared" si="66"/>
        <v>43546218.8</v>
      </c>
      <c r="S463" s="20">
        <f t="shared" si="66"/>
        <v>43546218.8</v>
      </c>
      <c r="T463" s="21">
        <f t="shared" si="66"/>
        <v>43546218.8</v>
      </c>
      <c r="U463" s="22"/>
      <c r="V463" s="22"/>
      <c r="W463" s="22"/>
    </row>
    <row r="464" spans="1:23" ht="15" outlineLevel="3">
      <c r="A464" s="14" t="s">
        <v>309</v>
      </c>
      <c r="B464" s="14" t="s">
        <v>29</v>
      </c>
      <c r="C464" s="14" t="s">
        <v>60</v>
      </c>
      <c r="D464" s="14" t="s">
        <v>63</v>
      </c>
      <c r="E464" s="14" t="s">
        <v>32</v>
      </c>
      <c r="F464" s="16" t="s">
        <v>394</v>
      </c>
      <c r="G464" s="14">
        <v>1120</v>
      </c>
      <c r="H464" s="14">
        <v>3460</v>
      </c>
      <c r="I464" s="19" t="s">
        <v>64</v>
      </c>
      <c r="J464" s="20">
        <v>9420</v>
      </c>
      <c r="K464" s="20">
        <v>0</v>
      </c>
      <c r="L464" s="20">
        <v>9420</v>
      </c>
      <c r="M464" s="21">
        <v>0</v>
      </c>
      <c r="N464" s="20">
        <v>0</v>
      </c>
      <c r="O464" s="20">
        <v>0</v>
      </c>
      <c r="P464" s="20">
        <v>9400</v>
      </c>
      <c r="Q464" s="21">
        <v>9400</v>
      </c>
      <c r="R464" s="20">
        <v>20</v>
      </c>
      <c r="S464" s="20">
        <v>20</v>
      </c>
      <c r="T464" s="21">
        <v>20</v>
      </c>
      <c r="U464" s="22">
        <f t="shared" si="59"/>
        <v>0.9978768577494692</v>
      </c>
      <c r="V464" s="22">
        <f t="shared" si="60"/>
        <v>0</v>
      </c>
      <c r="W464" s="22">
        <f t="shared" si="61"/>
        <v>0.9978768577494692</v>
      </c>
    </row>
    <row r="465" spans="1:23" ht="15" outlineLevel="3">
      <c r="A465" s="14" t="s">
        <v>309</v>
      </c>
      <c r="B465" s="14" t="s">
        <v>29</v>
      </c>
      <c r="C465" s="14" t="s">
        <v>60</v>
      </c>
      <c r="D465" s="14" t="s">
        <v>79</v>
      </c>
      <c r="E465" s="14" t="s">
        <v>32</v>
      </c>
      <c r="F465" s="16" t="s">
        <v>394</v>
      </c>
      <c r="G465" s="14">
        <v>1120</v>
      </c>
      <c r="H465" s="14">
        <v>3460</v>
      </c>
      <c r="I465" s="19" t="s">
        <v>80</v>
      </c>
      <c r="J465" s="20">
        <v>4175517624</v>
      </c>
      <c r="K465" s="20">
        <v>0</v>
      </c>
      <c r="L465" s="20">
        <v>4175517624</v>
      </c>
      <c r="M465" s="21">
        <v>0</v>
      </c>
      <c r="N465" s="20">
        <v>8954524.66</v>
      </c>
      <c r="O465" s="20">
        <v>0</v>
      </c>
      <c r="P465" s="20">
        <v>3768944802.7</v>
      </c>
      <c r="Q465" s="21">
        <v>3626822258.97</v>
      </c>
      <c r="R465" s="20">
        <v>397618296.64</v>
      </c>
      <c r="S465" s="20">
        <v>397618296.64</v>
      </c>
      <c r="T465" s="21">
        <v>397618296.64000034</v>
      </c>
      <c r="U465" s="22">
        <f t="shared" si="59"/>
        <v>0.90262936049818</v>
      </c>
      <c r="V465" s="22">
        <f t="shared" si="60"/>
        <v>0.0021445304430117284</v>
      </c>
      <c r="W465" s="22">
        <f t="shared" si="61"/>
        <v>0.9047738909411918</v>
      </c>
    </row>
    <row r="466" spans="1:23" ht="15" outlineLevel="3">
      <c r="A466" s="14" t="s">
        <v>309</v>
      </c>
      <c r="B466" s="14" t="s">
        <v>29</v>
      </c>
      <c r="C466" s="14" t="s">
        <v>60</v>
      </c>
      <c r="D466" s="14" t="s">
        <v>81</v>
      </c>
      <c r="E466" s="14" t="s">
        <v>32</v>
      </c>
      <c r="F466" s="16" t="s">
        <v>394</v>
      </c>
      <c r="G466" s="14">
        <v>1120</v>
      </c>
      <c r="H466" s="14">
        <v>3460</v>
      </c>
      <c r="I466" s="19" t="s">
        <v>82</v>
      </c>
      <c r="J466" s="20">
        <v>36247133</v>
      </c>
      <c r="K466" s="20">
        <v>0</v>
      </c>
      <c r="L466" s="20">
        <v>36247133</v>
      </c>
      <c r="M466" s="21">
        <v>0</v>
      </c>
      <c r="N466" s="20">
        <v>0</v>
      </c>
      <c r="O466" s="20">
        <v>0</v>
      </c>
      <c r="P466" s="20">
        <v>13049434</v>
      </c>
      <c r="Q466" s="21">
        <v>13879346</v>
      </c>
      <c r="R466" s="20">
        <v>23197699</v>
      </c>
      <c r="S466" s="20">
        <v>23197699</v>
      </c>
      <c r="T466" s="21">
        <v>23197699</v>
      </c>
      <c r="U466" s="22">
        <f t="shared" si="59"/>
        <v>0.36001285949981204</v>
      </c>
      <c r="V466" s="22">
        <f t="shared" si="60"/>
        <v>0</v>
      </c>
      <c r="W466" s="22">
        <f t="shared" si="61"/>
        <v>0.36001285949981204</v>
      </c>
    </row>
    <row r="467" spans="1:23" ht="60" outlineLevel="3">
      <c r="A467" s="14" t="s">
        <v>309</v>
      </c>
      <c r="B467" s="14" t="s">
        <v>29</v>
      </c>
      <c r="C467" s="14" t="s">
        <v>60</v>
      </c>
      <c r="D467" s="14" t="s">
        <v>87</v>
      </c>
      <c r="E467" s="14" t="s">
        <v>32</v>
      </c>
      <c r="F467" s="16" t="s">
        <v>394</v>
      </c>
      <c r="G467" s="14">
        <v>1120</v>
      </c>
      <c r="H467" s="14">
        <v>3460</v>
      </c>
      <c r="I467" s="19" t="s">
        <v>300</v>
      </c>
      <c r="J467" s="20">
        <v>0</v>
      </c>
      <c r="K467" s="20">
        <v>0</v>
      </c>
      <c r="L467" s="20">
        <v>0</v>
      </c>
      <c r="M467" s="21">
        <v>0</v>
      </c>
      <c r="N467" s="20">
        <v>0</v>
      </c>
      <c r="O467" s="20">
        <v>0</v>
      </c>
      <c r="P467" s="20">
        <v>0</v>
      </c>
      <c r="Q467" s="21">
        <v>0</v>
      </c>
      <c r="R467" s="20">
        <v>0</v>
      </c>
      <c r="S467" s="20">
        <v>0</v>
      </c>
      <c r="T467" s="21">
        <v>0</v>
      </c>
      <c r="U467" s="22">
        <v>0</v>
      </c>
      <c r="V467" s="22">
        <v>0</v>
      </c>
      <c r="W467" s="22">
        <f t="shared" si="61"/>
        <v>0</v>
      </c>
    </row>
    <row r="468" spans="1:23" ht="45" outlineLevel="3">
      <c r="A468" s="14" t="s">
        <v>309</v>
      </c>
      <c r="B468" s="14" t="s">
        <v>29</v>
      </c>
      <c r="C468" s="14" t="s">
        <v>60</v>
      </c>
      <c r="D468" s="14" t="s">
        <v>91</v>
      </c>
      <c r="E468" s="14" t="s">
        <v>32</v>
      </c>
      <c r="F468" s="16" t="s">
        <v>394</v>
      </c>
      <c r="G468" s="14">
        <v>1120</v>
      </c>
      <c r="H468" s="14">
        <v>3460</v>
      </c>
      <c r="I468" s="19" t="s">
        <v>261</v>
      </c>
      <c r="J468" s="20">
        <v>2580000</v>
      </c>
      <c r="K468" s="20">
        <v>0</v>
      </c>
      <c r="L468" s="20">
        <v>2580000</v>
      </c>
      <c r="M468" s="21">
        <v>0</v>
      </c>
      <c r="N468" s="20">
        <v>0</v>
      </c>
      <c r="O468" s="20">
        <v>0</v>
      </c>
      <c r="P468" s="20">
        <v>2370000</v>
      </c>
      <c r="Q468" s="21">
        <v>2370000</v>
      </c>
      <c r="R468" s="20">
        <v>210000</v>
      </c>
      <c r="S468" s="20">
        <v>210000</v>
      </c>
      <c r="T468" s="21">
        <v>210000</v>
      </c>
      <c r="U468" s="22">
        <f t="shared" si="59"/>
        <v>0.9186046511627907</v>
      </c>
      <c r="V468" s="22">
        <f t="shared" si="60"/>
        <v>0</v>
      </c>
      <c r="W468" s="22">
        <f t="shared" si="61"/>
        <v>0.9186046511627907</v>
      </c>
    </row>
    <row r="469" spans="1:23" ht="15" outlineLevel="2">
      <c r="A469" s="14"/>
      <c r="B469" s="14"/>
      <c r="C469" s="18" t="s">
        <v>406</v>
      </c>
      <c r="D469" s="14"/>
      <c r="E469" s="14"/>
      <c r="F469" s="16"/>
      <c r="G469" s="14"/>
      <c r="H469" s="14"/>
      <c r="I469" s="19"/>
      <c r="J469" s="20">
        <f aca="true" t="shared" si="67" ref="J469:T469">SUBTOTAL(9,J464:J468)</f>
        <v>4214354177</v>
      </c>
      <c r="K469" s="20">
        <f t="shared" si="67"/>
        <v>0</v>
      </c>
      <c r="L469" s="20">
        <f t="shared" si="67"/>
        <v>4214354177</v>
      </c>
      <c r="M469" s="21">
        <f t="shared" si="67"/>
        <v>0</v>
      </c>
      <c r="N469" s="20">
        <f t="shared" si="67"/>
        <v>8954524.66</v>
      </c>
      <c r="O469" s="20">
        <f t="shared" si="67"/>
        <v>0</v>
      </c>
      <c r="P469" s="20">
        <f t="shared" si="67"/>
        <v>3784373636.7</v>
      </c>
      <c r="Q469" s="21">
        <f t="shared" si="67"/>
        <v>3643081004.97</v>
      </c>
      <c r="R469" s="20">
        <f t="shared" si="67"/>
        <v>421026015.64</v>
      </c>
      <c r="S469" s="20">
        <f t="shared" si="67"/>
        <v>421026015.64</v>
      </c>
      <c r="T469" s="21">
        <f t="shared" si="67"/>
        <v>421026015.64000034</v>
      </c>
      <c r="U469" s="22"/>
      <c r="V469" s="22"/>
      <c r="W469" s="22"/>
    </row>
    <row r="470" spans="1:23" ht="15" outlineLevel="3">
      <c r="A470" s="14" t="s">
        <v>309</v>
      </c>
      <c r="B470" s="14" t="s">
        <v>29</v>
      </c>
      <c r="C470" s="14" t="s">
        <v>93</v>
      </c>
      <c r="D470" s="14" t="s">
        <v>96</v>
      </c>
      <c r="E470" s="14" t="s">
        <v>32</v>
      </c>
      <c r="F470" s="16" t="s">
        <v>394</v>
      </c>
      <c r="G470" s="14">
        <v>1120</v>
      </c>
      <c r="H470" s="14">
        <v>3460</v>
      </c>
      <c r="I470" s="19" t="s">
        <v>97</v>
      </c>
      <c r="J470" s="20">
        <v>2300000</v>
      </c>
      <c r="K470" s="20">
        <v>0</v>
      </c>
      <c r="L470" s="20">
        <v>2300000</v>
      </c>
      <c r="M470" s="21">
        <v>0</v>
      </c>
      <c r="N470" s="20">
        <v>0</v>
      </c>
      <c r="O470" s="20">
        <v>0</v>
      </c>
      <c r="P470" s="20">
        <v>1592283.3</v>
      </c>
      <c r="Q470" s="21">
        <v>247533.3</v>
      </c>
      <c r="R470" s="20">
        <v>707716.7</v>
      </c>
      <c r="S470" s="20">
        <v>707716.7</v>
      </c>
      <c r="T470" s="21">
        <v>707716.7</v>
      </c>
      <c r="U470" s="22">
        <f t="shared" si="59"/>
        <v>0.6922970869565218</v>
      </c>
      <c r="V470" s="22">
        <f t="shared" si="60"/>
        <v>0</v>
      </c>
      <c r="W470" s="22">
        <f t="shared" si="61"/>
        <v>0.6922970869565218</v>
      </c>
    </row>
    <row r="471" spans="1:23" ht="15" outlineLevel="3">
      <c r="A471" s="14" t="s">
        <v>309</v>
      </c>
      <c r="B471" s="14" t="s">
        <v>29</v>
      </c>
      <c r="C471" s="14" t="s">
        <v>93</v>
      </c>
      <c r="D471" s="14" t="s">
        <v>98</v>
      </c>
      <c r="E471" s="14" t="s">
        <v>32</v>
      </c>
      <c r="F471" s="16" t="s">
        <v>394</v>
      </c>
      <c r="G471" s="14">
        <v>1120</v>
      </c>
      <c r="H471" s="14">
        <v>3460</v>
      </c>
      <c r="I471" s="19" t="s">
        <v>99</v>
      </c>
      <c r="J471" s="20">
        <v>300000</v>
      </c>
      <c r="K471" s="20">
        <v>0</v>
      </c>
      <c r="L471" s="20">
        <v>300000</v>
      </c>
      <c r="M471" s="21">
        <v>0</v>
      </c>
      <c r="N471" s="20">
        <v>0</v>
      </c>
      <c r="O471" s="20">
        <v>0</v>
      </c>
      <c r="P471" s="20">
        <v>239212</v>
      </c>
      <c r="Q471" s="21">
        <v>239212</v>
      </c>
      <c r="R471" s="20">
        <v>60788</v>
      </c>
      <c r="S471" s="20">
        <v>60788</v>
      </c>
      <c r="T471" s="21">
        <v>60788</v>
      </c>
      <c r="U471" s="22">
        <f t="shared" si="59"/>
        <v>0.7973733333333334</v>
      </c>
      <c r="V471" s="22">
        <f t="shared" si="60"/>
        <v>0</v>
      </c>
      <c r="W471" s="22">
        <f t="shared" si="61"/>
        <v>0.7973733333333334</v>
      </c>
    </row>
    <row r="472" spans="1:23" ht="45" outlineLevel="3">
      <c r="A472" s="14" t="s">
        <v>309</v>
      </c>
      <c r="B472" s="14" t="s">
        <v>29</v>
      </c>
      <c r="C472" s="14" t="s">
        <v>93</v>
      </c>
      <c r="D472" s="14" t="s">
        <v>100</v>
      </c>
      <c r="E472" s="14" t="s">
        <v>32</v>
      </c>
      <c r="F472" s="16" t="s">
        <v>394</v>
      </c>
      <c r="G472" s="14">
        <v>1120</v>
      </c>
      <c r="H472" s="14">
        <v>3460</v>
      </c>
      <c r="I472" s="19" t="s">
        <v>101</v>
      </c>
      <c r="J472" s="20">
        <v>72970</v>
      </c>
      <c r="K472" s="20">
        <v>0</v>
      </c>
      <c r="L472" s="20">
        <v>72970</v>
      </c>
      <c r="M472" s="21">
        <v>0</v>
      </c>
      <c r="N472" s="20">
        <v>0</v>
      </c>
      <c r="O472" s="20">
        <v>0</v>
      </c>
      <c r="P472" s="20">
        <v>72970</v>
      </c>
      <c r="Q472" s="21">
        <v>72970</v>
      </c>
      <c r="R472" s="20">
        <v>0</v>
      </c>
      <c r="S472" s="20">
        <v>0</v>
      </c>
      <c r="T472" s="21">
        <v>0</v>
      </c>
      <c r="U472" s="22">
        <f t="shared" si="59"/>
        <v>1</v>
      </c>
      <c r="V472" s="22">
        <f t="shared" si="60"/>
        <v>0</v>
      </c>
      <c r="W472" s="22">
        <f t="shared" si="61"/>
        <v>1</v>
      </c>
    </row>
    <row r="473" spans="1:23" ht="30" outlineLevel="3">
      <c r="A473" s="14" t="s">
        <v>309</v>
      </c>
      <c r="B473" s="14" t="s">
        <v>29</v>
      </c>
      <c r="C473" s="14" t="s">
        <v>93</v>
      </c>
      <c r="D473" s="14" t="s">
        <v>102</v>
      </c>
      <c r="E473" s="14" t="s">
        <v>32</v>
      </c>
      <c r="F473" s="16" t="s">
        <v>394</v>
      </c>
      <c r="G473" s="14">
        <v>1120</v>
      </c>
      <c r="H473" s="14">
        <v>3460</v>
      </c>
      <c r="I473" s="19" t="s">
        <v>103</v>
      </c>
      <c r="J473" s="20">
        <v>0</v>
      </c>
      <c r="K473" s="20">
        <v>0</v>
      </c>
      <c r="L473" s="20">
        <v>0</v>
      </c>
      <c r="M473" s="21">
        <v>0</v>
      </c>
      <c r="N473" s="20">
        <v>0</v>
      </c>
      <c r="O473" s="20">
        <v>0</v>
      </c>
      <c r="P473" s="20">
        <v>0</v>
      </c>
      <c r="Q473" s="21">
        <v>0</v>
      </c>
      <c r="R473" s="20">
        <v>0</v>
      </c>
      <c r="S473" s="20">
        <v>0</v>
      </c>
      <c r="T473" s="21">
        <v>0</v>
      </c>
      <c r="U473" s="22">
        <v>0</v>
      </c>
      <c r="V473" s="22">
        <v>0</v>
      </c>
      <c r="W473" s="22">
        <f t="shared" si="61"/>
        <v>0</v>
      </c>
    </row>
    <row r="474" spans="1:23" ht="15" outlineLevel="3">
      <c r="A474" s="14" t="s">
        <v>309</v>
      </c>
      <c r="B474" s="14" t="s">
        <v>29</v>
      </c>
      <c r="C474" s="14" t="s">
        <v>93</v>
      </c>
      <c r="D474" s="14" t="s">
        <v>104</v>
      </c>
      <c r="E474" s="14" t="s">
        <v>32</v>
      </c>
      <c r="F474" s="16" t="s">
        <v>394</v>
      </c>
      <c r="G474" s="14">
        <v>1120</v>
      </c>
      <c r="H474" s="14">
        <v>3460</v>
      </c>
      <c r="I474" s="19" t="s">
        <v>105</v>
      </c>
      <c r="J474" s="20">
        <v>49513</v>
      </c>
      <c r="K474" s="20">
        <v>0</v>
      </c>
      <c r="L474" s="20">
        <v>49513</v>
      </c>
      <c r="M474" s="21">
        <v>0</v>
      </c>
      <c r="N474" s="20">
        <v>0</v>
      </c>
      <c r="O474" s="20">
        <v>0</v>
      </c>
      <c r="P474" s="20">
        <v>49512.4</v>
      </c>
      <c r="Q474" s="21">
        <v>49512.4</v>
      </c>
      <c r="R474" s="20">
        <v>0.6</v>
      </c>
      <c r="S474" s="20">
        <v>0.6</v>
      </c>
      <c r="T474" s="21">
        <v>0.5999999999985448</v>
      </c>
      <c r="U474" s="22">
        <f t="shared" si="59"/>
        <v>0.9999878819703917</v>
      </c>
      <c r="V474" s="22">
        <f t="shared" si="60"/>
        <v>0</v>
      </c>
      <c r="W474" s="22">
        <f t="shared" si="61"/>
        <v>0.9999878819703917</v>
      </c>
    </row>
    <row r="475" spans="1:23" ht="30" outlineLevel="3">
      <c r="A475" s="14" t="s">
        <v>309</v>
      </c>
      <c r="B475" s="14" t="s">
        <v>29</v>
      </c>
      <c r="C475" s="14" t="s">
        <v>93</v>
      </c>
      <c r="D475" s="14" t="s">
        <v>108</v>
      </c>
      <c r="E475" s="14" t="s">
        <v>32</v>
      </c>
      <c r="F475" s="16" t="s">
        <v>394</v>
      </c>
      <c r="G475" s="14">
        <v>1120</v>
      </c>
      <c r="H475" s="14">
        <v>3460</v>
      </c>
      <c r="I475" s="19" t="s">
        <v>109</v>
      </c>
      <c r="J475" s="20">
        <v>2819869</v>
      </c>
      <c r="K475" s="20">
        <v>0</v>
      </c>
      <c r="L475" s="20">
        <v>2819869</v>
      </c>
      <c r="M475" s="21">
        <v>0</v>
      </c>
      <c r="N475" s="20">
        <v>0</v>
      </c>
      <c r="O475" s="20">
        <v>0</v>
      </c>
      <c r="P475" s="20">
        <v>2762306.52</v>
      </c>
      <c r="Q475" s="21">
        <v>2636488.2</v>
      </c>
      <c r="R475" s="20">
        <v>57562.48</v>
      </c>
      <c r="S475" s="20">
        <v>57562.48</v>
      </c>
      <c r="T475" s="21">
        <v>57562.47999999998</v>
      </c>
      <c r="U475" s="22">
        <f t="shared" si="59"/>
        <v>0.9795868247780305</v>
      </c>
      <c r="V475" s="22">
        <f t="shared" si="60"/>
        <v>0</v>
      </c>
      <c r="W475" s="22">
        <f t="shared" si="61"/>
        <v>0.9795868247780305</v>
      </c>
    </row>
    <row r="476" spans="1:23" ht="30" outlineLevel="3">
      <c r="A476" s="14" t="s">
        <v>309</v>
      </c>
      <c r="B476" s="14" t="s">
        <v>29</v>
      </c>
      <c r="C476" s="14" t="s">
        <v>93</v>
      </c>
      <c r="D476" s="14" t="s">
        <v>110</v>
      </c>
      <c r="E476" s="14" t="s">
        <v>32</v>
      </c>
      <c r="F476" s="16" t="s">
        <v>394</v>
      </c>
      <c r="G476" s="14">
        <v>1120</v>
      </c>
      <c r="H476" s="14">
        <v>3460</v>
      </c>
      <c r="I476" s="19" t="s">
        <v>111</v>
      </c>
      <c r="J476" s="20">
        <v>2895572</v>
      </c>
      <c r="K476" s="20">
        <v>0</v>
      </c>
      <c r="L476" s="20">
        <v>2895572</v>
      </c>
      <c r="M476" s="21">
        <v>0</v>
      </c>
      <c r="N476" s="20">
        <v>0</v>
      </c>
      <c r="O476" s="20">
        <v>0</v>
      </c>
      <c r="P476" s="20">
        <v>2698801.01</v>
      </c>
      <c r="Q476" s="21">
        <v>2335571.01</v>
      </c>
      <c r="R476" s="20">
        <v>196770.99</v>
      </c>
      <c r="S476" s="20">
        <v>196770.99</v>
      </c>
      <c r="T476" s="21">
        <v>196770.99000000022</v>
      </c>
      <c r="U476" s="22">
        <f t="shared" si="59"/>
        <v>0.9320441729647889</v>
      </c>
      <c r="V476" s="22">
        <f t="shared" si="60"/>
        <v>0</v>
      </c>
      <c r="W476" s="22">
        <f t="shared" si="61"/>
        <v>0.9320441729647889</v>
      </c>
    </row>
    <row r="477" spans="1:23" ht="15" outlineLevel="3">
      <c r="A477" s="14" t="s">
        <v>309</v>
      </c>
      <c r="B477" s="14" t="s">
        <v>29</v>
      </c>
      <c r="C477" s="14" t="s">
        <v>93</v>
      </c>
      <c r="D477" s="14" t="s">
        <v>114</v>
      </c>
      <c r="E477" s="14" t="s">
        <v>32</v>
      </c>
      <c r="F477" s="16" t="s">
        <v>394</v>
      </c>
      <c r="G477" s="14">
        <v>1120</v>
      </c>
      <c r="H477" s="14">
        <v>3460</v>
      </c>
      <c r="I477" s="19" t="s">
        <v>115</v>
      </c>
      <c r="J477" s="20">
        <v>115268</v>
      </c>
      <c r="K477" s="20">
        <v>0</v>
      </c>
      <c r="L477" s="20">
        <v>115268</v>
      </c>
      <c r="M477" s="21">
        <v>0</v>
      </c>
      <c r="N477" s="20">
        <v>0</v>
      </c>
      <c r="O477" s="20">
        <v>0</v>
      </c>
      <c r="P477" s="20">
        <v>115268</v>
      </c>
      <c r="Q477" s="21">
        <v>115268</v>
      </c>
      <c r="R477" s="20">
        <v>0</v>
      </c>
      <c r="S477" s="20">
        <v>0</v>
      </c>
      <c r="T477" s="21">
        <v>0</v>
      </c>
      <c r="U477" s="22">
        <f t="shared" si="59"/>
        <v>1</v>
      </c>
      <c r="V477" s="22">
        <f t="shared" si="60"/>
        <v>0</v>
      </c>
      <c r="W477" s="22">
        <f t="shared" si="61"/>
        <v>1</v>
      </c>
    </row>
    <row r="478" spans="1:23" ht="30" outlineLevel="3">
      <c r="A478" s="14" t="s">
        <v>309</v>
      </c>
      <c r="B478" s="14" t="s">
        <v>29</v>
      </c>
      <c r="C478" s="14" t="s">
        <v>93</v>
      </c>
      <c r="D478" s="14" t="s">
        <v>118</v>
      </c>
      <c r="E478" s="14" t="s">
        <v>32</v>
      </c>
      <c r="F478" s="16" t="s">
        <v>394</v>
      </c>
      <c r="G478" s="14">
        <v>1120</v>
      </c>
      <c r="H478" s="14">
        <v>3460</v>
      </c>
      <c r="I478" s="19" t="s">
        <v>119</v>
      </c>
      <c r="J478" s="20">
        <v>113350</v>
      </c>
      <c r="K478" s="20">
        <v>0</v>
      </c>
      <c r="L478" s="20">
        <v>113350</v>
      </c>
      <c r="M478" s="21">
        <v>0</v>
      </c>
      <c r="N478" s="20">
        <v>0</v>
      </c>
      <c r="O478" s="20">
        <v>0</v>
      </c>
      <c r="P478" s="20">
        <v>85210</v>
      </c>
      <c r="Q478" s="21">
        <v>85210</v>
      </c>
      <c r="R478" s="20">
        <v>28140</v>
      </c>
      <c r="S478" s="20">
        <v>28140</v>
      </c>
      <c r="T478" s="21">
        <v>28140</v>
      </c>
      <c r="U478" s="22">
        <f t="shared" si="59"/>
        <v>0.7517423908248787</v>
      </c>
      <c r="V478" s="22">
        <f t="shared" si="60"/>
        <v>0</v>
      </c>
      <c r="W478" s="22">
        <f t="shared" si="61"/>
        <v>0.7517423908248787</v>
      </c>
    </row>
    <row r="479" spans="1:23" ht="15" outlineLevel="2">
      <c r="A479" s="14"/>
      <c r="B479" s="14"/>
      <c r="C479" s="18" t="s">
        <v>407</v>
      </c>
      <c r="D479" s="14"/>
      <c r="E479" s="14"/>
      <c r="F479" s="16"/>
      <c r="G479" s="14"/>
      <c r="H479" s="14"/>
      <c r="I479" s="19"/>
      <c r="J479" s="20">
        <f aca="true" t="shared" si="68" ref="J479:T479">SUBTOTAL(9,J470:J478)</f>
        <v>8666542</v>
      </c>
      <c r="K479" s="20">
        <f t="shared" si="68"/>
        <v>0</v>
      </c>
      <c r="L479" s="20">
        <f t="shared" si="68"/>
        <v>8666542</v>
      </c>
      <c r="M479" s="21">
        <f t="shared" si="68"/>
        <v>0</v>
      </c>
      <c r="N479" s="20">
        <f t="shared" si="68"/>
        <v>0</v>
      </c>
      <c r="O479" s="20">
        <f t="shared" si="68"/>
        <v>0</v>
      </c>
      <c r="P479" s="20">
        <f t="shared" si="68"/>
        <v>7615563.2299999995</v>
      </c>
      <c r="Q479" s="21">
        <f t="shared" si="68"/>
        <v>5781764.91</v>
      </c>
      <c r="R479" s="20">
        <f t="shared" si="68"/>
        <v>1050978.77</v>
      </c>
      <c r="S479" s="20">
        <f t="shared" si="68"/>
        <v>1050978.77</v>
      </c>
      <c r="T479" s="21">
        <f t="shared" si="68"/>
        <v>1050978.77</v>
      </c>
      <c r="U479" s="22"/>
      <c r="V479" s="22"/>
      <c r="W479" s="22"/>
    </row>
    <row r="480" spans="1:23" ht="30" outlineLevel="3">
      <c r="A480" s="14" t="s">
        <v>309</v>
      </c>
      <c r="B480" s="14" t="s">
        <v>29</v>
      </c>
      <c r="C480" s="14" t="s">
        <v>122</v>
      </c>
      <c r="D480" s="14" t="s">
        <v>123</v>
      </c>
      <c r="E480" s="14" t="s">
        <v>32</v>
      </c>
      <c r="F480" s="14">
        <v>280</v>
      </c>
      <c r="G480" s="14">
        <v>2210</v>
      </c>
      <c r="H480" s="14">
        <v>3460</v>
      </c>
      <c r="I480" s="19" t="s">
        <v>124</v>
      </c>
      <c r="J480" s="20">
        <v>0</v>
      </c>
      <c r="K480" s="20">
        <v>0</v>
      </c>
      <c r="L480" s="20">
        <v>0</v>
      </c>
      <c r="M480" s="21">
        <v>0</v>
      </c>
      <c r="N480" s="20">
        <v>0</v>
      </c>
      <c r="O480" s="20">
        <v>0</v>
      </c>
      <c r="P480" s="20">
        <v>0</v>
      </c>
      <c r="Q480" s="21">
        <v>0</v>
      </c>
      <c r="R480" s="20">
        <v>0</v>
      </c>
      <c r="S480" s="20">
        <v>0</v>
      </c>
      <c r="T480" s="21">
        <v>0</v>
      </c>
      <c r="U480" s="22">
        <v>0</v>
      </c>
      <c r="V480" s="22">
        <v>0</v>
      </c>
      <c r="W480" s="22">
        <f t="shared" si="61"/>
        <v>0</v>
      </c>
    </row>
    <row r="481" spans="1:23" ht="15" outlineLevel="3">
      <c r="A481" s="14" t="s">
        <v>309</v>
      </c>
      <c r="B481" s="14" t="s">
        <v>29</v>
      </c>
      <c r="C481" s="14" t="s">
        <v>122</v>
      </c>
      <c r="D481" s="14" t="s">
        <v>243</v>
      </c>
      <c r="E481" s="14" t="s">
        <v>32</v>
      </c>
      <c r="F481" s="14">
        <v>280</v>
      </c>
      <c r="G481" s="14">
        <v>2210</v>
      </c>
      <c r="H481" s="14">
        <v>3460</v>
      </c>
      <c r="I481" s="19" t="s">
        <v>244</v>
      </c>
      <c r="J481" s="20">
        <v>158770</v>
      </c>
      <c r="K481" s="20">
        <v>0</v>
      </c>
      <c r="L481" s="20">
        <v>158770</v>
      </c>
      <c r="M481" s="21">
        <v>0</v>
      </c>
      <c r="N481" s="20">
        <v>0</v>
      </c>
      <c r="O481" s="20">
        <v>0</v>
      </c>
      <c r="P481" s="20">
        <v>90000</v>
      </c>
      <c r="Q481" s="21">
        <v>90000</v>
      </c>
      <c r="R481" s="20">
        <v>68770</v>
      </c>
      <c r="S481" s="20">
        <v>68770</v>
      </c>
      <c r="T481" s="21">
        <v>68770</v>
      </c>
      <c r="U481" s="22">
        <f t="shared" si="59"/>
        <v>0.5668577187126032</v>
      </c>
      <c r="V481" s="22">
        <f t="shared" si="60"/>
        <v>0</v>
      </c>
      <c r="W481" s="22">
        <f t="shared" si="61"/>
        <v>0.5668577187126032</v>
      </c>
    </row>
    <row r="482" spans="1:23" ht="15" outlineLevel="3">
      <c r="A482" s="14" t="s">
        <v>309</v>
      </c>
      <c r="B482" s="14" t="s">
        <v>29</v>
      </c>
      <c r="C482" s="14" t="s">
        <v>122</v>
      </c>
      <c r="D482" s="14" t="s">
        <v>125</v>
      </c>
      <c r="E482" s="14" t="s">
        <v>32</v>
      </c>
      <c r="F482" s="14">
        <v>280</v>
      </c>
      <c r="G482" s="14">
        <v>2210</v>
      </c>
      <c r="H482" s="14">
        <v>3460</v>
      </c>
      <c r="I482" s="19" t="s">
        <v>126</v>
      </c>
      <c r="J482" s="20">
        <v>1593752</v>
      </c>
      <c r="K482" s="20">
        <v>0</v>
      </c>
      <c r="L482" s="20">
        <v>1593752</v>
      </c>
      <c r="M482" s="21">
        <v>0</v>
      </c>
      <c r="N482" s="20">
        <v>0</v>
      </c>
      <c r="O482" s="20">
        <v>0</v>
      </c>
      <c r="P482" s="20">
        <v>1442592.34</v>
      </c>
      <c r="Q482" s="21">
        <v>490014.9</v>
      </c>
      <c r="R482" s="20">
        <v>151159.66</v>
      </c>
      <c r="S482" s="20">
        <v>151159.66</v>
      </c>
      <c r="T482" s="21">
        <v>151159.65999999992</v>
      </c>
      <c r="U482" s="22">
        <f t="shared" si="59"/>
        <v>0.9051548421586295</v>
      </c>
      <c r="V482" s="22">
        <f t="shared" si="60"/>
        <v>0</v>
      </c>
      <c r="W482" s="22">
        <f t="shared" si="61"/>
        <v>0.9051548421586295</v>
      </c>
    </row>
    <row r="483" spans="1:23" ht="15" outlineLevel="3">
      <c r="A483" s="14" t="s">
        <v>309</v>
      </c>
      <c r="B483" s="14" t="s">
        <v>29</v>
      </c>
      <c r="C483" s="14" t="s">
        <v>122</v>
      </c>
      <c r="D483" s="14" t="s">
        <v>127</v>
      </c>
      <c r="E483" s="14" t="s">
        <v>32</v>
      </c>
      <c r="F483" s="14">
        <v>280</v>
      </c>
      <c r="G483" s="14">
        <v>2210</v>
      </c>
      <c r="H483" s="14">
        <v>3460</v>
      </c>
      <c r="I483" s="19" t="s">
        <v>128</v>
      </c>
      <c r="J483" s="20">
        <v>3099300</v>
      </c>
      <c r="K483" s="20">
        <v>0</v>
      </c>
      <c r="L483" s="20">
        <v>3099300</v>
      </c>
      <c r="M483" s="21">
        <v>0</v>
      </c>
      <c r="N483" s="20">
        <v>0</v>
      </c>
      <c r="O483" s="20">
        <v>0</v>
      </c>
      <c r="P483" s="20">
        <v>2710364.4</v>
      </c>
      <c r="Q483" s="21">
        <v>2536394.4</v>
      </c>
      <c r="R483" s="20">
        <v>388935.6</v>
      </c>
      <c r="S483" s="20">
        <v>388935.6</v>
      </c>
      <c r="T483" s="21">
        <v>388935.6000000001</v>
      </c>
      <c r="U483" s="22">
        <f t="shared" si="59"/>
        <v>0.8745085664504888</v>
      </c>
      <c r="V483" s="22">
        <f t="shared" si="60"/>
        <v>0</v>
      </c>
      <c r="W483" s="22">
        <f t="shared" si="61"/>
        <v>0.8745085664504888</v>
      </c>
    </row>
    <row r="484" spans="1:23" ht="30" outlineLevel="3">
      <c r="A484" s="14" t="s">
        <v>309</v>
      </c>
      <c r="B484" s="14" t="s">
        <v>29</v>
      </c>
      <c r="C484" s="14" t="s">
        <v>122</v>
      </c>
      <c r="D484" s="14" t="s">
        <v>129</v>
      </c>
      <c r="E484" s="14" t="s">
        <v>32</v>
      </c>
      <c r="F484" s="14">
        <v>280</v>
      </c>
      <c r="G484" s="14">
        <v>2210</v>
      </c>
      <c r="H484" s="14">
        <v>3460</v>
      </c>
      <c r="I484" s="19" t="s">
        <v>130</v>
      </c>
      <c r="J484" s="20">
        <v>497345</v>
      </c>
      <c r="K484" s="20">
        <v>0</v>
      </c>
      <c r="L484" s="20">
        <v>497345</v>
      </c>
      <c r="M484" s="21">
        <v>0</v>
      </c>
      <c r="N484" s="20">
        <v>0</v>
      </c>
      <c r="O484" s="20">
        <v>0</v>
      </c>
      <c r="P484" s="20">
        <v>497344.97</v>
      </c>
      <c r="Q484" s="21">
        <v>497344.97</v>
      </c>
      <c r="R484" s="20">
        <v>0.03</v>
      </c>
      <c r="S484" s="20">
        <v>0.03</v>
      </c>
      <c r="T484" s="21">
        <v>0.030000000027939677</v>
      </c>
      <c r="U484" s="22">
        <f t="shared" si="59"/>
        <v>0.9999999396796991</v>
      </c>
      <c r="V484" s="22">
        <f t="shared" si="60"/>
        <v>0</v>
      </c>
      <c r="W484" s="22">
        <f t="shared" si="61"/>
        <v>0.9999999396796991</v>
      </c>
    </row>
    <row r="485" spans="1:23" ht="30" outlineLevel="3">
      <c r="A485" s="14" t="s">
        <v>309</v>
      </c>
      <c r="B485" s="14" t="s">
        <v>29</v>
      </c>
      <c r="C485" s="14" t="s">
        <v>122</v>
      </c>
      <c r="D485" s="14" t="s">
        <v>134</v>
      </c>
      <c r="E485" s="14" t="s">
        <v>32</v>
      </c>
      <c r="F485" s="14">
        <v>280</v>
      </c>
      <c r="G485" s="14">
        <v>2210</v>
      </c>
      <c r="H485" s="14">
        <v>3460</v>
      </c>
      <c r="I485" s="19" t="s">
        <v>135</v>
      </c>
      <c r="J485" s="20">
        <v>239670</v>
      </c>
      <c r="K485" s="20">
        <v>0</v>
      </c>
      <c r="L485" s="20">
        <v>239670</v>
      </c>
      <c r="M485" s="21">
        <v>0</v>
      </c>
      <c r="N485" s="20">
        <v>0</v>
      </c>
      <c r="O485" s="20">
        <v>0</v>
      </c>
      <c r="P485" s="20">
        <v>205000</v>
      </c>
      <c r="Q485" s="21">
        <v>205000</v>
      </c>
      <c r="R485" s="20">
        <v>34670</v>
      </c>
      <c r="S485" s="20">
        <v>34670</v>
      </c>
      <c r="T485" s="21">
        <v>34670</v>
      </c>
      <c r="U485" s="22">
        <f t="shared" si="59"/>
        <v>0.8553427629657445</v>
      </c>
      <c r="V485" s="22">
        <f t="shared" si="60"/>
        <v>0</v>
      </c>
      <c r="W485" s="22">
        <f t="shared" si="61"/>
        <v>0.8553427629657445</v>
      </c>
    </row>
    <row r="486" spans="1:23" ht="15" outlineLevel="2">
      <c r="A486" s="14"/>
      <c r="B486" s="14"/>
      <c r="C486" s="18" t="s">
        <v>408</v>
      </c>
      <c r="D486" s="14"/>
      <c r="E486" s="14"/>
      <c r="F486" s="14"/>
      <c r="G486" s="14"/>
      <c r="H486" s="14"/>
      <c r="I486" s="19"/>
      <c r="J486" s="20">
        <f aca="true" t="shared" si="69" ref="J486:T486">SUBTOTAL(9,J480:J485)</f>
        <v>5588837</v>
      </c>
      <c r="K486" s="20">
        <f t="shared" si="69"/>
        <v>0</v>
      </c>
      <c r="L486" s="20">
        <f t="shared" si="69"/>
        <v>5588837</v>
      </c>
      <c r="M486" s="21">
        <f t="shared" si="69"/>
        <v>0</v>
      </c>
      <c r="N486" s="20">
        <f t="shared" si="69"/>
        <v>0</v>
      </c>
      <c r="O486" s="20">
        <f t="shared" si="69"/>
        <v>0</v>
      </c>
      <c r="P486" s="20">
        <f t="shared" si="69"/>
        <v>4945301.71</v>
      </c>
      <c r="Q486" s="21">
        <f t="shared" si="69"/>
        <v>3818754.2699999996</v>
      </c>
      <c r="R486" s="20">
        <f t="shared" si="69"/>
        <v>643535.29</v>
      </c>
      <c r="S486" s="20">
        <f t="shared" si="69"/>
        <v>643535.29</v>
      </c>
      <c r="T486" s="21">
        <f t="shared" si="69"/>
        <v>643535.29</v>
      </c>
      <c r="U486" s="22"/>
      <c r="V486" s="22"/>
      <c r="W486" s="22"/>
    </row>
    <row r="487" spans="1:23" ht="90" outlineLevel="3">
      <c r="A487" s="14" t="s">
        <v>309</v>
      </c>
      <c r="B487" s="14" t="s">
        <v>29</v>
      </c>
      <c r="C487" s="14" t="s">
        <v>138</v>
      </c>
      <c r="D487" s="14" t="s">
        <v>139</v>
      </c>
      <c r="E487" s="14" t="s">
        <v>310</v>
      </c>
      <c r="F487" s="16" t="s">
        <v>394</v>
      </c>
      <c r="G487" s="14">
        <v>1310</v>
      </c>
      <c r="H487" s="14">
        <v>3460</v>
      </c>
      <c r="I487" s="19" t="s">
        <v>311</v>
      </c>
      <c r="J487" s="20">
        <v>1624283300</v>
      </c>
      <c r="K487" s="20">
        <v>0</v>
      </c>
      <c r="L487" s="20">
        <v>1624283300</v>
      </c>
      <c r="M487" s="21">
        <v>0</v>
      </c>
      <c r="N487" s="20">
        <v>0</v>
      </c>
      <c r="O487" s="20">
        <v>0</v>
      </c>
      <c r="P487" s="20">
        <v>1624283300</v>
      </c>
      <c r="Q487" s="21">
        <v>1624283300</v>
      </c>
      <c r="R487" s="20">
        <v>0</v>
      </c>
      <c r="S487" s="20">
        <v>0</v>
      </c>
      <c r="T487" s="21">
        <v>0</v>
      </c>
      <c r="U487" s="22">
        <f t="shared" si="59"/>
        <v>1</v>
      </c>
      <c r="V487" s="22">
        <f t="shared" si="60"/>
        <v>0</v>
      </c>
      <c r="W487" s="22">
        <f t="shared" si="61"/>
        <v>1</v>
      </c>
    </row>
    <row r="488" spans="1:23" ht="75" outlineLevel="3">
      <c r="A488" s="14" t="s">
        <v>309</v>
      </c>
      <c r="B488" s="14" t="s">
        <v>29</v>
      </c>
      <c r="C488" s="14" t="s">
        <v>138</v>
      </c>
      <c r="D488" s="14" t="s">
        <v>139</v>
      </c>
      <c r="E488" s="14" t="s">
        <v>312</v>
      </c>
      <c r="F488" s="16" t="s">
        <v>394</v>
      </c>
      <c r="G488" s="14">
        <v>1310</v>
      </c>
      <c r="H488" s="14">
        <v>3460</v>
      </c>
      <c r="I488" s="19" t="s">
        <v>313</v>
      </c>
      <c r="J488" s="20">
        <v>3201405000</v>
      </c>
      <c r="K488" s="20">
        <v>0</v>
      </c>
      <c r="L488" s="20">
        <v>3201405000</v>
      </c>
      <c r="M488" s="21">
        <v>0</v>
      </c>
      <c r="N488" s="20">
        <v>0</v>
      </c>
      <c r="O488" s="20">
        <v>0</v>
      </c>
      <c r="P488" s="20">
        <v>3201405000</v>
      </c>
      <c r="Q488" s="21">
        <v>3201405000</v>
      </c>
      <c r="R488" s="20">
        <v>0</v>
      </c>
      <c r="S488" s="20">
        <v>0</v>
      </c>
      <c r="T488" s="21">
        <v>0</v>
      </c>
      <c r="U488" s="22">
        <f t="shared" si="59"/>
        <v>1</v>
      </c>
      <c r="V488" s="22">
        <f t="shared" si="60"/>
        <v>0</v>
      </c>
      <c r="W488" s="22">
        <f t="shared" si="61"/>
        <v>1</v>
      </c>
    </row>
    <row r="489" spans="1:23" ht="135" outlineLevel="3">
      <c r="A489" s="14" t="s">
        <v>309</v>
      </c>
      <c r="B489" s="14" t="s">
        <v>29</v>
      </c>
      <c r="C489" s="14" t="s">
        <v>138</v>
      </c>
      <c r="D489" s="14" t="s">
        <v>139</v>
      </c>
      <c r="E489" s="14" t="s">
        <v>153</v>
      </c>
      <c r="F489" s="16" t="s">
        <v>394</v>
      </c>
      <c r="G489" s="14">
        <v>1310</v>
      </c>
      <c r="H489" s="14">
        <v>3460</v>
      </c>
      <c r="I489" s="19" t="s">
        <v>314</v>
      </c>
      <c r="J489" s="20">
        <v>2971925600</v>
      </c>
      <c r="K489" s="20">
        <v>0</v>
      </c>
      <c r="L489" s="20">
        <v>2971925600</v>
      </c>
      <c r="M489" s="21">
        <v>0</v>
      </c>
      <c r="N489" s="20">
        <v>0</v>
      </c>
      <c r="O489" s="20">
        <v>0</v>
      </c>
      <c r="P489" s="20">
        <v>2971925600</v>
      </c>
      <c r="Q489" s="21">
        <v>2971925600</v>
      </c>
      <c r="R489" s="20">
        <v>0</v>
      </c>
      <c r="S489" s="20">
        <v>0</v>
      </c>
      <c r="T489" s="21">
        <v>0</v>
      </c>
      <c r="U489" s="22">
        <f t="shared" si="59"/>
        <v>1</v>
      </c>
      <c r="V489" s="22">
        <f t="shared" si="60"/>
        <v>0</v>
      </c>
      <c r="W489" s="22">
        <f t="shared" si="61"/>
        <v>1</v>
      </c>
    </row>
    <row r="490" spans="1:23" ht="105" outlineLevel="3">
      <c r="A490" s="14" t="s">
        <v>309</v>
      </c>
      <c r="B490" s="14" t="s">
        <v>29</v>
      </c>
      <c r="C490" s="14" t="s">
        <v>138</v>
      </c>
      <c r="D490" s="14" t="s">
        <v>139</v>
      </c>
      <c r="E490" s="14" t="s">
        <v>315</v>
      </c>
      <c r="F490" s="16" t="s">
        <v>394</v>
      </c>
      <c r="G490" s="14">
        <v>1310</v>
      </c>
      <c r="H490" s="14">
        <v>3460</v>
      </c>
      <c r="I490" s="19" t="s">
        <v>316</v>
      </c>
      <c r="J490" s="20">
        <v>213087380</v>
      </c>
      <c r="K490" s="20">
        <v>0</v>
      </c>
      <c r="L490" s="20">
        <v>213087380</v>
      </c>
      <c r="M490" s="21">
        <v>0</v>
      </c>
      <c r="N490" s="20">
        <v>0</v>
      </c>
      <c r="O490" s="20">
        <v>0</v>
      </c>
      <c r="P490" s="20">
        <v>213087380</v>
      </c>
      <c r="Q490" s="21">
        <v>213087380</v>
      </c>
      <c r="R490" s="20">
        <v>0</v>
      </c>
      <c r="S490" s="20">
        <v>0</v>
      </c>
      <c r="T490" s="21">
        <v>0</v>
      </c>
      <c r="U490" s="22">
        <f t="shared" si="59"/>
        <v>1</v>
      </c>
      <c r="V490" s="22">
        <f t="shared" si="60"/>
        <v>0</v>
      </c>
      <c r="W490" s="22">
        <f t="shared" si="61"/>
        <v>1</v>
      </c>
    </row>
    <row r="491" spans="1:23" ht="120" outlineLevel="3">
      <c r="A491" s="14" t="s">
        <v>309</v>
      </c>
      <c r="B491" s="14" t="s">
        <v>29</v>
      </c>
      <c r="C491" s="14" t="s">
        <v>138</v>
      </c>
      <c r="D491" s="14" t="s">
        <v>139</v>
      </c>
      <c r="E491" s="14" t="s">
        <v>317</v>
      </c>
      <c r="F491" s="16" t="s">
        <v>394</v>
      </c>
      <c r="G491" s="14">
        <v>1310</v>
      </c>
      <c r="H491" s="14">
        <v>3480</v>
      </c>
      <c r="I491" s="19" t="s">
        <v>318</v>
      </c>
      <c r="J491" s="20">
        <v>11800000000</v>
      </c>
      <c r="K491" s="20">
        <v>0</v>
      </c>
      <c r="L491" s="20">
        <v>11800000000</v>
      </c>
      <c r="M491" s="21">
        <v>0</v>
      </c>
      <c r="N491" s="20">
        <v>0</v>
      </c>
      <c r="O491" s="20">
        <v>0</v>
      </c>
      <c r="P491" s="20">
        <v>11800000000</v>
      </c>
      <c r="Q491" s="21">
        <v>11800000000</v>
      </c>
      <c r="R491" s="20">
        <v>0</v>
      </c>
      <c r="S491" s="20">
        <v>0</v>
      </c>
      <c r="T491" s="21">
        <v>0</v>
      </c>
      <c r="U491" s="22">
        <f t="shared" si="59"/>
        <v>1</v>
      </c>
      <c r="V491" s="22">
        <f t="shared" si="60"/>
        <v>0</v>
      </c>
      <c r="W491" s="22">
        <f t="shared" si="61"/>
        <v>1</v>
      </c>
    </row>
    <row r="492" spans="1:23" ht="75" outlineLevel="3">
      <c r="A492" s="14" t="s">
        <v>309</v>
      </c>
      <c r="B492" s="14" t="s">
        <v>29</v>
      </c>
      <c r="C492" s="14" t="s">
        <v>138</v>
      </c>
      <c r="D492" s="14" t="s">
        <v>139</v>
      </c>
      <c r="E492" s="14" t="s">
        <v>162</v>
      </c>
      <c r="F492" s="16" t="s">
        <v>394</v>
      </c>
      <c r="G492" s="14">
        <v>1310</v>
      </c>
      <c r="H492" s="14">
        <v>3430</v>
      </c>
      <c r="I492" s="19" t="s">
        <v>319</v>
      </c>
      <c r="J492" s="20">
        <v>462360000</v>
      </c>
      <c r="K492" s="20">
        <v>0</v>
      </c>
      <c r="L492" s="20">
        <v>462360000</v>
      </c>
      <c r="M492" s="21">
        <v>0</v>
      </c>
      <c r="N492" s="20">
        <v>0</v>
      </c>
      <c r="O492" s="20">
        <v>0</v>
      </c>
      <c r="P492" s="20">
        <v>462360000</v>
      </c>
      <c r="Q492" s="21">
        <v>462360000</v>
      </c>
      <c r="R492" s="20">
        <v>0</v>
      </c>
      <c r="S492" s="20">
        <v>0</v>
      </c>
      <c r="T492" s="21">
        <v>0</v>
      </c>
      <c r="U492" s="22">
        <f t="shared" si="59"/>
        <v>1</v>
      </c>
      <c r="V492" s="22">
        <f t="shared" si="60"/>
        <v>0</v>
      </c>
      <c r="W492" s="22">
        <f t="shared" si="61"/>
        <v>1</v>
      </c>
    </row>
    <row r="493" spans="1:23" ht="135" outlineLevel="3">
      <c r="A493" s="14" t="s">
        <v>309</v>
      </c>
      <c r="B493" s="14" t="s">
        <v>29</v>
      </c>
      <c r="C493" s="14" t="s">
        <v>138</v>
      </c>
      <c r="D493" s="14" t="s">
        <v>139</v>
      </c>
      <c r="E493" s="14" t="s">
        <v>164</v>
      </c>
      <c r="F493" s="16" t="s">
        <v>394</v>
      </c>
      <c r="G493" s="14">
        <v>1310</v>
      </c>
      <c r="H493" s="14">
        <v>3460</v>
      </c>
      <c r="I493" s="19" t="s">
        <v>320</v>
      </c>
      <c r="J493" s="20">
        <v>122094000</v>
      </c>
      <c r="K493" s="20">
        <v>0</v>
      </c>
      <c r="L493" s="20">
        <v>122094000</v>
      </c>
      <c r="M493" s="21">
        <v>0</v>
      </c>
      <c r="N493" s="20">
        <v>0</v>
      </c>
      <c r="O493" s="20">
        <v>0</v>
      </c>
      <c r="P493" s="20">
        <v>122094000</v>
      </c>
      <c r="Q493" s="21">
        <v>122094000</v>
      </c>
      <c r="R493" s="20">
        <v>0</v>
      </c>
      <c r="S493" s="20">
        <v>0</v>
      </c>
      <c r="T493" s="21">
        <v>0</v>
      </c>
      <c r="U493" s="22">
        <f t="shared" si="59"/>
        <v>1</v>
      </c>
      <c r="V493" s="22">
        <f t="shared" si="60"/>
        <v>0</v>
      </c>
      <c r="W493" s="22">
        <f t="shared" si="61"/>
        <v>1</v>
      </c>
    </row>
    <row r="494" spans="1:23" ht="165" outlineLevel="3">
      <c r="A494" s="14" t="s">
        <v>309</v>
      </c>
      <c r="B494" s="14" t="s">
        <v>29</v>
      </c>
      <c r="C494" s="14" t="s">
        <v>138</v>
      </c>
      <c r="D494" s="14" t="s">
        <v>139</v>
      </c>
      <c r="E494" s="14" t="s">
        <v>166</v>
      </c>
      <c r="F494" s="16" t="s">
        <v>394</v>
      </c>
      <c r="G494" s="14">
        <v>1310</v>
      </c>
      <c r="H494" s="14">
        <v>3460</v>
      </c>
      <c r="I494" s="19" t="s">
        <v>321</v>
      </c>
      <c r="J494" s="20">
        <v>1138456000</v>
      </c>
      <c r="K494" s="20">
        <v>0</v>
      </c>
      <c r="L494" s="20">
        <v>1138456000</v>
      </c>
      <c r="M494" s="21">
        <v>0</v>
      </c>
      <c r="N494" s="20">
        <v>0</v>
      </c>
      <c r="O494" s="20">
        <v>0</v>
      </c>
      <c r="P494" s="20">
        <v>1138456000</v>
      </c>
      <c r="Q494" s="21">
        <v>1138456000</v>
      </c>
      <c r="R494" s="20">
        <v>0</v>
      </c>
      <c r="S494" s="20">
        <v>0</v>
      </c>
      <c r="T494" s="21">
        <v>0</v>
      </c>
      <c r="U494" s="22">
        <f t="shared" si="59"/>
        <v>1</v>
      </c>
      <c r="V494" s="22">
        <f t="shared" si="60"/>
        <v>0</v>
      </c>
      <c r="W494" s="22">
        <f t="shared" si="61"/>
        <v>1</v>
      </c>
    </row>
    <row r="495" spans="1:23" ht="135" outlineLevel="3">
      <c r="A495" s="14" t="s">
        <v>309</v>
      </c>
      <c r="B495" s="14" t="s">
        <v>29</v>
      </c>
      <c r="C495" s="14" t="s">
        <v>138</v>
      </c>
      <c r="D495" s="14" t="s">
        <v>139</v>
      </c>
      <c r="E495" s="14" t="s">
        <v>322</v>
      </c>
      <c r="F495" s="16" t="s">
        <v>394</v>
      </c>
      <c r="G495" s="14">
        <v>1310</v>
      </c>
      <c r="H495" s="14">
        <v>3460</v>
      </c>
      <c r="I495" s="19" t="s">
        <v>323</v>
      </c>
      <c r="J495" s="20">
        <v>100000000</v>
      </c>
      <c r="K495" s="20">
        <v>0</v>
      </c>
      <c r="L495" s="20">
        <v>100000000</v>
      </c>
      <c r="M495" s="21">
        <v>0</v>
      </c>
      <c r="N495" s="20">
        <v>0</v>
      </c>
      <c r="O495" s="20">
        <v>0</v>
      </c>
      <c r="P495" s="20">
        <v>100000000</v>
      </c>
      <c r="Q495" s="21">
        <v>100000000</v>
      </c>
      <c r="R495" s="20">
        <v>0</v>
      </c>
      <c r="S495" s="20">
        <v>0</v>
      </c>
      <c r="T495" s="21">
        <v>0</v>
      </c>
      <c r="U495" s="22">
        <f t="shared" si="59"/>
        <v>1</v>
      </c>
      <c r="V495" s="22">
        <f t="shared" si="60"/>
        <v>0</v>
      </c>
      <c r="W495" s="22">
        <f t="shared" si="61"/>
        <v>1</v>
      </c>
    </row>
    <row r="496" spans="1:23" ht="120" outlineLevel="3">
      <c r="A496" s="14" t="s">
        <v>309</v>
      </c>
      <c r="B496" s="14" t="s">
        <v>29</v>
      </c>
      <c r="C496" s="14" t="s">
        <v>138</v>
      </c>
      <c r="D496" s="14" t="s">
        <v>143</v>
      </c>
      <c r="E496" s="14" t="s">
        <v>51</v>
      </c>
      <c r="F496" s="16" t="s">
        <v>394</v>
      </c>
      <c r="G496" s="14">
        <v>1310</v>
      </c>
      <c r="H496" s="14">
        <v>3460</v>
      </c>
      <c r="I496" s="19" t="s">
        <v>144</v>
      </c>
      <c r="J496" s="20">
        <v>851607</v>
      </c>
      <c r="K496" s="20">
        <v>0</v>
      </c>
      <c r="L496" s="20">
        <v>851607</v>
      </c>
      <c r="M496" s="21">
        <v>0</v>
      </c>
      <c r="N496" s="20">
        <v>0</v>
      </c>
      <c r="O496" s="20">
        <v>0</v>
      </c>
      <c r="P496" s="20">
        <v>843454.46</v>
      </c>
      <c r="Q496" s="21">
        <v>843454.46</v>
      </c>
      <c r="R496" s="20">
        <v>8152.54</v>
      </c>
      <c r="S496" s="20">
        <v>8152.54</v>
      </c>
      <c r="T496" s="21">
        <v>8152.540000000037</v>
      </c>
      <c r="U496" s="22">
        <f t="shared" si="59"/>
        <v>0.9904268753075068</v>
      </c>
      <c r="V496" s="22">
        <f t="shared" si="60"/>
        <v>0</v>
      </c>
      <c r="W496" s="22">
        <f t="shared" si="61"/>
        <v>0.9904268753075068</v>
      </c>
    </row>
    <row r="497" spans="1:23" ht="120" outlineLevel="3">
      <c r="A497" s="14" t="s">
        <v>309</v>
      </c>
      <c r="B497" s="14" t="s">
        <v>29</v>
      </c>
      <c r="C497" s="14" t="s">
        <v>138</v>
      </c>
      <c r="D497" s="14" t="s">
        <v>143</v>
      </c>
      <c r="E497" s="14" t="s">
        <v>145</v>
      </c>
      <c r="F497" s="16" t="s">
        <v>394</v>
      </c>
      <c r="G497" s="14">
        <v>1310</v>
      </c>
      <c r="H497" s="14">
        <v>3460</v>
      </c>
      <c r="I497" s="19" t="s">
        <v>146</v>
      </c>
      <c r="J497" s="20">
        <v>1356598</v>
      </c>
      <c r="K497" s="20">
        <v>0</v>
      </c>
      <c r="L497" s="20">
        <v>1356598</v>
      </c>
      <c r="M497" s="21">
        <v>0</v>
      </c>
      <c r="N497" s="20">
        <v>0</v>
      </c>
      <c r="O497" s="20">
        <v>0</v>
      </c>
      <c r="P497" s="20">
        <v>1280772.58</v>
      </c>
      <c r="Q497" s="21">
        <v>1280772.58</v>
      </c>
      <c r="R497" s="20">
        <v>75825.42</v>
      </c>
      <c r="S497" s="20">
        <v>75825.42</v>
      </c>
      <c r="T497" s="21">
        <v>75825.41999999993</v>
      </c>
      <c r="U497" s="22">
        <f t="shared" si="59"/>
        <v>0.9441061980041251</v>
      </c>
      <c r="V497" s="22">
        <f t="shared" si="60"/>
        <v>0</v>
      </c>
      <c r="W497" s="22">
        <f t="shared" si="61"/>
        <v>0.9441061980041251</v>
      </c>
    </row>
    <row r="498" spans="1:23" ht="165" outlineLevel="3">
      <c r="A498" s="14" t="s">
        <v>309</v>
      </c>
      <c r="B498" s="14" t="s">
        <v>29</v>
      </c>
      <c r="C498" s="14" t="s">
        <v>138</v>
      </c>
      <c r="D498" s="14" t="s">
        <v>143</v>
      </c>
      <c r="E498" s="14" t="s">
        <v>324</v>
      </c>
      <c r="F498" s="16" t="s">
        <v>394</v>
      </c>
      <c r="G498" s="14">
        <v>1310</v>
      </c>
      <c r="H498" s="14">
        <v>3460</v>
      </c>
      <c r="I498" s="19" t="s">
        <v>325</v>
      </c>
      <c r="J498" s="20">
        <v>42000000000</v>
      </c>
      <c r="K498" s="20">
        <v>0</v>
      </c>
      <c r="L498" s="20">
        <v>42000000000</v>
      </c>
      <c r="M498" s="21">
        <v>0</v>
      </c>
      <c r="N498" s="20">
        <v>0</v>
      </c>
      <c r="O498" s="20">
        <v>0</v>
      </c>
      <c r="P498" s="20">
        <v>42000000000</v>
      </c>
      <c r="Q498" s="21">
        <v>42000000000</v>
      </c>
      <c r="R498" s="20">
        <v>0</v>
      </c>
      <c r="S498" s="20">
        <v>0</v>
      </c>
      <c r="T498" s="21">
        <v>0</v>
      </c>
      <c r="U498" s="22">
        <f t="shared" si="59"/>
        <v>1</v>
      </c>
      <c r="V498" s="22">
        <f t="shared" si="60"/>
        <v>0</v>
      </c>
      <c r="W498" s="22">
        <f t="shared" si="61"/>
        <v>1</v>
      </c>
    </row>
    <row r="499" spans="1:23" ht="150" outlineLevel="3">
      <c r="A499" s="14" t="s">
        <v>309</v>
      </c>
      <c r="B499" s="14" t="s">
        <v>29</v>
      </c>
      <c r="C499" s="14" t="s">
        <v>138</v>
      </c>
      <c r="D499" s="14" t="s">
        <v>143</v>
      </c>
      <c r="E499" s="14" t="s">
        <v>195</v>
      </c>
      <c r="F499" s="16" t="s">
        <v>394</v>
      </c>
      <c r="G499" s="14">
        <v>1310</v>
      </c>
      <c r="H499" s="14">
        <v>3460</v>
      </c>
      <c r="I499" s="19" t="s">
        <v>326</v>
      </c>
      <c r="J499" s="20">
        <v>326293750</v>
      </c>
      <c r="K499" s="20">
        <v>0</v>
      </c>
      <c r="L499" s="20">
        <v>326293750</v>
      </c>
      <c r="M499" s="21">
        <v>0</v>
      </c>
      <c r="N499" s="20">
        <v>0</v>
      </c>
      <c r="O499" s="20">
        <v>0</v>
      </c>
      <c r="P499" s="20">
        <v>326293750</v>
      </c>
      <c r="Q499" s="21">
        <v>326293750</v>
      </c>
      <c r="R499" s="20">
        <v>0</v>
      </c>
      <c r="S499" s="20">
        <v>0</v>
      </c>
      <c r="T499" s="21">
        <v>0</v>
      </c>
      <c r="U499" s="22">
        <f t="shared" si="59"/>
        <v>1</v>
      </c>
      <c r="V499" s="22">
        <f t="shared" si="60"/>
        <v>0</v>
      </c>
      <c r="W499" s="22">
        <f t="shared" si="61"/>
        <v>1</v>
      </c>
    </row>
    <row r="500" spans="1:23" ht="105" outlineLevel="3">
      <c r="A500" s="14" t="s">
        <v>309</v>
      </c>
      <c r="B500" s="14" t="s">
        <v>29</v>
      </c>
      <c r="C500" s="14" t="s">
        <v>138</v>
      </c>
      <c r="D500" s="14" t="s">
        <v>143</v>
      </c>
      <c r="E500" s="14" t="s">
        <v>327</v>
      </c>
      <c r="F500" s="16" t="s">
        <v>394</v>
      </c>
      <c r="G500" s="14">
        <v>1310</v>
      </c>
      <c r="H500" s="14">
        <v>3460</v>
      </c>
      <c r="I500" s="19" t="s">
        <v>328</v>
      </c>
      <c r="J500" s="20">
        <v>17629146235</v>
      </c>
      <c r="K500" s="20">
        <v>0</v>
      </c>
      <c r="L500" s="20">
        <v>17629146235</v>
      </c>
      <c r="M500" s="21">
        <v>0</v>
      </c>
      <c r="N500" s="20">
        <v>0</v>
      </c>
      <c r="O500" s="20">
        <v>0</v>
      </c>
      <c r="P500" s="20">
        <v>17545360151.25</v>
      </c>
      <c r="Q500" s="21">
        <v>17545360151.25</v>
      </c>
      <c r="R500" s="20">
        <v>83786083.75</v>
      </c>
      <c r="S500" s="20">
        <v>83786083.75</v>
      </c>
      <c r="T500" s="21">
        <v>83786083.75</v>
      </c>
      <c r="U500" s="22">
        <f t="shared" si="59"/>
        <v>0.9952472977061331</v>
      </c>
      <c r="V500" s="22">
        <f t="shared" si="60"/>
        <v>0</v>
      </c>
      <c r="W500" s="22">
        <f t="shared" si="61"/>
        <v>0.9952472977061331</v>
      </c>
    </row>
    <row r="501" spans="1:23" ht="105" outlineLevel="3">
      <c r="A501" s="14" t="s">
        <v>309</v>
      </c>
      <c r="B501" s="14" t="s">
        <v>29</v>
      </c>
      <c r="C501" s="14" t="s">
        <v>138</v>
      </c>
      <c r="D501" s="14" t="s">
        <v>143</v>
      </c>
      <c r="E501" s="14" t="s">
        <v>162</v>
      </c>
      <c r="F501" s="16" t="s">
        <v>394</v>
      </c>
      <c r="G501" s="14">
        <v>1310</v>
      </c>
      <c r="H501" s="14">
        <v>3460</v>
      </c>
      <c r="I501" s="19" t="s">
        <v>329</v>
      </c>
      <c r="J501" s="20">
        <v>17341386347</v>
      </c>
      <c r="K501" s="20">
        <v>0</v>
      </c>
      <c r="L501" s="20">
        <v>17341386347</v>
      </c>
      <c r="M501" s="21">
        <v>0</v>
      </c>
      <c r="N501" s="20">
        <v>0</v>
      </c>
      <c r="O501" s="20">
        <v>0</v>
      </c>
      <c r="P501" s="20">
        <v>17341117011</v>
      </c>
      <c r="Q501" s="21">
        <v>17341117011</v>
      </c>
      <c r="R501" s="20">
        <v>269336</v>
      </c>
      <c r="S501" s="20">
        <v>269336</v>
      </c>
      <c r="T501" s="21">
        <v>269336</v>
      </c>
      <c r="U501" s="22">
        <f aca="true" t="shared" si="70" ref="U501:U572">+P501/L501</f>
        <v>0.9999844686004561</v>
      </c>
      <c r="V501" s="22">
        <f aca="true" t="shared" si="71" ref="V501:V572">+(M501+N501+O501)/L501</f>
        <v>0</v>
      </c>
      <c r="W501" s="22">
        <f aca="true" t="shared" si="72" ref="W501:W572">+U501+V501</f>
        <v>0.9999844686004561</v>
      </c>
    </row>
    <row r="502" spans="1:23" ht="135" outlineLevel="3">
      <c r="A502" s="14" t="s">
        <v>309</v>
      </c>
      <c r="B502" s="14" t="s">
        <v>29</v>
      </c>
      <c r="C502" s="14" t="s">
        <v>138</v>
      </c>
      <c r="D502" s="14" t="s">
        <v>143</v>
      </c>
      <c r="E502" s="14" t="s">
        <v>164</v>
      </c>
      <c r="F502" s="16" t="s">
        <v>394</v>
      </c>
      <c r="G502" s="14">
        <v>1310</v>
      </c>
      <c r="H502" s="14">
        <v>3460</v>
      </c>
      <c r="I502" s="19" t="s">
        <v>330</v>
      </c>
      <c r="J502" s="20">
        <v>244257460</v>
      </c>
      <c r="K502" s="20">
        <v>0</v>
      </c>
      <c r="L502" s="20">
        <v>244257460</v>
      </c>
      <c r="M502" s="21">
        <v>0</v>
      </c>
      <c r="N502" s="20">
        <v>0</v>
      </c>
      <c r="O502" s="20">
        <v>0</v>
      </c>
      <c r="P502" s="20">
        <v>244237000</v>
      </c>
      <c r="Q502" s="21">
        <v>244237000</v>
      </c>
      <c r="R502" s="20">
        <v>20460</v>
      </c>
      <c r="S502" s="20">
        <v>20460</v>
      </c>
      <c r="T502" s="21">
        <v>20460</v>
      </c>
      <c r="U502" s="22">
        <f t="shared" si="70"/>
        <v>0.9999162359258137</v>
      </c>
      <c r="V502" s="22">
        <f t="shared" si="71"/>
        <v>0</v>
      </c>
      <c r="W502" s="22">
        <f t="shared" si="72"/>
        <v>0.9999162359258137</v>
      </c>
    </row>
    <row r="503" spans="1:23" ht="105" outlineLevel="3">
      <c r="A503" s="14" t="s">
        <v>309</v>
      </c>
      <c r="B503" s="14" t="s">
        <v>29</v>
      </c>
      <c r="C503" s="14" t="s">
        <v>138</v>
      </c>
      <c r="D503" s="14" t="s">
        <v>143</v>
      </c>
      <c r="E503" s="14" t="s">
        <v>166</v>
      </c>
      <c r="F503" s="16" t="s">
        <v>394</v>
      </c>
      <c r="G503" s="14">
        <v>1310</v>
      </c>
      <c r="H503" s="14">
        <v>3460</v>
      </c>
      <c r="I503" s="19" t="s">
        <v>331</v>
      </c>
      <c r="J503" s="20">
        <v>19494850017</v>
      </c>
      <c r="K503" s="20">
        <v>0</v>
      </c>
      <c r="L503" s="20">
        <v>19494850017</v>
      </c>
      <c r="M503" s="21">
        <v>0</v>
      </c>
      <c r="N503" s="20">
        <v>0</v>
      </c>
      <c r="O503" s="20">
        <v>0</v>
      </c>
      <c r="P503" s="20">
        <v>19494621192</v>
      </c>
      <c r="Q503" s="21">
        <v>19494621192</v>
      </c>
      <c r="R503" s="20">
        <v>228825</v>
      </c>
      <c r="S503" s="20">
        <v>228825</v>
      </c>
      <c r="T503" s="21">
        <v>228825</v>
      </c>
      <c r="U503" s="22">
        <f t="shared" si="70"/>
        <v>0.9999882622846649</v>
      </c>
      <c r="V503" s="22">
        <f t="shared" si="71"/>
        <v>0</v>
      </c>
      <c r="W503" s="22">
        <f t="shared" si="72"/>
        <v>0.9999882622846649</v>
      </c>
    </row>
    <row r="504" spans="1:23" ht="135" outlineLevel="3">
      <c r="A504" s="14" t="s">
        <v>309</v>
      </c>
      <c r="B504" s="14" t="s">
        <v>29</v>
      </c>
      <c r="C504" s="14" t="s">
        <v>138</v>
      </c>
      <c r="D504" s="14" t="s">
        <v>143</v>
      </c>
      <c r="E504" s="14" t="s">
        <v>322</v>
      </c>
      <c r="F504" s="16" t="s">
        <v>394</v>
      </c>
      <c r="G504" s="14">
        <v>1310</v>
      </c>
      <c r="H504" s="14">
        <v>3460</v>
      </c>
      <c r="I504" s="19" t="s">
        <v>332</v>
      </c>
      <c r="J504" s="20">
        <v>6854646940</v>
      </c>
      <c r="K504" s="20">
        <v>0</v>
      </c>
      <c r="L504" s="20">
        <v>6854646940</v>
      </c>
      <c r="M504" s="21">
        <v>0</v>
      </c>
      <c r="N504" s="20">
        <v>0</v>
      </c>
      <c r="O504" s="20">
        <v>0</v>
      </c>
      <c r="P504" s="20">
        <v>6854586900</v>
      </c>
      <c r="Q504" s="21">
        <v>6854586900</v>
      </c>
      <c r="R504" s="20">
        <v>60040</v>
      </c>
      <c r="S504" s="20">
        <v>60040</v>
      </c>
      <c r="T504" s="21">
        <v>60040</v>
      </c>
      <c r="U504" s="22">
        <f t="shared" si="70"/>
        <v>0.9999912409784887</v>
      </c>
      <c r="V504" s="22">
        <f t="shared" si="71"/>
        <v>0</v>
      </c>
      <c r="W504" s="22">
        <f t="shared" si="72"/>
        <v>0.9999912409784887</v>
      </c>
    </row>
    <row r="505" spans="1:23" ht="120" outlineLevel="3">
      <c r="A505" s="14" t="s">
        <v>309</v>
      </c>
      <c r="B505" s="14" t="s">
        <v>29</v>
      </c>
      <c r="C505" s="14" t="s">
        <v>138</v>
      </c>
      <c r="D505" s="14" t="s">
        <v>143</v>
      </c>
      <c r="E505" s="14" t="s">
        <v>333</v>
      </c>
      <c r="F505" s="16" t="s">
        <v>394</v>
      </c>
      <c r="G505" s="14">
        <v>1310</v>
      </c>
      <c r="H505" s="14">
        <v>3460</v>
      </c>
      <c r="I505" s="19" t="s">
        <v>334</v>
      </c>
      <c r="J505" s="20">
        <v>13177145642</v>
      </c>
      <c r="K505" s="20">
        <v>0</v>
      </c>
      <c r="L505" s="20">
        <v>13177145642</v>
      </c>
      <c r="M505" s="21">
        <v>0</v>
      </c>
      <c r="N505" s="20">
        <v>0</v>
      </c>
      <c r="O505" s="20">
        <v>0</v>
      </c>
      <c r="P505" s="20">
        <v>13176613893</v>
      </c>
      <c r="Q505" s="21">
        <v>13176613893</v>
      </c>
      <c r="R505" s="20">
        <v>531749</v>
      </c>
      <c r="S505" s="20">
        <v>531749</v>
      </c>
      <c r="T505" s="21">
        <v>531749</v>
      </c>
      <c r="U505" s="22">
        <f t="shared" si="70"/>
        <v>0.9999596461165076</v>
      </c>
      <c r="V505" s="22">
        <f t="shared" si="71"/>
        <v>0</v>
      </c>
      <c r="W505" s="22">
        <f t="shared" si="72"/>
        <v>0.9999596461165076</v>
      </c>
    </row>
    <row r="506" spans="1:23" ht="105" outlineLevel="3">
      <c r="A506" s="14" t="s">
        <v>309</v>
      </c>
      <c r="B506" s="14" t="s">
        <v>29</v>
      </c>
      <c r="C506" s="14" t="s">
        <v>138</v>
      </c>
      <c r="D506" s="14" t="s">
        <v>143</v>
      </c>
      <c r="E506" s="14" t="s">
        <v>335</v>
      </c>
      <c r="F506" s="16" t="s">
        <v>394</v>
      </c>
      <c r="G506" s="14">
        <v>1310</v>
      </c>
      <c r="H506" s="14">
        <v>3460</v>
      </c>
      <c r="I506" s="19" t="s">
        <v>336</v>
      </c>
      <c r="J506" s="20">
        <v>116075332</v>
      </c>
      <c r="K506" s="20">
        <v>0</v>
      </c>
      <c r="L506" s="20">
        <v>116075332</v>
      </c>
      <c r="M506" s="21">
        <v>0</v>
      </c>
      <c r="N506" s="20">
        <v>0</v>
      </c>
      <c r="O506" s="20">
        <v>0</v>
      </c>
      <c r="P506" s="20">
        <v>116040202.7</v>
      </c>
      <c r="Q506" s="21">
        <v>116040202.7</v>
      </c>
      <c r="R506" s="20">
        <v>35129.3</v>
      </c>
      <c r="S506" s="20">
        <v>35129.3</v>
      </c>
      <c r="T506" s="21">
        <v>35129.29999999702</v>
      </c>
      <c r="U506" s="22">
        <f t="shared" si="70"/>
        <v>0.9996973577469501</v>
      </c>
      <c r="V506" s="22">
        <f t="shared" si="71"/>
        <v>0</v>
      </c>
      <c r="W506" s="22">
        <f t="shared" si="72"/>
        <v>0.9996973577469501</v>
      </c>
    </row>
    <row r="507" spans="1:23" ht="165" outlineLevel="3">
      <c r="A507" s="14" t="s">
        <v>309</v>
      </c>
      <c r="B507" s="14" t="s">
        <v>29</v>
      </c>
      <c r="C507" s="14" t="s">
        <v>138</v>
      </c>
      <c r="D507" s="14" t="s">
        <v>252</v>
      </c>
      <c r="E507" s="14" t="s">
        <v>32</v>
      </c>
      <c r="F507" s="16" t="s">
        <v>394</v>
      </c>
      <c r="G507" s="14">
        <v>1320</v>
      </c>
      <c r="H507" s="14">
        <v>3460</v>
      </c>
      <c r="I507" s="19" t="s">
        <v>337</v>
      </c>
      <c r="J507" s="20">
        <v>0</v>
      </c>
      <c r="K507" s="20">
        <v>0</v>
      </c>
      <c r="L507" s="20">
        <v>0</v>
      </c>
      <c r="M507" s="21">
        <v>0</v>
      </c>
      <c r="N507" s="20">
        <v>0</v>
      </c>
      <c r="O507" s="20">
        <v>0</v>
      </c>
      <c r="P507" s="20">
        <v>0</v>
      </c>
      <c r="Q507" s="21">
        <v>0</v>
      </c>
      <c r="R507" s="20">
        <v>0</v>
      </c>
      <c r="S507" s="20">
        <v>0</v>
      </c>
      <c r="T507" s="21">
        <v>0</v>
      </c>
      <c r="U507" s="22">
        <v>0</v>
      </c>
      <c r="V507" s="22">
        <v>0</v>
      </c>
      <c r="W507" s="22">
        <f t="shared" si="72"/>
        <v>0</v>
      </c>
    </row>
    <row r="508" spans="1:23" ht="15" outlineLevel="2">
      <c r="A508" s="14"/>
      <c r="B508" s="14"/>
      <c r="C508" s="18" t="s">
        <v>409</v>
      </c>
      <c r="D508" s="14"/>
      <c r="E508" s="14"/>
      <c r="F508" s="16"/>
      <c r="G508" s="14"/>
      <c r="H508" s="14"/>
      <c r="I508" s="19"/>
      <c r="J508" s="20">
        <f aca="true" t="shared" si="73" ref="J508:T508">SUBTOTAL(9,J487:J507)</f>
        <v>138819621208</v>
      </c>
      <c r="K508" s="20">
        <f t="shared" si="73"/>
        <v>0</v>
      </c>
      <c r="L508" s="20">
        <f t="shared" si="73"/>
        <v>138819621208</v>
      </c>
      <c r="M508" s="21">
        <f t="shared" si="73"/>
        <v>0</v>
      </c>
      <c r="N508" s="20">
        <f t="shared" si="73"/>
        <v>0</v>
      </c>
      <c r="O508" s="20">
        <f t="shared" si="73"/>
        <v>0</v>
      </c>
      <c r="P508" s="20">
        <f t="shared" si="73"/>
        <v>138734605606.99002</v>
      </c>
      <c r="Q508" s="21">
        <f t="shared" si="73"/>
        <v>138734605606.99002</v>
      </c>
      <c r="R508" s="20">
        <f t="shared" si="73"/>
        <v>85015601.00999999</v>
      </c>
      <c r="S508" s="20">
        <f t="shared" si="73"/>
        <v>85015601.00999999</v>
      </c>
      <c r="T508" s="21">
        <f t="shared" si="73"/>
        <v>85015601.00999999</v>
      </c>
      <c r="U508" s="22"/>
      <c r="V508" s="22"/>
      <c r="W508" s="22"/>
    </row>
    <row r="509" spans="1:23" ht="120" outlineLevel="3">
      <c r="A509" s="14" t="s">
        <v>309</v>
      </c>
      <c r="B509" s="14" t="s">
        <v>29</v>
      </c>
      <c r="C509" s="14" t="s">
        <v>193</v>
      </c>
      <c r="D509" s="14" t="s">
        <v>194</v>
      </c>
      <c r="E509" s="14" t="s">
        <v>147</v>
      </c>
      <c r="F509" s="16" t="s">
        <v>394</v>
      </c>
      <c r="G509" s="14">
        <v>2310</v>
      </c>
      <c r="H509" s="14">
        <v>3460</v>
      </c>
      <c r="I509" s="19" t="s">
        <v>338</v>
      </c>
      <c r="J509" s="20">
        <v>461388512</v>
      </c>
      <c r="K509" s="20">
        <v>0</v>
      </c>
      <c r="L509" s="20">
        <v>461388512</v>
      </c>
      <c r="M509" s="21">
        <v>0</v>
      </c>
      <c r="N509" s="20">
        <v>0</v>
      </c>
      <c r="O509" s="20">
        <v>0</v>
      </c>
      <c r="P509" s="20">
        <v>461388512</v>
      </c>
      <c r="Q509" s="21">
        <v>461388512</v>
      </c>
      <c r="R509" s="20">
        <v>0</v>
      </c>
      <c r="S509" s="20">
        <v>0</v>
      </c>
      <c r="T509" s="21">
        <v>0</v>
      </c>
      <c r="U509" s="22">
        <f t="shared" si="70"/>
        <v>1</v>
      </c>
      <c r="V509" s="22">
        <f t="shared" si="71"/>
        <v>0</v>
      </c>
      <c r="W509" s="22">
        <f t="shared" si="72"/>
        <v>1</v>
      </c>
    </row>
    <row r="510" spans="1:23" ht="120" outlineLevel="3">
      <c r="A510" s="14" t="s">
        <v>309</v>
      </c>
      <c r="B510" s="14" t="s">
        <v>29</v>
      </c>
      <c r="C510" s="14" t="s">
        <v>193</v>
      </c>
      <c r="D510" s="14" t="s">
        <v>194</v>
      </c>
      <c r="E510" s="14" t="s">
        <v>147</v>
      </c>
      <c r="F510" s="14">
        <v>280</v>
      </c>
      <c r="G510" s="14">
        <v>2310</v>
      </c>
      <c r="H510" s="14">
        <v>3460</v>
      </c>
      <c r="I510" s="19" t="s">
        <v>339</v>
      </c>
      <c r="J510" s="20">
        <v>2000804565</v>
      </c>
      <c r="K510" s="20">
        <v>0</v>
      </c>
      <c r="L510" s="20">
        <v>2000804565</v>
      </c>
      <c r="M510" s="21">
        <v>0</v>
      </c>
      <c r="N510" s="20">
        <v>0</v>
      </c>
      <c r="O510" s="20">
        <v>0</v>
      </c>
      <c r="P510" s="20">
        <v>2000804565</v>
      </c>
      <c r="Q510" s="21">
        <v>2000804565</v>
      </c>
      <c r="R510" s="20">
        <v>0</v>
      </c>
      <c r="S510" s="20">
        <v>0</v>
      </c>
      <c r="T510" s="21">
        <v>0</v>
      </c>
      <c r="U510" s="22">
        <f t="shared" si="70"/>
        <v>1</v>
      </c>
      <c r="V510" s="22">
        <f t="shared" si="71"/>
        <v>0</v>
      </c>
      <c r="W510" s="22">
        <f t="shared" si="72"/>
        <v>1</v>
      </c>
    </row>
    <row r="511" spans="1:23" ht="15" outlineLevel="2">
      <c r="A511" s="14"/>
      <c r="B511" s="14"/>
      <c r="C511" s="18" t="s">
        <v>410</v>
      </c>
      <c r="D511" s="14"/>
      <c r="E511" s="14"/>
      <c r="F511" s="14"/>
      <c r="G511" s="14"/>
      <c r="H511" s="14"/>
      <c r="I511" s="19"/>
      <c r="J511" s="20">
        <f aca="true" t="shared" si="74" ref="J511:T511">SUBTOTAL(9,J509:J510)</f>
        <v>2462193077</v>
      </c>
      <c r="K511" s="20">
        <f t="shared" si="74"/>
        <v>0</v>
      </c>
      <c r="L511" s="20">
        <f t="shared" si="74"/>
        <v>2462193077</v>
      </c>
      <c r="M511" s="21">
        <f t="shared" si="74"/>
        <v>0</v>
      </c>
      <c r="N511" s="20">
        <f t="shared" si="74"/>
        <v>0</v>
      </c>
      <c r="O511" s="20">
        <f t="shared" si="74"/>
        <v>0</v>
      </c>
      <c r="P511" s="20">
        <f t="shared" si="74"/>
        <v>2462193077</v>
      </c>
      <c r="Q511" s="21">
        <f t="shared" si="74"/>
        <v>2462193077</v>
      </c>
      <c r="R511" s="20">
        <f t="shared" si="74"/>
        <v>0</v>
      </c>
      <c r="S511" s="20">
        <f t="shared" si="74"/>
        <v>0</v>
      </c>
      <c r="T511" s="21">
        <f t="shared" si="74"/>
        <v>0</v>
      </c>
      <c r="U511" s="22"/>
      <c r="V511" s="22"/>
      <c r="W511" s="22"/>
    </row>
    <row r="512" spans="1:23" ht="15" outlineLevel="1">
      <c r="A512" s="18" t="s">
        <v>402</v>
      </c>
      <c r="B512" s="14"/>
      <c r="C512" s="14"/>
      <c r="D512" s="14"/>
      <c r="E512" s="14"/>
      <c r="F512" s="14"/>
      <c r="G512" s="14"/>
      <c r="H512" s="14"/>
      <c r="I512" s="19"/>
      <c r="J512" s="20">
        <f aca="true" t="shared" si="75" ref="J512:T512">SUBTOTAL(9,J450:J510)</f>
        <v>146191212000</v>
      </c>
      <c r="K512" s="20">
        <f t="shared" si="75"/>
        <v>0</v>
      </c>
      <c r="L512" s="20">
        <f t="shared" si="75"/>
        <v>146191212000</v>
      </c>
      <c r="M512" s="21">
        <f t="shared" si="75"/>
        <v>0</v>
      </c>
      <c r="N512" s="20">
        <f t="shared" si="75"/>
        <v>8954524.66</v>
      </c>
      <c r="O512" s="20">
        <f t="shared" si="75"/>
        <v>0</v>
      </c>
      <c r="P512" s="20">
        <f t="shared" si="75"/>
        <v>145630975125.83002</v>
      </c>
      <c r="Q512" s="21">
        <f t="shared" si="75"/>
        <v>145486722148.34003</v>
      </c>
      <c r="R512" s="20">
        <f t="shared" si="75"/>
        <v>551282349.51</v>
      </c>
      <c r="S512" s="20">
        <f t="shared" si="75"/>
        <v>551282349.51</v>
      </c>
      <c r="T512" s="21">
        <f t="shared" si="75"/>
        <v>551282349.5100005</v>
      </c>
      <c r="U512" s="22">
        <f t="shared" si="70"/>
        <v>0.9961677800840041</v>
      </c>
      <c r="V512" s="22">
        <f t="shared" si="71"/>
        <v>6.125214051854225E-05</v>
      </c>
      <c r="W512" s="22">
        <f t="shared" si="72"/>
        <v>0.9962290322245226</v>
      </c>
    </row>
    <row r="513" spans="1:23" ht="15" outlineLevel="3">
      <c r="A513" s="14" t="s">
        <v>340</v>
      </c>
      <c r="B513" s="14" t="s">
        <v>341</v>
      </c>
      <c r="C513" s="14" t="s">
        <v>30</v>
      </c>
      <c r="D513" s="14" t="s">
        <v>31</v>
      </c>
      <c r="E513" s="14" t="s">
        <v>32</v>
      </c>
      <c r="F513" s="14">
        <v>280</v>
      </c>
      <c r="G513" s="14">
        <v>1111</v>
      </c>
      <c r="H513" s="14">
        <v>3410</v>
      </c>
      <c r="I513" s="19" t="s">
        <v>33</v>
      </c>
      <c r="J513" s="20">
        <v>207539729190</v>
      </c>
      <c r="K513" s="20">
        <v>0</v>
      </c>
      <c r="L513" s="20">
        <v>207539729190</v>
      </c>
      <c r="M513" s="21">
        <v>0</v>
      </c>
      <c r="N513" s="20">
        <v>0</v>
      </c>
      <c r="O513" s="20">
        <v>0</v>
      </c>
      <c r="P513" s="20">
        <v>204604503056.98</v>
      </c>
      <c r="Q513" s="21">
        <v>204604503056.98</v>
      </c>
      <c r="R513" s="20">
        <v>2935226133.02</v>
      </c>
      <c r="S513" s="20">
        <v>2935226133.02</v>
      </c>
      <c r="T513" s="21">
        <v>2935226133.019989</v>
      </c>
      <c r="U513" s="22">
        <f t="shared" si="70"/>
        <v>0.98585703978474</v>
      </c>
      <c r="V513" s="22">
        <f t="shared" si="71"/>
        <v>0</v>
      </c>
      <c r="W513" s="22">
        <f t="shared" si="72"/>
        <v>0.98585703978474</v>
      </c>
    </row>
    <row r="514" spans="1:23" ht="15" outlineLevel="3">
      <c r="A514" s="14" t="s">
        <v>340</v>
      </c>
      <c r="B514" s="14" t="s">
        <v>341</v>
      </c>
      <c r="C514" s="14" t="s">
        <v>30</v>
      </c>
      <c r="D514" s="14" t="s">
        <v>34</v>
      </c>
      <c r="E514" s="14" t="s">
        <v>32</v>
      </c>
      <c r="F514" s="14">
        <v>280</v>
      </c>
      <c r="G514" s="14">
        <v>1111</v>
      </c>
      <c r="H514" s="14">
        <v>3410</v>
      </c>
      <c r="I514" s="19" t="s">
        <v>35</v>
      </c>
      <c r="J514" s="20">
        <v>11604223666</v>
      </c>
      <c r="K514" s="20">
        <v>0</v>
      </c>
      <c r="L514" s="20">
        <v>11604223666</v>
      </c>
      <c r="M514" s="21">
        <v>0</v>
      </c>
      <c r="N514" s="20">
        <v>0</v>
      </c>
      <c r="O514" s="20">
        <v>0</v>
      </c>
      <c r="P514" s="20">
        <v>11380455441.09</v>
      </c>
      <c r="Q514" s="21">
        <v>11380455441.09</v>
      </c>
      <c r="R514" s="20">
        <v>223768224.91</v>
      </c>
      <c r="S514" s="20">
        <v>223768224.91</v>
      </c>
      <c r="T514" s="21">
        <v>223768224.90999985</v>
      </c>
      <c r="U514" s="22">
        <f t="shared" si="70"/>
        <v>0.9807166570250078</v>
      </c>
      <c r="V514" s="22">
        <f t="shared" si="71"/>
        <v>0</v>
      </c>
      <c r="W514" s="22">
        <f t="shared" si="72"/>
        <v>0.9807166570250078</v>
      </c>
    </row>
    <row r="515" spans="1:23" ht="15" outlineLevel="3">
      <c r="A515" s="14" t="s">
        <v>340</v>
      </c>
      <c r="B515" s="14" t="s">
        <v>341</v>
      </c>
      <c r="C515" s="14" t="s">
        <v>30</v>
      </c>
      <c r="D515" s="14" t="s">
        <v>342</v>
      </c>
      <c r="E515" s="14" t="s">
        <v>32</v>
      </c>
      <c r="F515" s="14">
        <v>280</v>
      </c>
      <c r="G515" s="14">
        <v>1111</v>
      </c>
      <c r="H515" s="14">
        <v>3410</v>
      </c>
      <c r="I515" s="19" t="s">
        <v>343</v>
      </c>
      <c r="J515" s="20">
        <v>266137004</v>
      </c>
      <c r="K515" s="20">
        <v>0</v>
      </c>
      <c r="L515" s="20">
        <v>266137004</v>
      </c>
      <c r="M515" s="21">
        <v>0</v>
      </c>
      <c r="N515" s="20">
        <v>0</v>
      </c>
      <c r="O515" s="20">
        <v>0</v>
      </c>
      <c r="P515" s="20">
        <v>263560652.97</v>
      </c>
      <c r="Q515" s="21">
        <v>263560652.97</v>
      </c>
      <c r="R515" s="20">
        <v>2576351.03</v>
      </c>
      <c r="S515" s="20">
        <v>2576351.03</v>
      </c>
      <c r="T515" s="21">
        <v>2576351.030000001</v>
      </c>
      <c r="U515" s="22">
        <f t="shared" si="70"/>
        <v>0.9903194558017945</v>
      </c>
      <c r="V515" s="22">
        <f t="shared" si="71"/>
        <v>0</v>
      </c>
      <c r="W515" s="22">
        <f t="shared" si="72"/>
        <v>0.9903194558017945</v>
      </c>
    </row>
    <row r="516" spans="1:23" ht="30" outlineLevel="3">
      <c r="A516" s="14" t="s">
        <v>340</v>
      </c>
      <c r="B516" s="14" t="s">
        <v>341</v>
      </c>
      <c r="C516" s="14" t="s">
        <v>30</v>
      </c>
      <c r="D516" s="14" t="s">
        <v>40</v>
      </c>
      <c r="E516" s="14" t="s">
        <v>32</v>
      </c>
      <c r="F516" s="14">
        <v>280</v>
      </c>
      <c r="G516" s="14">
        <v>1111</v>
      </c>
      <c r="H516" s="14">
        <v>3410</v>
      </c>
      <c r="I516" s="19" t="s">
        <v>41</v>
      </c>
      <c r="J516" s="20">
        <v>56831303343</v>
      </c>
      <c r="K516" s="20">
        <v>0</v>
      </c>
      <c r="L516" s="20">
        <v>56831303343</v>
      </c>
      <c r="M516" s="21">
        <v>0</v>
      </c>
      <c r="N516" s="20">
        <v>0</v>
      </c>
      <c r="O516" s="20">
        <v>0</v>
      </c>
      <c r="P516" s="20">
        <v>55355490091.93</v>
      </c>
      <c r="Q516" s="21">
        <v>55355490091.93</v>
      </c>
      <c r="R516" s="20">
        <v>1475813251.07</v>
      </c>
      <c r="S516" s="20">
        <v>1475813251.07</v>
      </c>
      <c r="T516" s="21">
        <v>1475813251.0699997</v>
      </c>
      <c r="U516" s="22">
        <f t="shared" si="70"/>
        <v>0.9740316838738878</v>
      </c>
      <c r="V516" s="22">
        <f t="shared" si="71"/>
        <v>0</v>
      </c>
      <c r="W516" s="22">
        <f t="shared" si="72"/>
        <v>0.9740316838738878</v>
      </c>
    </row>
    <row r="517" spans="1:23" ht="30" outlineLevel="3">
      <c r="A517" s="14" t="s">
        <v>340</v>
      </c>
      <c r="B517" s="14" t="s">
        <v>341</v>
      </c>
      <c r="C517" s="14" t="s">
        <v>30</v>
      </c>
      <c r="D517" s="14" t="s">
        <v>42</v>
      </c>
      <c r="E517" s="14" t="s">
        <v>32</v>
      </c>
      <c r="F517" s="14">
        <v>280</v>
      </c>
      <c r="G517" s="14">
        <v>1111</v>
      </c>
      <c r="H517" s="14">
        <v>3410</v>
      </c>
      <c r="I517" s="19" t="s">
        <v>43</v>
      </c>
      <c r="J517" s="20">
        <v>7808942443</v>
      </c>
      <c r="K517" s="20">
        <v>0</v>
      </c>
      <c r="L517" s="20">
        <v>7808942443</v>
      </c>
      <c r="M517" s="21">
        <v>0</v>
      </c>
      <c r="N517" s="20">
        <v>0</v>
      </c>
      <c r="O517" s="20">
        <v>0</v>
      </c>
      <c r="P517" s="20">
        <v>7760049150.68</v>
      </c>
      <c r="Q517" s="21">
        <v>7760049150.68</v>
      </c>
      <c r="R517" s="20">
        <v>48893292.32</v>
      </c>
      <c r="S517" s="20">
        <v>48893292.32</v>
      </c>
      <c r="T517" s="21">
        <v>48893292.319999695</v>
      </c>
      <c r="U517" s="22">
        <f t="shared" si="70"/>
        <v>0.9937388074407146</v>
      </c>
      <c r="V517" s="22">
        <f t="shared" si="71"/>
        <v>0</v>
      </c>
      <c r="W517" s="22">
        <f t="shared" si="72"/>
        <v>0.9937388074407146</v>
      </c>
    </row>
    <row r="518" spans="1:23" ht="15" outlineLevel="3">
      <c r="A518" s="14" t="s">
        <v>340</v>
      </c>
      <c r="B518" s="14" t="s">
        <v>341</v>
      </c>
      <c r="C518" s="14" t="s">
        <v>30</v>
      </c>
      <c r="D518" s="14" t="s">
        <v>44</v>
      </c>
      <c r="E518" s="14" t="s">
        <v>32</v>
      </c>
      <c r="F518" s="14">
        <v>280</v>
      </c>
      <c r="G518" s="14">
        <v>1111</v>
      </c>
      <c r="H518" s="14">
        <v>3410</v>
      </c>
      <c r="I518" s="19" t="s">
        <v>45</v>
      </c>
      <c r="J518" s="20">
        <v>34069685570</v>
      </c>
      <c r="K518" s="20">
        <v>0</v>
      </c>
      <c r="L518" s="20">
        <v>34069685570</v>
      </c>
      <c r="M518" s="21">
        <v>0</v>
      </c>
      <c r="N518" s="20">
        <v>0</v>
      </c>
      <c r="O518" s="20">
        <v>0</v>
      </c>
      <c r="P518" s="20">
        <v>32961446038.75</v>
      </c>
      <c r="Q518" s="21">
        <v>32961446038.75</v>
      </c>
      <c r="R518" s="20">
        <v>1108239531.25</v>
      </c>
      <c r="S518" s="20">
        <v>1108239531.25</v>
      </c>
      <c r="T518" s="21">
        <v>1108239531.25</v>
      </c>
      <c r="U518" s="22">
        <f t="shared" si="70"/>
        <v>0.9674713895150867</v>
      </c>
      <c r="V518" s="22">
        <f t="shared" si="71"/>
        <v>0</v>
      </c>
      <c r="W518" s="22">
        <f t="shared" si="72"/>
        <v>0.9674713895150867</v>
      </c>
    </row>
    <row r="519" spans="1:23" ht="15" outlineLevel="3">
      <c r="A519" s="14" t="s">
        <v>340</v>
      </c>
      <c r="B519" s="14" t="s">
        <v>341</v>
      </c>
      <c r="C519" s="14" t="s">
        <v>30</v>
      </c>
      <c r="D519" s="14" t="s">
        <v>46</v>
      </c>
      <c r="E519" s="14" t="s">
        <v>32</v>
      </c>
      <c r="F519" s="14">
        <v>280</v>
      </c>
      <c r="G519" s="14">
        <v>1111</v>
      </c>
      <c r="H519" s="14">
        <v>3410</v>
      </c>
      <c r="I519" s="19" t="s">
        <v>47</v>
      </c>
      <c r="J519" s="20">
        <v>28153854020</v>
      </c>
      <c r="K519" s="20">
        <v>0</v>
      </c>
      <c r="L519" s="20">
        <v>28153854020</v>
      </c>
      <c r="M519" s="21">
        <v>0</v>
      </c>
      <c r="N519" s="20">
        <v>0</v>
      </c>
      <c r="O519" s="20">
        <v>0</v>
      </c>
      <c r="P519" s="20">
        <v>28153854019.4</v>
      </c>
      <c r="Q519" s="21">
        <v>28153854019.4</v>
      </c>
      <c r="R519" s="20">
        <v>0</v>
      </c>
      <c r="S519" s="20">
        <v>0.6</v>
      </c>
      <c r="T519" s="21">
        <v>0.5999984741210938</v>
      </c>
      <c r="U519" s="22">
        <f t="shared" si="70"/>
        <v>0.9999999999786886</v>
      </c>
      <c r="V519" s="22">
        <f t="shared" si="71"/>
        <v>0</v>
      </c>
      <c r="W519" s="22">
        <f t="shared" si="72"/>
        <v>0.9999999999786886</v>
      </c>
    </row>
    <row r="520" spans="1:23" ht="15" outlineLevel="3">
      <c r="A520" s="14" t="s">
        <v>340</v>
      </c>
      <c r="B520" s="14" t="s">
        <v>341</v>
      </c>
      <c r="C520" s="14" t="s">
        <v>30</v>
      </c>
      <c r="D520" s="14" t="s">
        <v>48</v>
      </c>
      <c r="E520" s="14" t="s">
        <v>32</v>
      </c>
      <c r="F520" s="14">
        <v>280</v>
      </c>
      <c r="G520" s="14">
        <v>1111</v>
      </c>
      <c r="H520" s="14">
        <v>3410</v>
      </c>
      <c r="I520" s="19" t="s">
        <v>49</v>
      </c>
      <c r="J520" s="20">
        <v>103942068658</v>
      </c>
      <c r="K520" s="20">
        <v>0</v>
      </c>
      <c r="L520" s="20">
        <v>103942068658</v>
      </c>
      <c r="M520" s="21">
        <v>0</v>
      </c>
      <c r="N520" s="20">
        <v>0</v>
      </c>
      <c r="O520" s="20">
        <v>0</v>
      </c>
      <c r="P520" s="20">
        <v>99039814455.45</v>
      </c>
      <c r="Q520" s="21">
        <v>99039814455.45</v>
      </c>
      <c r="R520" s="20">
        <v>4902254202.55</v>
      </c>
      <c r="S520" s="20">
        <v>4902254202.55</v>
      </c>
      <c r="T520" s="21">
        <v>4902254202.550003</v>
      </c>
      <c r="U520" s="22">
        <f t="shared" si="70"/>
        <v>0.9528366688690807</v>
      </c>
      <c r="V520" s="22">
        <f t="shared" si="71"/>
        <v>0</v>
      </c>
      <c r="W520" s="22">
        <f t="shared" si="72"/>
        <v>0.9528366688690807</v>
      </c>
    </row>
    <row r="521" spans="1:23" ht="90" outlineLevel="3">
      <c r="A521" s="14" t="s">
        <v>340</v>
      </c>
      <c r="B521" s="14" t="s">
        <v>341</v>
      </c>
      <c r="C521" s="14" t="s">
        <v>30</v>
      </c>
      <c r="D521" s="14" t="s">
        <v>50</v>
      </c>
      <c r="E521" s="14" t="s">
        <v>51</v>
      </c>
      <c r="F521" s="16" t="s">
        <v>394</v>
      </c>
      <c r="G521" s="14">
        <v>1112</v>
      </c>
      <c r="H521" s="14">
        <v>3410</v>
      </c>
      <c r="I521" s="19" t="s">
        <v>52</v>
      </c>
      <c r="J521" s="20">
        <v>36907967854</v>
      </c>
      <c r="K521" s="20">
        <v>0</v>
      </c>
      <c r="L521" s="20">
        <v>36907967854</v>
      </c>
      <c r="M521" s="21">
        <v>0</v>
      </c>
      <c r="N521" s="20">
        <v>0</v>
      </c>
      <c r="O521" s="20">
        <v>0</v>
      </c>
      <c r="P521" s="20">
        <v>36507717411</v>
      </c>
      <c r="Q521" s="21">
        <v>36507717411</v>
      </c>
      <c r="R521" s="20">
        <v>400250443</v>
      </c>
      <c r="S521" s="20">
        <v>400250443</v>
      </c>
      <c r="T521" s="21">
        <v>400250443</v>
      </c>
      <c r="U521" s="22">
        <f t="shared" si="70"/>
        <v>0.989155446201121</v>
      </c>
      <c r="V521" s="22">
        <f t="shared" si="71"/>
        <v>0</v>
      </c>
      <c r="W521" s="22">
        <f t="shared" si="72"/>
        <v>0.989155446201121</v>
      </c>
    </row>
    <row r="522" spans="1:23" ht="75" outlineLevel="3">
      <c r="A522" s="14" t="s">
        <v>340</v>
      </c>
      <c r="B522" s="14" t="s">
        <v>341</v>
      </c>
      <c r="C522" s="14" t="s">
        <v>30</v>
      </c>
      <c r="D522" s="14" t="s">
        <v>53</v>
      </c>
      <c r="E522" s="14" t="s">
        <v>51</v>
      </c>
      <c r="F522" s="16" t="s">
        <v>394</v>
      </c>
      <c r="G522" s="14">
        <v>1112</v>
      </c>
      <c r="H522" s="14">
        <v>3410</v>
      </c>
      <c r="I522" s="19" t="s">
        <v>54</v>
      </c>
      <c r="J522" s="20">
        <v>2001100409</v>
      </c>
      <c r="K522" s="20">
        <v>0</v>
      </c>
      <c r="L522" s="20">
        <v>2001100409</v>
      </c>
      <c r="M522" s="21">
        <v>0</v>
      </c>
      <c r="N522" s="20">
        <v>0</v>
      </c>
      <c r="O522" s="20">
        <v>0</v>
      </c>
      <c r="P522" s="20">
        <v>1972832759</v>
      </c>
      <c r="Q522" s="21">
        <v>1972832759</v>
      </c>
      <c r="R522" s="20">
        <v>28267650</v>
      </c>
      <c r="S522" s="20">
        <v>28267650</v>
      </c>
      <c r="T522" s="21">
        <v>28267650</v>
      </c>
      <c r="U522" s="22">
        <f t="shared" si="70"/>
        <v>0.985873947217808</v>
      </c>
      <c r="V522" s="22">
        <f t="shared" si="71"/>
        <v>0</v>
      </c>
      <c r="W522" s="22">
        <f t="shared" si="72"/>
        <v>0.985873947217808</v>
      </c>
    </row>
    <row r="523" spans="1:23" ht="90" outlineLevel="3">
      <c r="A523" s="14" t="s">
        <v>340</v>
      </c>
      <c r="B523" s="14" t="s">
        <v>341</v>
      </c>
      <c r="C523" s="14" t="s">
        <v>30</v>
      </c>
      <c r="D523" s="14" t="s">
        <v>55</v>
      </c>
      <c r="E523" s="14" t="s">
        <v>51</v>
      </c>
      <c r="F523" s="16" t="s">
        <v>394</v>
      </c>
      <c r="G523" s="14">
        <v>1112</v>
      </c>
      <c r="H523" s="14">
        <v>3410</v>
      </c>
      <c r="I523" s="19" t="s">
        <v>56</v>
      </c>
      <c r="J523" s="20">
        <v>2860499698</v>
      </c>
      <c r="K523" s="20">
        <v>0</v>
      </c>
      <c r="L523" s="20">
        <v>2860499698</v>
      </c>
      <c r="M523" s="21">
        <v>0</v>
      </c>
      <c r="N523" s="20">
        <v>0</v>
      </c>
      <c r="O523" s="20">
        <v>0</v>
      </c>
      <c r="P523" s="20">
        <v>2520235744</v>
      </c>
      <c r="Q523" s="21">
        <v>2520235744</v>
      </c>
      <c r="R523" s="20">
        <v>340263954</v>
      </c>
      <c r="S523" s="20">
        <v>340263954</v>
      </c>
      <c r="T523" s="21">
        <v>340263954</v>
      </c>
      <c r="U523" s="22">
        <f t="shared" si="70"/>
        <v>0.8810473728635926</v>
      </c>
      <c r="V523" s="22">
        <f t="shared" si="71"/>
        <v>0</v>
      </c>
      <c r="W523" s="22">
        <f t="shared" si="72"/>
        <v>0.8810473728635926</v>
      </c>
    </row>
    <row r="524" spans="1:23" ht="75" outlineLevel="3">
      <c r="A524" s="14" t="s">
        <v>340</v>
      </c>
      <c r="B524" s="14" t="s">
        <v>341</v>
      </c>
      <c r="C524" s="14" t="s">
        <v>30</v>
      </c>
      <c r="D524" s="14" t="s">
        <v>57</v>
      </c>
      <c r="E524" s="14" t="s">
        <v>51</v>
      </c>
      <c r="F524" s="16" t="s">
        <v>394</v>
      </c>
      <c r="G524" s="14">
        <v>1112</v>
      </c>
      <c r="H524" s="14">
        <v>3410</v>
      </c>
      <c r="I524" s="19" t="s">
        <v>58</v>
      </c>
      <c r="J524" s="20">
        <v>5982720324</v>
      </c>
      <c r="K524" s="20">
        <v>0</v>
      </c>
      <c r="L524" s="20">
        <v>5982720324</v>
      </c>
      <c r="M524" s="21">
        <v>0</v>
      </c>
      <c r="N524" s="20">
        <v>0</v>
      </c>
      <c r="O524" s="20">
        <v>0</v>
      </c>
      <c r="P524" s="20">
        <v>5917715987</v>
      </c>
      <c r="Q524" s="21">
        <v>5917715987</v>
      </c>
      <c r="R524" s="20">
        <v>65004337</v>
      </c>
      <c r="S524" s="20">
        <v>65004337</v>
      </c>
      <c r="T524" s="21">
        <v>65004337</v>
      </c>
      <c r="U524" s="22">
        <f t="shared" si="70"/>
        <v>0.9891346522184512</v>
      </c>
      <c r="V524" s="22">
        <f t="shared" si="71"/>
        <v>0</v>
      </c>
      <c r="W524" s="22">
        <f t="shared" si="72"/>
        <v>0.9891346522184512</v>
      </c>
    </row>
    <row r="525" spans="1:23" ht="75" outlineLevel="3">
      <c r="A525" s="14" t="s">
        <v>340</v>
      </c>
      <c r="B525" s="14" t="s">
        <v>341</v>
      </c>
      <c r="C525" s="14" t="s">
        <v>30</v>
      </c>
      <c r="D525" s="14" t="s">
        <v>59</v>
      </c>
      <c r="E525" s="14" t="s">
        <v>51</v>
      </c>
      <c r="F525" s="16" t="s">
        <v>394</v>
      </c>
      <c r="G525" s="14">
        <v>1112</v>
      </c>
      <c r="H525" s="14">
        <v>3410</v>
      </c>
      <c r="I525" s="19" t="s">
        <v>58</v>
      </c>
      <c r="J525" s="20">
        <v>12020440770</v>
      </c>
      <c r="K525" s="20">
        <v>0</v>
      </c>
      <c r="L525" s="20">
        <v>12020440770</v>
      </c>
      <c r="M525" s="21">
        <v>0</v>
      </c>
      <c r="N525" s="20">
        <v>0</v>
      </c>
      <c r="O525" s="20">
        <v>0</v>
      </c>
      <c r="P525" s="20">
        <v>11835429210</v>
      </c>
      <c r="Q525" s="21">
        <v>11835429210</v>
      </c>
      <c r="R525" s="20">
        <v>185011560</v>
      </c>
      <c r="S525" s="20">
        <v>185011560</v>
      </c>
      <c r="T525" s="21">
        <v>185011560</v>
      </c>
      <c r="U525" s="22">
        <f t="shared" si="70"/>
        <v>0.9846085876932448</v>
      </c>
      <c r="V525" s="22">
        <f t="shared" si="71"/>
        <v>0</v>
      </c>
      <c r="W525" s="22">
        <f t="shared" si="72"/>
        <v>0.9846085876932448</v>
      </c>
    </row>
    <row r="526" spans="1:23" ht="15" outlineLevel="2">
      <c r="A526" s="14"/>
      <c r="B526" s="14"/>
      <c r="C526" s="18" t="s">
        <v>405</v>
      </c>
      <c r="D526" s="14"/>
      <c r="E526" s="14"/>
      <c r="F526" s="16"/>
      <c r="G526" s="14"/>
      <c r="H526" s="14"/>
      <c r="I526" s="19"/>
      <c r="J526" s="20">
        <f aca="true" t="shared" si="76" ref="J526:T526">SUBTOTAL(9,J513:J525)</f>
        <v>509988672949</v>
      </c>
      <c r="K526" s="20">
        <f t="shared" si="76"/>
        <v>0</v>
      </c>
      <c r="L526" s="20">
        <f t="shared" si="76"/>
        <v>509988672949</v>
      </c>
      <c r="M526" s="21">
        <f t="shared" si="76"/>
        <v>0</v>
      </c>
      <c r="N526" s="20">
        <f t="shared" si="76"/>
        <v>0</v>
      </c>
      <c r="O526" s="20">
        <f t="shared" si="76"/>
        <v>0</v>
      </c>
      <c r="P526" s="20">
        <f t="shared" si="76"/>
        <v>498273104018.25006</v>
      </c>
      <c r="Q526" s="21">
        <f t="shared" si="76"/>
        <v>498273104018.25006</v>
      </c>
      <c r="R526" s="20">
        <f t="shared" si="76"/>
        <v>11715568930.15</v>
      </c>
      <c r="S526" s="20">
        <f t="shared" si="76"/>
        <v>11715568930.75</v>
      </c>
      <c r="T526" s="21">
        <f t="shared" si="76"/>
        <v>11715568930.74999</v>
      </c>
      <c r="U526" s="22"/>
      <c r="V526" s="22"/>
      <c r="W526" s="22"/>
    </row>
    <row r="527" spans="1:23" ht="120" outlineLevel="3">
      <c r="A527" s="14" t="s">
        <v>340</v>
      </c>
      <c r="B527" s="14" t="s">
        <v>341</v>
      </c>
      <c r="C527" s="14" t="s">
        <v>138</v>
      </c>
      <c r="D527" s="14" t="s">
        <v>143</v>
      </c>
      <c r="E527" s="14" t="s">
        <v>51</v>
      </c>
      <c r="F527" s="16" t="s">
        <v>394</v>
      </c>
      <c r="G527" s="14">
        <v>1310</v>
      </c>
      <c r="H527" s="14">
        <v>3410</v>
      </c>
      <c r="I527" s="19" t="s">
        <v>144</v>
      </c>
      <c r="J527" s="20">
        <v>212053299</v>
      </c>
      <c r="K527" s="20">
        <v>0</v>
      </c>
      <c r="L527" s="20">
        <v>212053299</v>
      </c>
      <c r="M527" s="21">
        <v>0</v>
      </c>
      <c r="N527" s="20">
        <v>0</v>
      </c>
      <c r="O527" s="20">
        <v>0</v>
      </c>
      <c r="P527" s="20">
        <v>209772528.1</v>
      </c>
      <c r="Q527" s="21">
        <v>209772528.1</v>
      </c>
      <c r="R527" s="20">
        <v>2280770.9</v>
      </c>
      <c r="S527" s="20">
        <v>2280770.9</v>
      </c>
      <c r="T527" s="21">
        <v>2280770.900000006</v>
      </c>
      <c r="U527" s="22">
        <f t="shared" si="70"/>
        <v>0.9892443507799423</v>
      </c>
      <c r="V527" s="22">
        <f t="shared" si="71"/>
        <v>0</v>
      </c>
      <c r="W527" s="22">
        <f t="shared" si="72"/>
        <v>0.9892443507799423</v>
      </c>
    </row>
    <row r="528" spans="1:23" ht="120" outlineLevel="3">
      <c r="A528" s="14" t="s">
        <v>340</v>
      </c>
      <c r="B528" s="14" t="s">
        <v>341</v>
      </c>
      <c r="C528" s="14" t="s">
        <v>138</v>
      </c>
      <c r="D528" s="14" t="s">
        <v>143</v>
      </c>
      <c r="E528" s="14" t="s">
        <v>145</v>
      </c>
      <c r="F528" s="16" t="s">
        <v>394</v>
      </c>
      <c r="G528" s="14">
        <v>1310</v>
      </c>
      <c r="H528" s="14">
        <v>3410</v>
      </c>
      <c r="I528" s="19" t="s">
        <v>146</v>
      </c>
      <c r="J528" s="20">
        <v>1012709883</v>
      </c>
      <c r="K528" s="20">
        <v>0</v>
      </c>
      <c r="L528" s="20">
        <v>1012709883</v>
      </c>
      <c r="M528" s="21">
        <v>0</v>
      </c>
      <c r="N528" s="20">
        <v>0</v>
      </c>
      <c r="O528" s="20">
        <v>0</v>
      </c>
      <c r="P528" s="20">
        <v>986180026.21</v>
      </c>
      <c r="Q528" s="21">
        <v>986180026.21</v>
      </c>
      <c r="R528" s="20">
        <v>26529856.79</v>
      </c>
      <c r="S528" s="20">
        <v>26529856.79</v>
      </c>
      <c r="T528" s="21">
        <v>26529856.78999996</v>
      </c>
      <c r="U528" s="22">
        <f t="shared" si="70"/>
        <v>0.973803102709525</v>
      </c>
      <c r="V528" s="22">
        <f t="shared" si="71"/>
        <v>0</v>
      </c>
      <c r="W528" s="22">
        <f t="shared" si="72"/>
        <v>0.973803102709525</v>
      </c>
    </row>
    <row r="529" spans="1:23" ht="195" outlineLevel="3">
      <c r="A529" s="14" t="s">
        <v>340</v>
      </c>
      <c r="B529" s="14" t="s">
        <v>341</v>
      </c>
      <c r="C529" s="14" t="s">
        <v>138</v>
      </c>
      <c r="D529" s="14" t="s">
        <v>143</v>
      </c>
      <c r="E529" s="14" t="s">
        <v>172</v>
      </c>
      <c r="F529" s="16" t="s">
        <v>394</v>
      </c>
      <c r="G529" s="14">
        <v>1310</v>
      </c>
      <c r="H529" s="14">
        <v>3410</v>
      </c>
      <c r="I529" s="19" t="s">
        <v>344</v>
      </c>
      <c r="J529" s="20">
        <v>216085834</v>
      </c>
      <c r="K529" s="20">
        <v>0</v>
      </c>
      <c r="L529" s="20">
        <v>216085834</v>
      </c>
      <c r="M529" s="21">
        <v>0</v>
      </c>
      <c r="N529" s="20">
        <v>0</v>
      </c>
      <c r="O529" s="20">
        <v>0</v>
      </c>
      <c r="P529" s="20">
        <v>216085834</v>
      </c>
      <c r="Q529" s="21">
        <v>216085834</v>
      </c>
      <c r="R529" s="20">
        <v>0</v>
      </c>
      <c r="S529" s="20">
        <v>0</v>
      </c>
      <c r="T529" s="21">
        <v>0</v>
      </c>
      <c r="U529" s="22">
        <f t="shared" si="70"/>
        <v>1</v>
      </c>
      <c r="V529" s="22">
        <f t="shared" si="71"/>
        <v>0</v>
      </c>
      <c r="W529" s="22">
        <f t="shared" si="72"/>
        <v>1</v>
      </c>
    </row>
    <row r="530" spans="1:23" ht="60" outlineLevel="3">
      <c r="A530" s="14" t="s">
        <v>340</v>
      </c>
      <c r="B530" s="14" t="s">
        <v>341</v>
      </c>
      <c r="C530" s="14" t="s">
        <v>138</v>
      </c>
      <c r="D530" s="14" t="s">
        <v>143</v>
      </c>
      <c r="E530" s="14" t="s">
        <v>290</v>
      </c>
      <c r="F530" s="16" t="s">
        <v>394</v>
      </c>
      <c r="G530" s="14">
        <v>1310</v>
      </c>
      <c r="H530" s="14">
        <v>3410</v>
      </c>
      <c r="I530" s="19" t="s">
        <v>345</v>
      </c>
      <c r="J530" s="20">
        <v>17378494798</v>
      </c>
      <c r="K530" s="20">
        <v>0</v>
      </c>
      <c r="L530" s="20">
        <v>17378494798</v>
      </c>
      <c r="M530" s="21">
        <v>0</v>
      </c>
      <c r="N530" s="20">
        <v>0</v>
      </c>
      <c r="O530" s="20">
        <v>0</v>
      </c>
      <c r="P530" s="20">
        <v>17378494798</v>
      </c>
      <c r="Q530" s="21">
        <v>17378494798</v>
      </c>
      <c r="R530" s="20">
        <v>0</v>
      </c>
      <c r="S530" s="20">
        <v>0</v>
      </c>
      <c r="T530" s="21">
        <v>0</v>
      </c>
      <c r="U530" s="22">
        <f t="shared" si="70"/>
        <v>1</v>
      </c>
      <c r="V530" s="22">
        <f t="shared" si="71"/>
        <v>0</v>
      </c>
      <c r="W530" s="22">
        <f t="shared" si="72"/>
        <v>1</v>
      </c>
    </row>
    <row r="531" spans="1:23" ht="105" outlineLevel="3">
      <c r="A531" s="14" t="s">
        <v>340</v>
      </c>
      <c r="B531" s="14" t="s">
        <v>341</v>
      </c>
      <c r="C531" s="14" t="s">
        <v>138</v>
      </c>
      <c r="D531" s="14" t="s">
        <v>143</v>
      </c>
      <c r="E531" s="14" t="s">
        <v>324</v>
      </c>
      <c r="F531" s="16" t="s">
        <v>394</v>
      </c>
      <c r="G531" s="14">
        <v>1310</v>
      </c>
      <c r="H531" s="14">
        <v>3410</v>
      </c>
      <c r="I531" s="19" t="s">
        <v>346</v>
      </c>
      <c r="J531" s="20">
        <v>10816000</v>
      </c>
      <c r="K531" s="20">
        <v>0</v>
      </c>
      <c r="L531" s="20">
        <v>10816000</v>
      </c>
      <c r="M531" s="21">
        <v>0</v>
      </c>
      <c r="N531" s="20">
        <v>0</v>
      </c>
      <c r="O531" s="20">
        <v>0</v>
      </c>
      <c r="P531" s="20">
        <v>10816000</v>
      </c>
      <c r="Q531" s="21">
        <v>10816000</v>
      </c>
      <c r="R531" s="20">
        <v>0</v>
      </c>
      <c r="S531" s="20">
        <v>0</v>
      </c>
      <c r="T531" s="21">
        <v>0</v>
      </c>
      <c r="U531" s="22">
        <f t="shared" si="70"/>
        <v>1</v>
      </c>
      <c r="V531" s="22">
        <f t="shared" si="71"/>
        <v>0</v>
      </c>
      <c r="W531" s="22">
        <f t="shared" si="72"/>
        <v>1</v>
      </c>
    </row>
    <row r="532" spans="1:23" ht="409.5" outlineLevel="3">
      <c r="A532" s="14" t="s">
        <v>340</v>
      </c>
      <c r="B532" s="14" t="s">
        <v>341</v>
      </c>
      <c r="C532" s="14" t="s">
        <v>138</v>
      </c>
      <c r="D532" s="14" t="s">
        <v>168</v>
      </c>
      <c r="E532" s="14" t="s">
        <v>333</v>
      </c>
      <c r="F532" s="16" t="s">
        <v>394</v>
      </c>
      <c r="G532" s="14">
        <v>1320</v>
      </c>
      <c r="H532" s="14">
        <v>3410</v>
      </c>
      <c r="I532" s="19" t="s">
        <v>347</v>
      </c>
      <c r="J532" s="20">
        <v>37450000</v>
      </c>
      <c r="K532" s="20">
        <v>0</v>
      </c>
      <c r="L532" s="20">
        <v>37450000</v>
      </c>
      <c r="M532" s="21">
        <v>0</v>
      </c>
      <c r="N532" s="20">
        <v>0</v>
      </c>
      <c r="O532" s="20">
        <v>0</v>
      </c>
      <c r="P532" s="20">
        <v>37450000</v>
      </c>
      <c r="Q532" s="21">
        <v>37450000</v>
      </c>
      <c r="R532" s="20">
        <v>0</v>
      </c>
      <c r="S532" s="20">
        <v>0</v>
      </c>
      <c r="T532" s="21">
        <v>0</v>
      </c>
      <c r="U532" s="22">
        <f t="shared" si="70"/>
        <v>1</v>
      </c>
      <c r="V532" s="22">
        <f t="shared" si="71"/>
        <v>0</v>
      </c>
      <c r="W532" s="22">
        <f t="shared" si="72"/>
        <v>1</v>
      </c>
    </row>
    <row r="533" spans="1:23" ht="255" outlineLevel="3">
      <c r="A533" s="14" t="s">
        <v>340</v>
      </c>
      <c r="B533" s="14" t="s">
        <v>341</v>
      </c>
      <c r="C533" s="14" t="s">
        <v>138</v>
      </c>
      <c r="D533" s="14" t="s">
        <v>170</v>
      </c>
      <c r="E533" s="14" t="s">
        <v>51</v>
      </c>
      <c r="F533" s="16" t="s">
        <v>394</v>
      </c>
      <c r="G533" s="14">
        <v>1320</v>
      </c>
      <c r="H533" s="14">
        <v>3410</v>
      </c>
      <c r="I533" s="19" t="s">
        <v>348</v>
      </c>
      <c r="J533" s="20">
        <v>158238485</v>
      </c>
      <c r="K533" s="20">
        <v>0</v>
      </c>
      <c r="L533" s="20">
        <v>158238485</v>
      </c>
      <c r="M533" s="21">
        <v>0</v>
      </c>
      <c r="N533" s="20">
        <v>0</v>
      </c>
      <c r="O533" s="20">
        <v>0</v>
      </c>
      <c r="P533" s="20">
        <v>158238485</v>
      </c>
      <c r="Q533" s="21">
        <v>158238485</v>
      </c>
      <c r="R533" s="20">
        <v>0</v>
      </c>
      <c r="S533" s="20">
        <v>0</v>
      </c>
      <c r="T533" s="21">
        <v>0</v>
      </c>
      <c r="U533" s="22">
        <f t="shared" si="70"/>
        <v>1</v>
      </c>
      <c r="V533" s="22">
        <f t="shared" si="71"/>
        <v>0</v>
      </c>
      <c r="W533" s="22">
        <f t="shared" si="72"/>
        <v>1</v>
      </c>
    </row>
    <row r="534" spans="1:23" ht="15" outlineLevel="2">
      <c r="A534" s="14"/>
      <c r="B534" s="14"/>
      <c r="C534" s="18" t="s">
        <v>409</v>
      </c>
      <c r="D534" s="14"/>
      <c r="E534" s="14"/>
      <c r="F534" s="16"/>
      <c r="G534" s="14"/>
      <c r="H534" s="14"/>
      <c r="I534" s="19"/>
      <c r="J534" s="20">
        <f aca="true" t="shared" si="77" ref="J534:T534">SUBTOTAL(9,J527:J533)</f>
        <v>19025848299</v>
      </c>
      <c r="K534" s="20">
        <f t="shared" si="77"/>
        <v>0</v>
      </c>
      <c r="L534" s="20">
        <f t="shared" si="77"/>
        <v>19025848299</v>
      </c>
      <c r="M534" s="21">
        <f t="shared" si="77"/>
        <v>0</v>
      </c>
      <c r="N534" s="20">
        <f t="shared" si="77"/>
        <v>0</v>
      </c>
      <c r="O534" s="20">
        <f t="shared" si="77"/>
        <v>0</v>
      </c>
      <c r="P534" s="20">
        <f t="shared" si="77"/>
        <v>18997037671.31</v>
      </c>
      <c r="Q534" s="21">
        <f t="shared" si="77"/>
        <v>18997037671.31</v>
      </c>
      <c r="R534" s="20">
        <f t="shared" si="77"/>
        <v>28810627.689999998</v>
      </c>
      <c r="S534" s="20">
        <f t="shared" si="77"/>
        <v>28810627.689999998</v>
      </c>
      <c r="T534" s="21">
        <f t="shared" si="77"/>
        <v>28810627.689999968</v>
      </c>
      <c r="U534" s="22"/>
      <c r="V534" s="22"/>
      <c r="W534" s="22"/>
    </row>
    <row r="535" spans="1:23" ht="60" outlineLevel="3">
      <c r="A535" s="14" t="s">
        <v>340</v>
      </c>
      <c r="B535" s="14" t="s">
        <v>341</v>
      </c>
      <c r="C535" s="14" t="s">
        <v>193</v>
      </c>
      <c r="D535" s="14" t="s">
        <v>194</v>
      </c>
      <c r="E535" s="14" t="s">
        <v>195</v>
      </c>
      <c r="F535" s="14">
        <v>280</v>
      </c>
      <c r="G535" s="14">
        <v>2310</v>
      </c>
      <c r="H535" s="14">
        <v>3410</v>
      </c>
      <c r="I535" s="19" t="s">
        <v>349</v>
      </c>
      <c r="J535" s="20">
        <v>1143837167</v>
      </c>
      <c r="K535" s="20">
        <v>0</v>
      </c>
      <c r="L535" s="20">
        <v>1143837167</v>
      </c>
      <c r="M535" s="21">
        <v>0</v>
      </c>
      <c r="N535" s="20">
        <v>0</v>
      </c>
      <c r="O535" s="20">
        <v>0</v>
      </c>
      <c r="P535" s="20">
        <v>1142751952.08</v>
      </c>
      <c r="Q535" s="21">
        <v>1142751952.08</v>
      </c>
      <c r="R535" s="20">
        <v>1085214.92</v>
      </c>
      <c r="S535" s="20">
        <v>1085214.92</v>
      </c>
      <c r="T535" s="21">
        <v>1085214.9200000763</v>
      </c>
      <c r="U535" s="22">
        <f t="shared" si="70"/>
        <v>0.9990512505177234</v>
      </c>
      <c r="V535" s="22">
        <f t="shared" si="71"/>
        <v>0</v>
      </c>
      <c r="W535" s="22">
        <f t="shared" si="72"/>
        <v>0.9990512505177234</v>
      </c>
    </row>
    <row r="536" spans="1:23" ht="15" outlineLevel="2">
      <c r="A536" s="14"/>
      <c r="B536" s="14"/>
      <c r="C536" s="18" t="s">
        <v>410</v>
      </c>
      <c r="D536" s="14"/>
      <c r="E536" s="14"/>
      <c r="F536" s="14"/>
      <c r="G536" s="14"/>
      <c r="H536" s="14"/>
      <c r="I536" s="19"/>
      <c r="J536" s="20">
        <f aca="true" t="shared" si="78" ref="J536:T536">SUBTOTAL(9,J535:J535)</f>
        <v>1143837167</v>
      </c>
      <c r="K536" s="20">
        <f t="shared" si="78"/>
        <v>0</v>
      </c>
      <c r="L536" s="20">
        <f t="shared" si="78"/>
        <v>1143837167</v>
      </c>
      <c r="M536" s="21">
        <f t="shared" si="78"/>
        <v>0</v>
      </c>
      <c r="N536" s="20">
        <f t="shared" si="78"/>
        <v>0</v>
      </c>
      <c r="O536" s="20">
        <f t="shared" si="78"/>
        <v>0</v>
      </c>
      <c r="P536" s="20">
        <f t="shared" si="78"/>
        <v>1142751952.08</v>
      </c>
      <c r="Q536" s="21">
        <f t="shared" si="78"/>
        <v>1142751952.08</v>
      </c>
      <c r="R536" s="20">
        <f t="shared" si="78"/>
        <v>1085214.92</v>
      </c>
      <c r="S536" s="20">
        <f t="shared" si="78"/>
        <v>1085214.92</v>
      </c>
      <c r="T536" s="21">
        <f t="shared" si="78"/>
        <v>1085214.9200000763</v>
      </c>
      <c r="U536" s="22"/>
      <c r="V536" s="22"/>
      <c r="W536" s="22"/>
    </row>
    <row r="537" spans="1:23" ht="15" outlineLevel="3">
      <c r="A537" s="14" t="s">
        <v>340</v>
      </c>
      <c r="B537" s="14" t="s">
        <v>350</v>
      </c>
      <c r="C537" s="14" t="s">
        <v>30</v>
      </c>
      <c r="D537" s="14" t="s">
        <v>31</v>
      </c>
      <c r="E537" s="14" t="s">
        <v>32</v>
      </c>
      <c r="F537" s="16" t="s">
        <v>394</v>
      </c>
      <c r="G537" s="14">
        <v>1111</v>
      </c>
      <c r="H537" s="14">
        <v>3420</v>
      </c>
      <c r="I537" s="19" t="s">
        <v>33</v>
      </c>
      <c r="J537" s="20">
        <v>114673287219</v>
      </c>
      <c r="K537" s="20">
        <v>0</v>
      </c>
      <c r="L537" s="20">
        <v>114673287219</v>
      </c>
      <c r="M537" s="21">
        <v>0</v>
      </c>
      <c r="N537" s="20">
        <v>0</v>
      </c>
      <c r="O537" s="20">
        <v>0</v>
      </c>
      <c r="P537" s="20">
        <v>109144671085.64</v>
      </c>
      <c r="Q537" s="21">
        <v>109144671085.64</v>
      </c>
      <c r="R537" s="20">
        <v>5528616133.36</v>
      </c>
      <c r="S537" s="20">
        <v>5528616133.36</v>
      </c>
      <c r="T537" s="21">
        <v>5528616133.360001</v>
      </c>
      <c r="U537" s="22">
        <f t="shared" si="70"/>
        <v>0.9517881080464573</v>
      </c>
      <c r="V537" s="22">
        <f t="shared" si="71"/>
        <v>0</v>
      </c>
      <c r="W537" s="22">
        <f t="shared" si="72"/>
        <v>0.9517881080464573</v>
      </c>
    </row>
    <row r="538" spans="1:23" ht="15" outlineLevel="3">
      <c r="A538" s="14" t="s">
        <v>340</v>
      </c>
      <c r="B538" s="14" t="s">
        <v>350</v>
      </c>
      <c r="C538" s="14" t="s">
        <v>30</v>
      </c>
      <c r="D538" s="14" t="s">
        <v>34</v>
      </c>
      <c r="E538" s="14" t="s">
        <v>32</v>
      </c>
      <c r="F538" s="16" t="s">
        <v>394</v>
      </c>
      <c r="G538" s="14">
        <v>1111</v>
      </c>
      <c r="H538" s="14">
        <v>3420</v>
      </c>
      <c r="I538" s="19" t="s">
        <v>35</v>
      </c>
      <c r="J538" s="20">
        <v>3720359560</v>
      </c>
      <c r="K538" s="20">
        <v>0</v>
      </c>
      <c r="L538" s="20">
        <v>3720359560</v>
      </c>
      <c r="M538" s="21">
        <v>0</v>
      </c>
      <c r="N538" s="20">
        <v>0</v>
      </c>
      <c r="O538" s="20">
        <v>0</v>
      </c>
      <c r="P538" s="20">
        <v>3630614150.47</v>
      </c>
      <c r="Q538" s="21">
        <v>3630614150.47</v>
      </c>
      <c r="R538" s="20">
        <v>89745409.53</v>
      </c>
      <c r="S538" s="20">
        <v>89745409.53</v>
      </c>
      <c r="T538" s="21">
        <v>89745409.53000021</v>
      </c>
      <c r="U538" s="22">
        <f t="shared" si="70"/>
        <v>0.9758772215204919</v>
      </c>
      <c r="V538" s="22">
        <f t="shared" si="71"/>
        <v>0</v>
      </c>
      <c r="W538" s="22">
        <f t="shared" si="72"/>
        <v>0.9758772215204919</v>
      </c>
    </row>
    <row r="539" spans="1:23" ht="75" outlineLevel="3">
      <c r="A539" s="14" t="s">
        <v>340</v>
      </c>
      <c r="B539" s="14" t="s">
        <v>350</v>
      </c>
      <c r="C539" s="14" t="s">
        <v>30</v>
      </c>
      <c r="D539" s="14" t="s">
        <v>342</v>
      </c>
      <c r="E539" s="14" t="s">
        <v>32</v>
      </c>
      <c r="F539" s="16" t="s">
        <v>394</v>
      </c>
      <c r="G539" s="14">
        <v>1111</v>
      </c>
      <c r="H539" s="14">
        <v>3420</v>
      </c>
      <c r="I539" s="19" t="s">
        <v>351</v>
      </c>
      <c r="J539" s="20">
        <v>91297706</v>
      </c>
      <c r="K539" s="20">
        <v>0</v>
      </c>
      <c r="L539" s="20">
        <v>91297706</v>
      </c>
      <c r="M539" s="21">
        <v>0</v>
      </c>
      <c r="N539" s="20">
        <v>0</v>
      </c>
      <c r="O539" s="20">
        <v>0</v>
      </c>
      <c r="P539" s="20">
        <v>90648020.35</v>
      </c>
      <c r="Q539" s="21">
        <v>90648020.35</v>
      </c>
      <c r="R539" s="20">
        <v>649685.65</v>
      </c>
      <c r="S539" s="20">
        <v>649685.65</v>
      </c>
      <c r="T539" s="21">
        <v>649685.650000006</v>
      </c>
      <c r="U539" s="22">
        <f t="shared" si="70"/>
        <v>0.9928838776080529</v>
      </c>
      <c r="V539" s="22">
        <f t="shared" si="71"/>
        <v>0</v>
      </c>
      <c r="W539" s="22">
        <f t="shared" si="72"/>
        <v>0.9928838776080529</v>
      </c>
    </row>
    <row r="540" spans="1:23" ht="30" outlineLevel="3">
      <c r="A540" s="14" t="s">
        <v>340</v>
      </c>
      <c r="B540" s="14" t="s">
        <v>350</v>
      </c>
      <c r="C540" s="14" t="s">
        <v>30</v>
      </c>
      <c r="D540" s="14" t="s">
        <v>40</v>
      </c>
      <c r="E540" s="14" t="s">
        <v>32</v>
      </c>
      <c r="F540" s="16" t="s">
        <v>394</v>
      </c>
      <c r="G540" s="14">
        <v>1111</v>
      </c>
      <c r="H540" s="14">
        <v>3420</v>
      </c>
      <c r="I540" s="19" t="s">
        <v>41</v>
      </c>
      <c r="J540" s="20">
        <v>27020537865</v>
      </c>
      <c r="K540" s="20">
        <v>0</v>
      </c>
      <c r="L540" s="20">
        <v>27020537865</v>
      </c>
      <c r="M540" s="21">
        <v>0</v>
      </c>
      <c r="N540" s="20">
        <v>0</v>
      </c>
      <c r="O540" s="20">
        <v>0</v>
      </c>
      <c r="P540" s="20">
        <v>26547706387.06</v>
      </c>
      <c r="Q540" s="21">
        <v>26547706387.06</v>
      </c>
      <c r="R540" s="20">
        <v>472831477.94</v>
      </c>
      <c r="S540" s="20">
        <v>472831477.94</v>
      </c>
      <c r="T540" s="21">
        <v>472831477.9399986</v>
      </c>
      <c r="U540" s="22">
        <f t="shared" si="70"/>
        <v>0.9825010338320296</v>
      </c>
      <c r="V540" s="22">
        <f t="shared" si="71"/>
        <v>0</v>
      </c>
      <c r="W540" s="22">
        <f t="shared" si="72"/>
        <v>0.9825010338320296</v>
      </c>
    </row>
    <row r="541" spans="1:23" ht="30" outlineLevel="3">
      <c r="A541" s="14" t="s">
        <v>340</v>
      </c>
      <c r="B541" s="14" t="s">
        <v>350</v>
      </c>
      <c r="C541" s="14" t="s">
        <v>30</v>
      </c>
      <c r="D541" s="14" t="s">
        <v>42</v>
      </c>
      <c r="E541" s="14" t="s">
        <v>32</v>
      </c>
      <c r="F541" s="16" t="s">
        <v>394</v>
      </c>
      <c r="G541" s="14">
        <v>1111</v>
      </c>
      <c r="H541" s="14">
        <v>3420</v>
      </c>
      <c r="I541" s="19" t="s">
        <v>43</v>
      </c>
      <c r="J541" s="20">
        <v>6041431291</v>
      </c>
      <c r="K541" s="20">
        <v>0</v>
      </c>
      <c r="L541" s="20">
        <v>6041431291</v>
      </c>
      <c r="M541" s="21">
        <v>0</v>
      </c>
      <c r="N541" s="20">
        <v>0</v>
      </c>
      <c r="O541" s="20">
        <v>0</v>
      </c>
      <c r="P541" s="20">
        <v>6038312281.04</v>
      </c>
      <c r="Q541" s="21">
        <v>6038312281.04</v>
      </c>
      <c r="R541" s="20">
        <v>3119009.96</v>
      </c>
      <c r="S541" s="20">
        <v>3119009.96</v>
      </c>
      <c r="T541" s="21">
        <v>3119009.960000038</v>
      </c>
      <c r="U541" s="22">
        <f t="shared" si="70"/>
        <v>0.9994837299623607</v>
      </c>
      <c r="V541" s="22">
        <f t="shared" si="71"/>
        <v>0</v>
      </c>
      <c r="W541" s="22">
        <f t="shared" si="72"/>
        <v>0.9994837299623607</v>
      </c>
    </row>
    <row r="542" spans="1:23" ht="15" outlineLevel="3">
      <c r="A542" s="14" t="s">
        <v>340</v>
      </c>
      <c r="B542" s="14" t="s">
        <v>350</v>
      </c>
      <c r="C542" s="14" t="s">
        <v>30</v>
      </c>
      <c r="D542" s="14" t="s">
        <v>44</v>
      </c>
      <c r="E542" s="14" t="s">
        <v>32</v>
      </c>
      <c r="F542" s="14">
        <v>280</v>
      </c>
      <c r="G542" s="14">
        <v>1111</v>
      </c>
      <c r="H542" s="14">
        <v>3420</v>
      </c>
      <c r="I542" s="19" t="s">
        <v>45</v>
      </c>
      <c r="J542" s="20">
        <v>16311565341</v>
      </c>
      <c r="K542" s="20">
        <v>0</v>
      </c>
      <c r="L542" s="20">
        <v>16311565341</v>
      </c>
      <c r="M542" s="21">
        <v>0</v>
      </c>
      <c r="N542" s="20">
        <v>0</v>
      </c>
      <c r="O542" s="20">
        <v>0</v>
      </c>
      <c r="P542" s="20">
        <v>15391896420.6</v>
      </c>
      <c r="Q542" s="21">
        <v>15391896420.6</v>
      </c>
      <c r="R542" s="20">
        <v>919668920.4</v>
      </c>
      <c r="S542" s="20">
        <v>919668920.4</v>
      </c>
      <c r="T542" s="21">
        <v>919668920.3999996</v>
      </c>
      <c r="U542" s="22">
        <f t="shared" si="70"/>
        <v>0.943618598143468</v>
      </c>
      <c r="V542" s="22">
        <f t="shared" si="71"/>
        <v>0</v>
      </c>
      <c r="W542" s="22">
        <f t="shared" si="72"/>
        <v>0.943618598143468</v>
      </c>
    </row>
    <row r="543" spans="1:23" ht="15" outlineLevel="3">
      <c r="A543" s="14" t="s">
        <v>340</v>
      </c>
      <c r="B543" s="14" t="s">
        <v>350</v>
      </c>
      <c r="C543" s="14" t="s">
        <v>30</v>
      </c>
      <c r="D543" s="14" t="s">
        <v>46</v>
      </c>
      <c r="E543" s="14" t="s">
        <v>32</v>
      </c>
      <c r="F543" s="16" t="s">
        <v>394</v>
      </c>
      <c r="G543" s="14">
        <v>1111</v>
      </c>
      <c r="H543" s="14">
        <v>3420</v>
      </c>
      <c r="I543" s="19" t="s">
        <v>47</v>
      </c>
      <c r="J543" s="20">
        <v>13025004719</v>
      </c>
      <c r="K543" s="20">
        <v>0</v>
      </c>
      <c r="L543" s="20">
        <v>13025004719</v>
      </c>
      <c r="M543" s="21">
        <v>0</v>
      </c>
      <c r="N543" s="20">
        <v>0</v>
      </c>
      <c r="O543" s="20">
        <v>0</v>
      </c>
      <c r="P543" s="20">
        <v>13025004718.05</v>
      </c>
      <c r="Q543" s="21">
        <v>13025004718.05</v>
      </c>
      <c r="R543" s="20">
        <v>0</v>
      </c>
      <c r="S543" s="20">
        <v>0.95</v>
      </c>
      <c r="T543" s="21">
        <v>0.9500007629394531</v>
      </c>
      <c r="U543" s="22">
        <f t="shared" si="70"/>
        <v>0.9999999999270633</v>
      </c>
      <c r="V543" s="22">
        <f t="shared" si="71"/>
        <v>0</v>
      </c>
      <c r="W543" s="22">
        <f t="shared" si="72"/>
        <v>0.9999999999270633</v>
      </c>
    </row>
    <row r="544" spans="1:23" ht="15" outlineLevel="3">
      <c r="A544" s="14" t="s">
        <v>340</v>
      </c>
      <c r="B544" s="14" t="s">
        <v>350</v>
      </c>
      <c r="C544" s="14" t="s">
        <v>30</v>
      </c>
      <c r="D544" s="14" t="s">
        <v>48</v>
      </c>
      <c r="E544" s="14" t="s">
        <v>32</v>
      </c>
      <c r="F544" s="16" t="s">
        <v>394</v>
      </c>
      <c r="G544" s="14">
        <v>1111</v>
      </c>
      <c r="H544" s="14">
        <v>3420</v>
      </c>
      <c r="I544" s="19" t="s">
        <v>49</v>
      </c>
      <c r="J544" s="20">
        <v>31073476034</v>
      </c>
      <c r="K544" s="20">
        <v>0</v>
      </c>
      <c r="L544" s="20">
        <v>31073476034</v>
      </c>
      <c r="M544" s="21">
        <v>0</v>
      </c>
      <c r="N544" s="20">
        <v>0</v>
      </c>
      <c r="O544" s="20">
        <v>0</v>
      </c>
      <c r="P544" s="20">
        <v>30392733683.79</v>
      </c>
      <c r="Q544" s="21">
        <v>30392733683.79</v>
      </c>
      <c r="R544" s="20">
        <v>680742350.21</v>
      </c>
      <c r="S544" s="20">
        <v>680742350.21</v>
      </c>
      <c r="T544" s="21">
        <v>680742350.2099991</v>
      </c>
      <c r="U544" s="22">
        <f t="shared" si="70"/>
        <v>0.9780924944005253</v>
      </c>
      <c r="V544" s="22">
        <f t="shared" si="71"/>
        <v>0</v>
      </c>
      <c r="W544" s="22">
        <f t="shared" si="72"/>
        <v>0.9780924944005253</v>
      </c>
    </row>
    <row r="545" spans="1:23" ht="90" outlineLevel="3">
      <c r="A545" s="14" t="s">
        <v>340</v>
      </c>
      <c r="B545" s="14" t="s">
        <v>350</v>
      </c>
      <c r="C545" s="14" t="s">
        <v>30</v>
      </c>
      <c r="D545" s="14" t="s">
        <v>50</v>
      </c>
      <c r="E545" s="14" t="s">
        <v>51</v>
      </c>
      <c r="F545" s="16" t="s">
        <v>394</v>
      </c>
      <c r="G545" s="14">
        <v>1112</v>
      </c>
      <c r="H545" s="14">
        <v>3420</v>
      </c>
      <c r="I545" s="19" t="s">
        <v>52</v>
      </c>
      <c r="J545" s="20">
        <v>17318754885</v>
      </c>
      <c r="K545" s="20">
        <v>0</v>
      </c>
      <c r="L545" s="20">
        <v>17318754885</v>
      </c>
      <c r="M545" s="21">
        <v>0</v>
      </c>
      <c r="N545" s="20">
        <v>0</v>
      </c>
      <c r="O545" s="20">
        <v>0</v>
      </c>
      <c r="P545" s="20">
        <v>16920275403</v>
      </c>
      <c r="Q545" s="21">
        <v>16920275403</v>
      </c>
      <c r="R545" s="20">
        <v>398479482</v>
      </c>
      <c r="S545" s="20">
        <v>398479482</v>
      </c>
      <c r="T545" s="21">
        <v>398479482</v>
      </c>
      <c r="U545" s="22">
        <f t="shared" si="70"/>
        <v>0.9769914474426145</v>
      </c>
      <c r="V545" s="22">
        <f t="shared" si="71"/>
        <v>0</v>
      </c>
      <c r="W545" s="22">
        <f t="shared" si="72"/>
        <v>0.9769914474426145</v>
      </c>
    </row>
    <row r="546" spans="1:23" ht="75" outlineLevel="3">
      <c r="A546" s="14" t="s">
        <v>340</v>
      </c>
      <c r="B546" s="14" t="s">
        <v>350</v>
      </c>
      <c r="C546" s="14" t="s">
        <v>30</v>
      </c>
      <c r="D546" s="14" t="s">
        <v>53</v>
      </c>
      <c r="E546" s="14" t="s">
        <v>51</v>
      </c>
      <c r="F546" s="16" t="s">
        <v>394</v>
      </c>
      <c r="G546" s="14">
        <v>1112</v>
      </c>
      <c r="H546" s="14">
        <v>3420</v>
      </c>
      <c r="I546" s="19" t="s">
        <v>54</v>
      </c>
      <c r="J546" s="20">
        <v>949333956</v>
      </c>
      <c r="K546" s="20">
        <v>0</v>
      </c>
      <c r="L546" s="20">
        <v>949333956</v>
      </c>
      <c r="M546" s="21">
        <v>0</v>
      </c>
      <c r="N546" s="20">
        <v>0</v>
      </c>
      <c r="O546" s="20">
        <v>0</v>
      </c>
      <c r="P546" s="20">
        <v>913895579</v>
      </c>
      <c r="Q546" s="21">
        <v>913895579</v>
      </c>
      <c r="R546" s="20">
        <v>35438377</v>
      </c>
      <c r="S546" s="20">
        <v>35438377</v>
      </c>
      <c r="T546" s="21">
        <v>35438377</v>
      </c>
      <c r="U546" s="22">
        <f t="shared" si="70"/>
        <v>0.962670273431155</v>
      </c>
      <c r="V546" s="22">
        <f t="shared" si="71"/>
        <v>0</v>
      </c>
      <c r="W546" s="22">
        <f t="shared" si="72"/>
        <v>0.962670273431155</v>
      </c>
    </row>
    <row r="547" spans="1:23" ht="90" outlineLevel="3">
      <c r="A547" s="14" t="s">
        <v>340</v>
      </c>
      <c r="B547" s="14" t="s">
        <v>350</v>
      </c>
      <c r="C547" s="14" t="s">
        <v>30</v>
      </c>
      <c r="D547" s="14" t="s">
        <v>55</v>
      </c>
      <c r="E547" s="14" t="s">
        <v>51</v>
      </c>
      <c r="F547" s="16" t="s">
        <v>394</v>
      </c>
      <c r="G547" s="14">
        <v>1112</v>
      </c>
      <c r="H547" s="14">
        <v>3420</v>
      </c>
      <c r="I547" s="19" t="s">
        <v>56</v>
      </c>
      <c r="J547" s="20">
        <v>1315166360</v>
      </c>
      <c r="K547" s="20">
        <v>0</v>
      </c>
      <c r="L547" s="20">
        <v>1315166360</v>
      </c>
      <c r="M547" s="21">
        <v>0</v>
      </c>
      <c r="N547" s="20">
        <v>0</v>
      </c>
      <c r="O547" s="20">
        <v>0</v>
      </c>
      <c r="P547" s="20">
        <v>1251257216</v>
      </c>
      <c r="Q547" s="21">
        <v>1251257216</v>
      </c>
      <c r="R547" s="20">
        <v>63909144</v>
      </c>
      <c r="S547" s="20">
        <v>63909144</v>
      </c>
      <c r="T547" s="21">
        <v>63909144</v>
      </c>
      <c r="U547" s="22">
        <f t="shared" si="70"/>
        <v>0.9514060380923977</v>
      </c>
      <c r="V547" s="22">
        <f t="shared" si="71"/>
        <v>0</v>
      </c>
      <c r="W547" s="22">
        <f t="shared" si="72"/>
        <v>0.9514060380923977</v>
      </c>
    </row>
    <row r="548" spans="1:23" ht="75" outlineLevel="3">
      <c r="A548" s="14" t="s">
        <v>340</v>
      </c>
      <c r="B548" s="14" t="s">
        <v>350</v>
      </c>
      <c r="C548" s="14" t="s">
        <v>30</v>
      </c>
      <c r="D548" s="14" t="s">
        <v>57</v>
      </c>
      <c r="E548" s="14" t="s">
        <v>51</v>
      </c>
      <c r="F548" s="16" t="s">
        <v>394</v>
      </c>
      <c r="G548" s="14">
        <v>1112</v>
      </c>
      <c r="H548" s="14">
        <v>3420</v>
      </c>
      <c r="I548" s="19" t="s">
        <v>58</v>
      </c>
      <c r="J548" s="20">
        <v>2847725768</v>
      </c>
      <c r="K548" s="20">
        <v>0</v>
      </c>
      <c r="L548" s="20">
        <v>2847725768</v>
      </c>
      <c r="M548" s="21">
        <v>0</v>
      </c>
      <c r="N548" s="20">
        <v>0</v>
      </c>
      <c r="O548" s="20">
        <v>0</v>
      </c>
      <c r="P548" s="20">
        <v>2741326976</v>
      </c>
      <c r="Q548" s="21">
        <v>2741326976</v>
      </c>
      <c r="R548" s="20">
        <v>106398792</v>
      </c>
      <c r="S548" s="20">
        <v>106398792</v>
      </c>
      <c r="T548" s="21">
        <v>106398792</v>
      </c>
      <c r="U548" s="22">
        <f t="shared" si="70"/>
        <v>0.9626372759639965</v>
      </c>
      <c r="V548" s="22">
        <f t="shared" si="71"/>
        <v>0</v>
      </c>
      <c r="W548" s="22">
        <f t="shared" si="72"/>
        <v>0.9626372759639965</v>
      </c>
    </row>
    <row r="549" spans="1:23" ht="75" outlineLevel="3">
      <c r="A549" s="14" t="s">
        <v>340</v>
      </c>
      <c r="B549" s="14" t="s">
        <v>350</v>
      </c>
      <c r="C549" s="14" t="s">
        <v>30</v>
      </c>
      <c r="D549" s="14" t="s">
        <v>59</v>
      </c>
      <c r="E549" s="14" t="s">
        <v>51</v>
      </c>
      <c r="F549" s="16" t="s">
        <v>394</v>
      </c>
      <c r="G549" s="14">
        <v>1112</v>
      </c>
      <c r="H549" s="14">
        <v>3420</v>
      </c>
      <c r="I549" s="19" t="s">
        <v>58</v>
      </c>
      <c r="J549" s="20">
        <v>5635451589</v>
      </c>
      <c r="K549" s="20">
        <v>0</v>
      </c>
      <c r="L549" s="20">
        <v>5635451589</v>
      </c>
      <c r="M549" s="21">
        <v>0</v>
      </c>
      <c r="N549" s="20">
        <v>0</v>
      </c>
      <c r="O549" s="20">
        <v>0</v>
      </c>
      <c r="P549" s="20">
        <v>5482653334</v>
      </c>
      <c r="Q549" s="21">
        <v>5482653334</v>
      </c>
      <c r="R549" s="20">
        <v>152798255</v>
      </c>
      <c r="S549" s="20">
        <v>152798255</v>
      </c>
      <c r="T549" s="21">
        <v>152798255</v>
      </c>
      <c r="U549" s="22">
        <f t="shared" si="70"/>
        <v>0.9728862447690525</v>
      </c>
      <c r="V549" s="22">
        <f t="shared" si="71"/>
        <v>0</v>
      </c>
      <c r="W549" s="22">
        <f t="shared" si="72"/>
        <v>0.9728862447690525</v>
      </c>
    </row>
    <row r="550" spans="1:23" ht="15" outlineLevel="2">
      <c r="A550" s="14"/>
      <c r="B550" s="14"/>
      <c r="C550" s="18" t="s">
        <v>405</v>
      </c>
      <c r="D550" s="14"/>
      <c r="E550" s="14"/>
      <c r="F550" s="16"/>
      <c r="G550" s="14"/>
      <c r="H550" s="14"/>
      <c r="I550" s="19"/>
      <c r="J550" s="20">
        <f aca="true" t="shared" si="79" ref="J550:T550">SUBTOTAL(9,J537:J549)</f>
        <v>240023392293</v>
      </c>
      <c r="K550" s="20">
        <f t="shared" si="79"/>
        <v>0</v>
      </c>
      <c r="L550" s="20">
        <f t="shared" si="79"/>
        <v>240023392293</v>
      </c>
      <c r="M550" s="21">
        <f t="shared" si="79"/>
        <v>0</v>
      </c>
      <c r="N550" s="20">
        <f t="shared" si="79"/>
        <v>0</v>
      </c>
      <c r="O550" s="20">
        <f t="shared" si="79"/>
        <v>0</v>
      </c>
      <c r="P550" s="20">
        <f t="shared" si="79"/>
        <v>231570995255.00003</v>
      </c>
      <c r="Q550" s="21">
        <f t="shared" si="79"/>
        <v>231570995255.00003</v>
      </c>
      <c r="R550" s="20">
        <f t="shared" si="79"/>
        <v>8452397037.049998</v>
      </c>
      <c r="S550" s="20">
        <f t="shared" si="79"/>
        <v>8452397037.999998</v>
      </c>
      <c r="T550" s="21">
        <f t="shared" si="79"/>
        <v>8452397037.999999</v>
      </c>
      <c r="U550" s="22"/>
      <c r="V550" s="22"/>
      <c r="W550" s="22"/>
    </row>
    <row r="551" spans="1:23" ht="120" outlineLevel="3">
      <c r="A551" s="14" t="s">
        <v>340</v>
      </c>
      <c r="B551" s="14" t="s">
        <v>350</v>
      </c>
      <c r="C551" s="14" t="s">
        <v>138</v>
      </c>
      <c r="D551" s="14" t="s">
        <v>143</v>
      </c>
      <c r="E551" s="14" t="s">
        <v>51</v>
      </c>
      <c r="F551" s="16" t="s">
        <v>394</v>
      </c>
      <c r="G551" s="14">
        <v>1310</v>
      </c>
      <c r="H551" s="14">
        <v>3420</v>
      </c>
      <c r="I551" s="19" t="s">
        <v>144</v>
      </c>
      <c r="J551" s="20">
        <v>107648287</v>
      </c>
      <c r="K551" s="20">
        <v>0</v>
      </c>
      <c r="L551" s="20">
        <v>107648287</v>
      </c>
      <c r="M551" s="21">
        <v>0</v>
      </c>
      <c r="N551" s="20">
        <v>0</v>
      </c>
      <c r="O551" s="20">
        <v>0</v>
      </c>
      <c r="P551" s="20">
        <v>104131653.66</v>
      </c>
      <c r="Q551" s="21">
        <v>104131653.66</v>
      </c>
      <c r="R551" s="20">
        <v>3516633.34</v>
      </c>
      <c r="S551" s="20">
        <v>3516633.34</v>
      </c>
      <c r="T551" s="21">
        <v>3516633.3400000036</v>
      </c>
      <c r="U551" s="22">
        <f t="shared" si="70"/>
        <v>0.9673321941481521</v>
      </c>
      <c r="V551" s="22">
        <f t="shared" si="71"/>
        <v>0</v>
      </c>
      <c r="W551" s="22">
        <f t="shared" si="72"/>
        <v>0.9673321941481521</v>
      </c>
    </row>
    <row r="552" spans="1:23" ht="120" outlineLevel="3">
      <c r="A552" s="14" t="s">
        <v>340</v>
      </c>
      <c r="B552" s="14" t="s">
        <v>350</v>
      </c>
      <c r="C552" s="14" t="s">
        <v>138</v>
      </c>
      <c r="D552" s="14" t="s">
        <v>143</v>
      </c>
      <c r="E552" s="14" t="s">
        <v>145</v>
      </c>
      <c r="F552" s="16" t="s">
        <v>394</v>
      </c>
      <c r="G552" s="14">
        <v>1310</v>
      </c>
      <c r="H552" s="14">
        <v>3420</v>
      </c>
      <c r="I552" s="19" t="s">
        <v>146</v>
      </c>
      <c r="J552" s="20">
        <v>471823206</v>
      </c>
      <c r="K552" s="20">
        <v>0</v>
      </c>
      <c r="L552" s="20">
        <v>471823206</v>
      </c>
      <c r="M552" s="21">
        <v>0</v>
      </c>
      <c r="N552" s="20">
        <v>0</v>
      </c>
      <c r="O552" s="20">
        <v>0</v>
      </c>
      <c r="P552" s="20">
        <v>456822414.64</v>
      </c>
      <c r="Q552" s="21">
        <v>456822414.64</v>
      </c>
      <c r="R552" s="20">
        <v>15000791.36</v>
      </c>
      <c r="S552" s="20">
        <v>15000791.36</v>
      </c>
      <c r="T552" s="21">
        <v>15000791.360000014</v>
      </c>
      <c r="U552" s="22">
        <f t="shared" si="70"/>
        <v>0.9682067537814153</v>
      </c>
      <c r="V552" s="22">
        <f t="shared" si="71"/>
        <v>0</v>
      </c>
      <c r="W552" s="22">
        <f t="shared" si="72"/>
        <v>0.9682067537814153</v>
      </c>
    </row>
    <row r="553" spans="1:23" ht="90" outlineLevel="3">
      <c r="A553" s="14" t="s">
        <v>340</v>
      </c>
      <c r="B553" s="14" t="s">
        <v>350</v>
      </c>
      <c r="C553" s="14" t="s">
        <v>138</v>
      </c>
      <c r="D553" s="14" t="s">
        <v>143</v>
      </c>
      <c r="E553" s="14" t="s">
        <v>195</v>
      </c>
      <c r="F553" s="16" t="s">
        <v>394</v>
      </c>
      <c r="G553" s="14">
        <v>1310</v>
      </c>
      <c r="H553" s="14">
        <v>3420</v>
      </c>
      <c r="I553" s="19" t="s">
        <v>352</v>
      </c>
      <c r="J553" s="20">
        <v>8746663251</v>
      </c>
      <c r="K553" s="20">
        <v>0</v>
      </c>
      <c r="L553" s="20">
        <v>8746663251</v>
      </c>
      <c r="M553" s="21">
        <v>0</v>
      </c>
      <c r="N553" s="20">
        <v>0</v>
      </c>
      <c r="O553" s="20">
        <v>0</v>
      </c>
      <c r="P553" s="20">
        <v>8746661275.84</v>
      </c>
      <c r="Q553" s="21">
        <v>8746661275.84</v>
      </c>
      <c r="R553" s="20">
        <v>1975.16</v>
      </c>
      <c r="S553" s="20">
        <v>1975.16</v>
      </c>
      <c r="T553" s="21">
        <v>1975.159999847412</v>
      </c>
      <c r="U553" s="22">
        <f t="shared" si="70"/>
        <v>0.9999997741813142</v>
      </c>
      <c r="V553" s="22">
        <f t="shared" si="71"/>
        <v>0</v>
      </c>
      <c r="W553" s="22">
        <f t="shared" si="72"/>
        <v>0.9999997741813142</v>
      </c>
    </row>
    <row r="554" spans="1:23" ht="120" outlineLevel="3">
      <c r="A554" s="14" t="s">
        <v>340</v>
      </c>
      <c r="B554" s="14" t="s">
        <v>350</v>
      </c>
      <c r="C554" s="14" t="s">
        <v>138</v>
      </c>
      <c r="D554" s="14" t="s">
        <v>143</v>
      </c>
      <c r="E554" s="14" t="s">
        <v>151</v>
      </c>
      <c r="F554" s="16" t="s">
        <v>394</v>
      </c>
      <c r="G554" s="14">
        <v>1310</v>
      </c>
      <c r="H554" s="14">
        <v>3420</v>
      </c>
      <c r="I554" s="19" t="s">
        <v>353</v>
      </c>
      <c r="J554" s="20">
        <v>118915003</v>
      </c>
      <c r="K554" s="20">
        <v>0</v>
      </c>
      <c r="L554" s="20">
        <v>118915003</v>
      </c>
      <c r="M554" s="21">
        <v>0</v>
      </c>
      <c r="N554" s="20">
        <v>0</v>
      </c>
      <c r="O554" s="20">
        <v>0</v>
      </c>
      <c r="P554" s="20">
        <v>118915003</v>
      </c>
      <c r="Q554" s="21">
        <v>118915003</v>
      </c>
      <c r="R554" s="20">
        <v>0</v>
      </c>
      <c r="S554" s="20">
        <v>0</v>
      </c>
      <c r="T554" s="21">
        <v>0</v>
      </c>
      <c r="U554" s="22">
        <f t="shared" si="70"/>
        <v>1</v>
      </c>
      <c r="V554" s="22">
        <f t="shared" si="71"/>
        <v>0</v>
      </c>
      <c r="W554" s="22">
        <f t="shared" si="72"/>
        <v>1</v>
      </c>
    </row>
    <row r="555" spans="1:23" ht="90" outlineLevel="3">
      <c r="A555" s="14" t="s">
        <v>340</v>
      </c>
      <c r="B555" s="14" t="s">
        <v>350</v>
      </c>
      <c r="C555" s="14" t="s">
        <v>138</v>
      </c>
      <c r="D555" s="14" t="s">
        <v>143</v>
      </c>
      <c r="E555" s="14" t="s">
        <v>153</v>
      </c>
      <c r="F555" s="16" t="s">
        <v>394</v>
      </c>
      <c r="G555" s="14">
        <v>1310</v>
      </c>
      <c r="H555" s="14">
        <v>3420</v>
      </c>
      <c r="I555" s="19" t="s">
        <v>354</v>
      </c>
      <c r="J555" s="20">
        <v>135323557</v>
      </c>
      <c r="K555" s="20">
        <v>0</v>
      </c>
      <c r="L555" s="20">
        <v>135323557</v>
      </c>
      <c r="M555" s="21">
        <v>0</v>
      </c>
      <c r="N555" s="20">
        <v>0</v>
      </c>
      <c r="O555" s="20">
        <v>0</v>
      </c>
      <c r="P555" s="20">
        <v>135323557</v>
      </c>
      <c r="Q555" s="21">
        <v>135323557</v>
      </c>
      <c r="R555" s="20">
        <v>0</v>
      </c>
      <c r="S555" s="20">
        <v>0</v>
      </c>
      <c r="T555" s="21">
        <v>0</v>
      </c>
      <c r="U555" s="22">
        <f t="shared" si="70"/>
        <v>1</v>
      </c>
      <c r="V555" s="22">
        <f t="shared" si="71"/>
        <v>0</v>
      </c>
      <c r="W555" s="22">
        <f t="shared" si="72"/>
        <v>1</v>
      </c>
    </row>
    <row r="556" spans="1:23" ht="90" outlineLevel="3">
      <c r="A556" s="14" t="s">
        <v>340</v>
      </c>
      <c r="B556" s="14" t="s">
        <v>350</v>
      </c>
      <c r="C556" s="14" t="s">
        <v>138</v>
      </c>
      <c r="D556" s="14" t="s">
        <v>143</v>
      </c>
      <c r="E556" s="14" t="s">
        <v>315</v>
      </c>
      <c r="F556" s="16" t="s">
        <v>394</v>
      </c>
      <c r="G556" s="14">
        <v>1310</v>
      </c>
      <c r="H556" s="14">
        <v>3420</v>
      </c>
      <c r="I556" s="19" t="s">
        <v>355</v>
      </c>
      <c r="J556" s="20">
        <v>105540039</v>
      </c>
      <c r="K556" s="20">
        <v>0</v>
      </c>
      <c r="L556" s="20">
        <v>105540039</v>
      </c>
      <c r="M556" s="21">
        <v>0</v>
      </c>
      <c r="N556" s="20">
        <v>0</v>
      </c>
      <c r="O556" s="20">
        <v>0</v>
      </c>
      <c r="P556" s="20">
        <v>105540039</v>
      </c>
      <c r="Q556" s="21">
        <v>105540039</v>
      </c>
      <c r="R556" s="20">
        <v>0</v>
      </c>
      <c r="S556" s="20">
        <v>0</v>
      </c>
      <c r="T556" s="21">
        <v>0</v>
      </c>
      <c r="U556" s="22">
        <f t="shared" si="70"/>
        <v>1</v>
      </c>
      <c r="V556" s="22">
        <f t="shared" si="71"/>
        <v>0</v>
      </c>
      <c r="W556" s="22">
        <f t="shared" si="72"/>
        <v>1</v>
      </c>
    </row>
    <row r="557" spans="1:23" ht="90" outlineLevel="3">
      <c r="A557" s="14" t="s">
        <v>340</v>
      </c>
      <c r="B557" s="14" t="s">
        <v>350</v>
      </c>
      <c r="C557" s="14" t="s">
        <v>138</v>
      </c>
      <c r="D557" s="14" t="s">
        <v>143</v>
      </c>
      <c r="E557" s="14" t="s">
        <v>156</v>
      </c>
      <c r="F557" s="16" t="s">
        <v>394</v>
      </c>
      <c r="G557" s="14">
        <v>1310</v>
      </c>
      <c r="H557" s="14">
        <v>3420</v>
      </c>
      <c r="I557" s="19" t="s">
        <v>356</v>
      </c>
      <c r="J557" s="20">
        <v>121403524</v>
      </c>
      <c r="K557" s="20">
        <v>0</v>
      </c>
      <c r="L557" s="20">
        <v>121403524</v>
      </c>
      <c r="M557" s="21">
        <v>0</v>
      </c>
      <c r="N557" s="20">
        <v>0</v>
      </c>
      <c r="O557" s="20">
        <v>0</v>
      </c>
      <c r="P557" s="20">
        <v>121403524</v>
      </c>
      <c r="Q557" s="21">
        <v>121403524</v>
      </c>
      <c r="R557" s="20">
        <v>0</v>
      </c>
      <c r="S557" s="20">
        <v>0</v>
      </c>
      <c r="T557" s="21">
        <v>0</v>
      </c>
      <c r="U557" s="22">
        <f t="shared" si="70"/>
        <v>1</v>
      </c>
      <c r="V557" s="22">
        <f t="shared" si="71"/>
        <v>0</v>
      </c>
      <c r="W557" s="22">
        <f t="shared" si="72"/>
        <v>1</v>
      </c>
    </row>
    <row r="558" spans="1:23" ht="90" outlineLevel="3">
      <c r="A558" s="14" t="s">
        <v>340</v>
      </c>
      <c r="B558" s="14" t="s">
        <v>350</v>
      </c>
      <c r="C558" s="14" t="s">
        <v>138</v>
      </c>
      <c r="D558" s="14" t="s">
        <v>143</v>
      </c>
      <c r="E558" s="14" t="s">
        <v>141</v>
      </c>
      <c r="F558" s="16" t="s">
        <v>394</v>
      </c>
      <c r="G558" s="14">
        <v>1310</v>
      </c>
      <c r="H558" s="14">
        <v>3420</v>
      </c>
      <c r="I558" s="19" t="s">
        <v>357</v>
      </c>
      <c r="J558" s="20">
        <v>120963567</v>
      </c>
      <c r="K558" s="20">
        <v>0</v>
      </c>
      <c r="L558" s="20">
        <v>120963567</v>
      </c>
      <c r="M558" s="21">
        <v>0</v>
      </c>
      <c r="N558" s="20">
        <v>0</v>
      </c>
      <c r="O558" s="20">
        <v>0</v>
      </c>
      <c r="P558" s="20">
        <v>120963567</v>
      </c>
      <c r="Q558" s="21">
        <v>120963567</v>
      </c>
      <c r="R558" s="20">
        <v>0</v>
      </c>
      <c r="S558" s="20">
        <v>0</v>
      </c>
      <c r="T558" s="21">
        <v>0</v>
      </c>
      <c r="U558" s="22">
        <f t="shared" si="70"/>
        <v>1</v>
      </c>
      <c r="V558" s="22">
        <f t="shared" si="71"/>
        <v>0</v>
      </c>
      <c r="W558" s="22">
        <f t="shared" si="72"/>
        <v>1</v>
      </c>
    </row>
    <row r="559" spans="1:23" ht="90" outlineLevel="3">
      <c r="A559" s="14" t="s">
        <v>340</v>
      </c>
      <c r="B559" s="14" t="s">
        <v>350</v>
      </c>
      <c r="C559" s="14" t="s">
        <v>138</v>
      </c>
      <c r="D559" s="14" t="s">
        <v>143</v>
      </c>
      <c r="E559" s="14" t="s">
        <v>158</v>
      </c>
      <c r="F559" s="16" t="s">
        <v>394</v>
      </c>
      <c r="G559" s="14">
        <v>1310</v>
      </c>
      <c r="H559" s="14">
        <v>3420</v>
      </c>
      <c r="I559" s="19" t="s">
        <v>358</v>
      </c>
      <c r="J559" s="20">
        <v>110610349</v>
      </c>
      <c r="K559" s="20">
        <v>0</v>
      </c>
      <c r="L559" s="20">
        <v>110610349</v>
      </c>
      <c r="M559" s="21">
        <v>0</v>
      </c>
      <c r="N559" s="20">
        <v>0</v>
      </c>
      <c r="O559" s="20">
        <v>0</v>
      </c>
      <c r="P559" s="20">
        <v>110610349</v>
      </c>
      <c r="Q559" s="21">
        <v>110610349</v>
      </c>
      <c r="R559" s="20">
        <v>0</v>
      </c>
      <c r="S559" s="20">
        <v>0</v>
      </c>
      <c r="T559" s="21">
        <v>0</v>
      </c>
      <c r="U559" s="22">
        <f t="shared" si="70"/>
        <v>1</v>
      </c>
      <c r="V559" s="22">
        <f t="shared" si="71"/>
        <v>0</v>
      </c>
      <c r="W559" s="22">
        <f t="shared" si="72"/>
        <v>1</v>
      </c>
    </row>
    <row r="560" spans="1:23" ht="105" outlineLevel="3">
      <c r="A560" s="14" t="s">
        <v>340</v>
      </c>
      <c r="B560" s="14" t="s">
        <v>350</v>
      </c>
      <c r="C560" s="14" t="s">
        <v>138</v>
      </c>
      <c r="D560" s="14" t="s">
        <v>143</v>
      </c>
      <c r="E560" s="14" t="s">
        <v>359</v>
      </c>
      <c r="F560" s="16" t="s">
        <v>394</v>
      </c>
      <c r="G560" s="14">
        <v>1310</v>
      </c>
      <c r="H560" s="14">
        <v>3420</v>
      </c>
      <c r="I560" s="19" t="s">
        <v>360</v>
      </c>
      <c r="J560" s="20">
        <v>206167267</v>
      </c>
      <c r="K560" s="20">
        <v>0</v>
      </c>
      <c r="L560" s="20">
        <v>206167267</v>
      </c>
      <c r="M560" s="21">
        <v>0</v>
      </c>
      <c r="N560" s="20">
        <v>0</v>
      </c>
      <c r="O560" s="20">
        <v>0</v>
      </c>
      <c r="P560" s="20">
        <v>206167267</v>
      </c>
      <c r="Q560" s="21">
        <v>206167267</v>
      </c>
      <c r="R560" s="20">
        <v>0</v>
      </c>
      <c r="S560" s="20">
        <v>0</v>
      </c>
      <c r="T560" s="21">
        <v>0</v>
      </c>
      <c r="U560" s="22">
        <f t="shared" si="70"/>
        <v>1</v>
      </c>
      <c r="V560" s="22">
        <f t="shared" si="71"/>
        <v>0</v>
      </c>
      <c r="W560" s="22">
        <f t="shared" si="72"/>
        <v>1</v>
      </c>
    </row>
    <row r="561" spans="1:23" ht="120" outlineLevel="3">
      <c r="A561" s="14" t="s">
        <v>340</v>
      </c>
      <c r="B561" s="14" t="s">
        <v>350</v>
      </c>
      <c r="C561" s="14" t="s">
        <v>138</v>
      </c>
      <c r="D561" s="14" t="s">
        <v>143</v>
      </c>
      <c r="E561" s="14" t="s">
        <v>160</v>
      </c>
      <c r="F561" s="16" t="s">
        <v>394</v>
      </c>
      <c r="G561" s="14">
        <v>1310</v>
      </c>
      <c r="H561" s="14">
        <v>3420</v>
      </c>
      <c r="I561" s="19" t="s">
        <v>361</v>
      </c>
      <c r="J561" s="20">
        <v>98134345</v>
      </c>
      <c r="K561" s="20">
        <v>0</v>
      </c>
      <c r="L561" s="20">
        <v>98134345</v>
      </c>
      <c r="M561" s="21">
        <v>0</v>
      </c>
      <c r="N561" s="20">
        <v>0</v>
      </c>
      <c r="O561" s="20">
        <v>0</v>
      </c>
      <c r="P561" s="20">
        <v>98134345</v>
      </c>
      <c r="Q561" s="21">
        <v>98134345</v>
      </c>
      <c r="R561" s="20">
        <v>0</v>
      </c>
      <c r="S561" s="20">
        <v>0</v>
      </c>
      <c r="T561" s="21">
        <v>0</v>
      </c>
      <c r="U561" s="22">
        <f t="shared" si="70"/>
        <v>1</v>
      </c>
      <c r="V561" s="22">
        <f t="shared" si="71"/>
        <v>0</v>
      </c>
      <c r="W561" s="22">
        <f t="shared" si="72"/>
        <v>1</v>
      </c>
    </row>
    <row r="562" spans="1:23" ht="90" outlineLevel="3">
      <c r="A562" s="14" t="s">
        <v>340</v>
      </c>
      <c r="B562" s="14" t="s">
        <v>350</v>
      </c>
      <c r="C562" s="14" t="s">
        <v>138</v>
      </c>
      <c r="D562" s="14" t="s">
        <v>143</v>
      </c>
      <c r="E562" s="14" t="s">
        <v>317</v>
      </c>
      <c r="F562" s="16" t="s">
        <v>394</v>
      </c>
      <c r="G562" s="14">
        <v>1310</v>
      </c>
      <c r="H562" s="14">
        <v>3420</v>
      </c>
      <c r="I562" s="19" t="s">
        <v>362</v>
      </c>
      <c r="J562" s="20">
        <v>118528403</v>
      </c>
      <c r="K562" s="20">
        <v>0</v>
      </c>
      <c r="L562" s="20">
        <v>118528403</v>
      </c>
      <c r="M562" s="21">
        <v>0</v>
      </c>
      <c r="N562" s="20">
        <v>0</v>
      </c>
      <c r="O562" s="20">
        <v>0</v>
      </c>
      <c r="P562" s="20">
        <v>118528403</v>
      </c>
      <c r="Q562" s="21">
        <v>118528403</v>
      </c>
      <c r="R562" s="20">
        <v>0</v>
      </c>
      <c r="S562" s="20">
        <v>0</v>
      </c>
      <c r="T562" s="21">
        <v>0</v>
      </c>
      <c r="U562" s="22">
        <f t="shared" si="70"/>
        <v>1</v>
      </c>
      <c r="V562" s="22">
        <f t="shared" si="71"/>
        <v>0</v>
      </c>
      <c r="W562" s="22">
        <f t="shared" si="72"/>
        <v>1</v>
      </c>
    </row>
    <row r="563" spans="1:23" ht="90" outlineLevel="3">
      <c r="A563" s="14" t="s">
        <v>340</v>
      </c>
      <c r="B563" s="14" t="s">
        <v>350</v>
      </c>
      <c r="C563" s="14" t="s">
        <v>138</v>
      </c>
      <c r="D563" s="14" t="s">
        <v>143</v>
      </c>
      <c r="E563" s="14" t="s">
        <v>162</v>
      </c>
      <c r="F563" s="16" t="s">
        <v>394</v>
      </c>
      <c r="G563" s="14">
        <v>1310</v>
      </c>
      <c r="H563" s="14">
        <v>3420</v>
      </c>
      <c r="I563" s="19" t="s">
        <v>363</v>
      </c>
      <c r="J563" s="20">
        <v>105863815</v>
      </c>
      <c r="K563" s="20">
        <v>0</v>
      </c>
      <c r="L563" s="20">
        <v>105863815</v>
      </c>
      <c r="M563" s="21">
        <v>0</v>
      </c>
      <c r="N563" s="20">
        <v>0</v>
      </c>
      <c r="O563" s="20">
        <v>0</v>
      </c>
      <c r="P563" s="20">
        <v>105863815</v>
      </c>
      <c r="Q563" s="21">
        <v>105863815</v>
      </c>
      <c r="R563" s="20">
        <v>0</v>
      </c>
      <c r="S563" s="20">
        <v>0</v>
      </c>
      <c r="T563" s="21">
        <v>0</v>
      </c>
      <c r="U563" s="22">
        <f t="shared" si="70"/>
        <v>1</v>
      </c>
      <c r="V563" s="22">
        <f t="shared" si="71"/>
        <v>0</v>
      </c>
      <c r="W563" s="22">
        <f t="shared" si="72"/>
        <v>1</v>
      </c>
    </row>
    <row r="564" spans="1:23" ht="90" outlineLevel="3">
      <c r="A564" s="14" t="s">
        <v>340</v>
      </c>
      <c r="B564" s="14" t="s">
        <v>350</v>
      </c>
      <c r="C564" s="14" t="s">
        <v>138</v>
      </c>
      <c r="D564" s="14" t="s">
        <v>143</v>
      </c>
      <c r="E564" s="14" t="s">
        <v>164</v>
      </c>
      <c r="F564" s="16" t="s">
        <v>394</v>
      </c>
      <c r="G564" s="14">
        <v>1310</v>
      </c>
      <c r="H564" s="14">
        <v>3420</v>
      </c>
      <c r="I564" s="19" t="s">
        <v>364</v>
      </c>
      <c r="J564" s="20">
        <v>108200702</v>
      </c>
      <c r="K564" s="20">
        <v>0</v>
      </c>
      <c r="L564" s="20">
        <v>108200702</v>
      </c>
      <c r="M564" s="21">
        <v>0</v>
      </c>
      <c r="N564" s="20">
        <v>0</v>
      </c>
      <c r="O564" s="20">
        <v>0</v>
      </c>
      <c r="P564" s="20">
        <v>108200702</v>
      </c>
      <c r="Q564" s="21">
        <v>108200702</v>
      </c>
      <c r="R564" s="20">
        <v>0</v>
      </c>
      <c r="S564" s="20">
        <v>0</v>
      </c>
      <c r="T564" s="21">
        <v>0</v>
      </c>
      <c r="U564" s="22">
        <f t="shared" si="70"/>
        <v>1</v>
      </c>
      <c r="V564" s="22">
        <f t="shared" si="71"/>
        <v>0</v>
      </c>
      <c r="W564" s="22">
        <f t="shared" si="72"/>
        <v>1</v>
      </c>
    </row>
    <row r="565" spans="1:23" ht="165" outlineLevel="3">
      <c r="A565" s="14" t="s">
        <v>340</v>
      </c>
      <c r="B565" s="14" t="s">
        <v>350</v>
      </c>
      <c r="C565" s="14" t="s">
        <v>138</v>
      </c>
      <c r="D565" s="14" t="s">
        <v>168</v>
      </c>
      <c r="E565" s="14" t="s">
        <v>172</v>
      </c>
      <c r="F565" s="16" t="s">
        <v>394</v>
      </c>
      <c r="G565" s="14">
        <v>1320</v>
      </c>
      <c r="H565" s="14">
        <v>3420</v>
      </c>
      <c r="I565" s="19" t="s">
        <v>365</v>
      </c>
      <c r="J565" s="20">
        <v>59287500</v>
      </c>
      <c r="K565" s="20">
        <v>0</v>
      </c>
      <c r="L565" s="20">
        <v>59287500</v>
      </c>
      <c r="M565" s="21">
        <v>0</v>
      </c>
      <c r="N565" s="20">
        <v>0</v>
      </c>
      <c r="O565" s="20">
        <v>0</v>
      </c>
      <c r="P565" s="20">
        <v>59287500</v>
      </c>
      <c r="Q565" s="21">
        <v>59287500</v>
      </c>
      <c r="R565" s="20">
        <v>0</v>
      </c>
      <c r="S565" s="20">
        <v>0</v>
      </c>
      <c r="T565" s="21">
        <v>0</v>
      </c>
      <c r="U565" s="22">
        <f t="shared" si="70"/>
        <v>1</v>
      </c>
      <c r="V565" s="22">
        <f t="shared" si="71"/>
        <v>0</v>
      </c>
      <c r="W565" s="22">
        <f t="shared" si="72"/>
        <v>1</v>
      </c>
    </row>
    <row r="566" spans="1:23" ht="195" outlineLevel="3">
      <c r="A566" s="14" t="s">
        <v>340</v>
      </c>
      <c r="B566" s="14" t="s">
        <v>350</v>
      </c>
      <c r="C566" s="14" t="s">
        <v>138</v>
      </c>
      <c r="D566" s="14" t="s">
        <v>168</v>
      </c>
      <c r="E566" s="14" t="s">
        <v>265</v>
      </c>
      <c r="F566" s="16" t="s">
        <v>394</v>
      </c>
      <c r="G566" s="14">
        <v>1320</v>
      </c>
      <c r="H566" s="14">
        <v>3420</v>
      </c>
      <c r="I566" s="19" t="s">
        <v>366</v>
      </c>
      <c r="J566" s="20">
        <v>15176226</v>
      </c>
      <c r="K566" s="20">
        <v>0</v>
      </c>
      <c r="L566" s="20">
        <v>15176226</v>
      </c>
      <c r="M566" s="21">
        <v>0</v>
      </c>
      <c r="N566" s="20">
        <v>0</v>
      </c>
      <c r="O566" s="20">
        <v>0</v>
      </c>
      <c r="P566" s="20">
        <v>15176226</v>
      </c>
      <c r="Q566" s="21">
        <v>15176226</v>
      </c>
      <c r="R566" s="20">
        <v>0</v>
      </c>
      <c r="S566" s="20">
        <v>0</v>
      </c>
      <c r="T566" s="21">
        <v>0</v>
      </c>
      <c r="U566" s="22">
        <f t="shared" si="70"/>
        <v>1</v>
      </c>
      <c r="V566" s="22">
        <f t="shared" si="71"/>
        <v>0</v>
      </c>
      <c r="W566" s="22">
        <f t="shared" si="72"/>
        <v>1</v>
      </c>
    </row>
    <row r="567" spans="1:23" ht="300" outlineLevel="3">
      <c r="A567" s="14" t="s">
        <v>340</v>
      </c>
      <c r="B567" s="14" t="s">
        <v>350</v>
      </c>
      <c r="C567" s="14" t="s">
        <v>138</v>
      </c>
      <c r="D567" s="14" t="s">
        <v>170</v>
      </c>
      <c r="E567" s="14" t="s">
        <v>51</v>
      </c>
      <c r="F567" s="16" t="s">
        <v>394</v>
      </c>
      <c r="G567" s="14">
        <v>1320</v>
      </c>
      <c r="H567" s="14">
        <v>3420</v>
      </c>
      <c r="I567" s="19" t="s">
        <v>367</v>
      </c>
      <c r="J567" s="20">
        <v>222095450</v>
      </c>
      <c r="K567" s="20">
        <v>0</v>
      </c>
      <c r="L567" s="20">
        <v>222095450</v>
      </c>
      <c r="M567" s="21">
        <v>0</v>
      </c>
      <c r="N567" s="20">
        <v>0</v>
      </c>
      <c r="O567" s="20">
        <v>0</v>
      </c>
      <c r="P567" s="20">
        <v>222095450</v>
      </c>
      <c r="Q567" s="21">
        <v>222095450</v>
      </c>
      <c r="R567" s="20">
        <v>0</v>
      </c>
      <c r="S567" s="20">
        <v>0</v>
      </c>
      <c r="T567" s="21">
        <v>0</v>
      </c>
      <c r="U567" s="22">
        <f t="shared" si="70"/>
        <v>1</v>
      </c>
      <c r="V567" s="22">
        <f t="shared" si="71"/>
        <v>0</v>
      </c>
      <c r="W567" s="22">
        <f t="shared" si="72"/>
        <v>1</v>
      </c>
    </row>
    <row r="568" spans="1:23" ht="15" outlineLevel="2">
      <c r="A568" s="14"/>
      <c r="B568" s="14"/>
      <c r="C568" s="18" t="s">
        <v>409</v>
      </c>
      <c r="D568" s="14"/>
      <c r="E568" s="14"/>
      <c r="F568" s="16"/>
      <c r="G568" s="14"/>
      <c r="H568" s="14"/>
      <c r="I568" s="19"/>
      <c r="J568" s="20">
        <f aca="true" t="shared" si="80" ref="J568:T568">SUBTOTAL(9,J551:J567)</f>
        <v>10972344491</v>
      </c>
      <c r="K568" s="20">
        <f t="shared" si="80"/>
        <v>0</v>
      </c>
      <c r="L568" s="20">
        <f t="shared" si="80"/>
        <v>10972344491</v>
      </c>
      <c r="M568" s="21">
        <f t="shared" si="80"/>
        <v>0</v>
      </c>
      <c r="N568" s="20">
        <f t="shared" si="80"/>
        <v>0</v>
      </c>
      <c r="O568" s="20">
        <f t="shared" si="80"/>
        <v>0</v>
      </c>
      <c r="P568" s="20">
        <f t="shared" si="80"/>
        <v>10953825091.14</v>
      </c>
      <c r="Q568" s="21">
        <f t="shared" si="80"/>
        <v>10953825091.14</v>
      </c>
      <c r="R568" s="20">
        <f t="shared" si="80"/>
        <v>18519399.86</v>
      </c>
      <c r="S568" s="20">
        <f t="shared" si="80"/>
        <v>18519399.86</v>
      </c>
      <c r="T568" s="21">
        <f t="shared" si="80"/>
        <v>18519399.859999865</v>
      </c>
      <c r="U568" s="22"/>
      <c r="V568" s="22"/>
      <c r="W568" s="22"/>
    </row>
    <row r="569" spans="1:23" ht="75" outlineLevel="3">
      <c r="A569" s="14" t="s">
        <v>340</v>
      </c>
      <c r="B569" s="14" t="s">
        <v>350</v>
      </c>
      <c r="C569" s="14" t="s">
        <v>193</v>
      </c>
      <c r="D569" s="14" t="s">
        <v>194</v>
      </c>
      <c r="E569" s="14" t="s">
        <v>195</v>
      </c>
      <c r="F569" s="14">
        <v>280</v>
      </c>
      <c r="G569" s="14">
        <v>2310</v>
      </c>
      <c r="H569" s="14">
        <v>3420</v>
      </c>
      <c r="I569" s="19" t="s">
        <v>368</v>
      </c>
      <c r="J569" s="20">
        <v>119939167</v>
      </c>
      <c r="K569" s="20">
        <v>0</v>
      </c>
      <c r="L569" s="20">
        <v>119939167</v>
      </c>
      <c r="M569" s="21">
        <v>0</v>
      </c>
      <c r="N569" s="20">
        <v>0</v>
      </c>
      <c r="O569" s="20">
        <v>0</v>
      </c>
      <c r="P569" s="20">
        <v>119939167</v>
      </c>
      <c r="Q569" s="21">
        <v>119939167</v>
      </c>
      <c r="R569" s="20">
        <v>0</v>
      </c>
      <c r="S569" s="20">
        <v>0</v>
      </c>
      <c r="T569" s="21">
        <v>0</v>
      </c>
      <c r="U569" s="22">
        <f t="shared" si="70"/>
        <v>1</v>
      </c>
      <c r="V569" s="22">
        <f t="shared" si="71"/>
        <v>0</v>
      </c>
      <c r="W569" s="22">
        <f t="shared" si="72"/>
        <v>1</v>
      </c>
    </row>
    <row r="570" spans="1:23" ht="15" outlineLevel="2">
      <c r="A570" s="14"/>
      <c r="B570" s="14"/>
      <c r="C570" s="18" t="s">
        <v>410</v>
      </c>
      <c r="D570" s="14"/>
      <c r="E570" s="14"/>
      <c r="F570" s="14"/>
      <c r="G570" s="14"/>
      <c r="H570" s="14"/>
      <c r="I570" s="19"/>
      <c r="J570" s="20">
        <f aca="true" t="shared" si="81" ref="J570:T570">SUBTOTAL(9,J569:J569)</f>
        <v>119939167</v>
      </c>
      <c r="K570" s="20">
        <f t="shared" si="81"/>
        <v>0</v>
      </c>
      <c r="L570" s="20">
        <f t="shared" si="81"/>
        <v>119939167</v>
      </c>
      <c r="M570" s="21">
        <f t="shared" si="81"/>
        <v>0</v>
      </c>
      <c r="N570" s="20">
        <f t="shared" si="81"/>
        <v>0</v>
      </c>
      <c r="O570" s="20">
        <f t="shared" si="81"/>
        <v>0</v>
      </c>
      <c r="P570" s="20">
        <f t="shared" si="81"/>
        <v>119939167</v>
      </c>
      <c r="Q570" s="21">
        <f t="shared" si="81"/>
        <v>119939167</v>
      </c>
      <c r="R570" s="20">
        <f t="shared" si="81"/>
        <v>0</v>
      </c>
      <c r="S570" s="20">
        <f t="shared" si="81"/>
        <v>0</v>
      </c>
      <c r="T570" s="21">
        <f t="shared" si="81"/>
        <v>0</v>
      </c>
      <c r="U570" s="22"/>
      <c r="V570" s="22"/>
      <c r="W570" s="22"/>
    </row>
    <row r="571" spans="1:23" ht="15" outlineLevel="3">
      <c r="A571" s="14" t="s">
        <v>340</v>
      </c>
      <c r="B571" s="14" t="s">
        <v>369</v>
      </c>
      <c r="C571" s="14" t="s">
        <v>30</v>
      </c>
      <c r="D571" s="14" t="s">
        <v>31</v>
      </c>
      <c r="E571" s="14" t="s">
        <v>32</v>
      </c>
      <c r="F571" s="16" t="s">
        <v>394</v>
      </c>
      <c r="G571" s="14">
        <v>1111</v>
      </c>
      <c r="H571" s="14">
        <v>3420</v>
      </c>
      <c r="I571" s="19" t="s">
        <v>33</v>
      </c>
      <c r="J571" s="20">
        <v>50755545996</v>
      </c>
      <c r="K571" s="20">
        <v>0</v>
      </c>
      <c r="L571" s="20">
        <v>50755545996</v>
      </c>
      <c r="M571" s="21">
        <v>0</v>
      </c>
      <c r="N571" s="20">
        <v>0</v>
      </c>
      <c r="O571" s="20">
        <v>0</v>
      </c>
      <c r="P571" s="20">
        <v>47553649169.7</v>
      </c>
      <c r="Q571" s="21">
        <v>47553649169.7</v>
      </c>
      <c r="R571" s="20">
        <v>3201896826.3</v>
      </c>
      <c r="S571" s="20">
        <v>3201896826.3</v>
      </c>
      <c r="T571" s="21">
        <v>3201896826.300003</v>
      </c>
      <c r="U571" s="22">
        <f t="shared" si="70"/>
        <v>0.9369153308575906</v>
      </c>
      <c r="V571" s="22">
        <f t="shared" si="71"/>
        <v>0</v>
      </c>
      <c r="W571" s="22">
        <f t="shared" si="72"/>
        <v>0.9369153308575906</v>
      </c>
    </row>
    <row r="572" spans="1:23" ht="15" outlineLevel="3">
      <c r="A572" s="14" t="s">
        <v>340</v>
      </c>
      <c r="B572" s="14" t="s">
        <v>369</v>
      </c>
      <c r="C572" s="14" t="s">
        <v>30</v>
      </c>
      <c r="D572" s="14" t="s">
        <v>34</v>
      </c>
      <c r="E572" s="14" t="s">
        <v>32</v>
      </c>
      <c r="F572" s="16" t="s">
        <v>394</v>
      </c>
      <c r="G572" s="14">
        <v>1111</v>
      </c>
      <c r="H572" s="14">
        <v>3420</v>
      </c>
      <c r="I572" s="19" t="s">
        <v>35</v>
      </c>
      <c r="J572" s="20">
        <v>2056042952</v>
      </c>
      <c r="K572" s="20">
        <v>0</v>
      </c>
      <c r="L572" s="20">
        <v>2056042952</v>
      </c>
      <c r="M572" s="21">
        <v>0</v>
      </c>
      <c r="N572" s="20">
        <v>0</v>
      </c>
      <c r="O572" s="20">
        <v>0</v>
      </c>
      <c r="P572" s="20">
        <v>2027360404.35</v>
      </c>
      <c r="Q572" s="21">
        <v>2027360404.35</v>
      </c>
      <c r="R572" s="20">
        <v>28682547.65</v>
      </c>
      <c r="S572" s="20">
        <v>28682547.65</v>
      </c>
      <c r="T572" s="21">
        <v>28682547.650000095</v>
      </c>
      <c r="U572" s="22">
        <f t="shared" si="70"/>
        <v>0.9860496359659707</v>
      </c>
      <c r="V572" s="22">
        <f t="shared" si="71"/>
        <v>0</v>
      </c>
      <c r="W572" s="22">
        <f t="shared" si="72"/>
        <v>0.9860496359659707</v>
      </c>
    </row>
    <row r="573" spans="1:23" ht="75" outlineLevel="3">
      <c r="A573" s="14" t="s">
        <v>340</v>
      </c>
      <c r="B573" s="14" t="s">
        <v>369</v>
      </c>
      <c r="C573" s="14" t="s">
        <v>30</v>
      </c>
      <c r="D573" s="14" t="s">
        <v>342</v>
      </c>
      <c r="E573" s="14" t="s">
        <v>32</v>
      </c>
      <c r="F573" s="16" t="s">
        <v>394</v>
      </c>
      <c r="G573" s="14">
        <v>1111</v>
      </c>
      <c r="H573" s="14">
        <v>3420</v>
      </c>
      <c r="I573" s="19" t="s">
        <v>351</v>
      </c>
      <c r="J573" s="20">
        <v>35592473</v>
      </c>
      <c r="K573" s="20">
        <v>0</v>
      </c>
      <c r="L573" s="20">
        <v>35592473</v>
      </c>
      <c r="M573" s="21">
        <v>0</v>
      </c>
      <c r="N573" s="20">
        <v>0</v>
      </c>
      <c r="O573" s="20">
        <v>0</v>
      </c>
      <c r="P573" s="20">
        <v>34461028.19</v>
      </c>
      <c r="Q573" s="21">
        <v>34461028.19</v>
      </c>
      <c r="R573" s="20">
        <v>1131444.81</v>
      </c>
      <c r="S573" s="20">
        <v>1131444.81</v>
      </c>
      <c r="T573" s="21">
        <v>1131444.8100000024</v>
      </c>
      <c r="U573" s="22">
        <f aca="true" t="shared" si="82" ref="U573:U640">+P573/L573</f>
        <v>0.9682111212109369</v>
      </c>
      <c r="V573" s="22">
        <f aca="true" t="shared" si="83" ref="V573:V640">+(M573+N573+O573)/L573</f>
        <v>0</v>
      </c>
      <c r="W573" s="22">
        <f aca="true" t="shared" si="84" ref="W573:W640">+U573+V573</f>
        <v>0.9682111212109369</v>
      </c>
    </row>
    <row r="574" spans="1:23" ht="30" outlineLevel="3">
      <c r="A574" s="14" t="s">
        <v>340</v>
      </c>
      <c r="B574" s="14" t="s">
        <v>369</v>
      </c>
      <c r="C574" s="14" t="s">
        <v>30</v>
      </c>
      <c r="D574" s="14" t="s">
        <v>40</v>
      </c>
      <c r="E574" s="14" t="s">
        <v>32</v>
      </c>
      <c r="F574" s="16" t="s">
        <v>394</v>
      </c>
      <c r="G574" s="14">
        <v>1111</v>
      </c>
      <c r="H574" s="14">
        <v>3420</v>
      </c>
      <c r="I574" s="19" t="s">
        <v>41</v>
      </c>
      <c r="J574" s="20">
        <v>10630947545</v>
      </c>
      <c r="K574" s="20">
        <v>0</v>
      </c>
      <c r="L574" s="20">
        <v>10630947545</v>
      </c>
      <c r="M574" s="21">
        <v>0</v>
      </c>
      <c r="N574" s="20">
        <v>0</v>
      </c>
      <c r="O574" s="20">
        <v>0</v>
      </c>
      <c r="P574" s="20">
        <v>10545583600.76</v>
      </c>
      <c r="Q574" s="21">
        <v>10545583600.76</v>
      </c>
      <c r="R574" s="20">
        <v>85363944.24</v>
      </c>
      <c r="S574" s="20">
        <v>85363944.24</v>
      </c>
      <c r="T574" s="21">
        <v>85363944.23999977</v>
      </c>
      <c r="U574" s="22">
        <f t="shared" si="82"/>
        <v>0.991970241234033</v>
      </c>
      <c r="V574" s="22">
        <f t="shared" si="83"/>
        <v>0</v>
      </c>
      <c r="W574" s="22">
        <f t="shared" si="84"/>
        <v>0.991970241234033</v>
      </c>
    </row>
    <row r="575" spans="1:23" ht="30" outlineLevel="3">
      <c r="A575" s="14" t="s">
        <v>340</v>
      </c>
      <c r="B575" s="14" t="s">
        <v>369</v>
      </c>
      <c r="C575" s="14" t="s">
        <v>30</v>
      </c>
      <c r="D575" s="14" t="s">
        <v>42</v>
      </c>
      <c r="E575" s="14" t="s">
        <v>32</v>
      </c>
      <c r="F575" s="16" t="s">
        <v>394</v>
      </c>
      <c r="G575" s="14">
        <v>1111</v>
      </c>
      <c r="H575" s="14">
        <v>3420</v>
      </c>
      <c r="I575" s="19" t="s">
        <v>43</v>
      </c>
      <c r="J575" s="20">
        <v>2231634055</v>
      </c>
      <c r="K575" s="20">
        <v>0</v>
      </c>
      <c r="L575" s="20">
        <v>2231634055</v>
      </c>
      <c r="M575" s="21">
        <v>0</v>
      </c>
      <c r="N575" s="20">
        <v>0</v>
      </c>
      <c r="O575" s="20">
        <v>0</v>
      </c>
      <c r="P575" s="20">
        <v>2227752796.27</v>
      </c>
      <c r="Q575" s="21">
        <v>2227752796.27</v>
      </c>
      <c r="R575" s="20">
        <v>3881258.73</v>
      </c>
      <c r="S575" s="20">
        <v>3881258.73</v>
      </c>
      <c r="T575" s="21">
        <v>3881258.730000019</v>
      </c>
      <c r="U575" s="22">
        <f t="shared" si="82"/>
        <v>0.9982607996497884</v>
      </c>
      <c r="V575" s="22">
        <f t="shared" si="83"/>
        <v>0</v>
      </c>
      <c r="W575" s="22">
        <f t="shared" si="84"/>
        <v>0.9982607996497884</v>
      </c>
    </row>
    <row r="576" spans="1:23" ht="15" outlineLevel="3">
      <c r="A576" s="14" t="s">
        <v>340</v>
      </c>
      <c r="B576" s="14" t="s">
        <v>369</v>
      </c>
      <c r="C576" s="14" t="s">
        <v>30</v>
      </c>
      <c r="D576" s="14" t="s">
        <v>44</v>
      </c>
      <c r="E576" s="14" t="s">
        <v>32</v>
      </c>
      <c r="F576" s="14">
        <v>280</v>
      </c>
      <c r="G576" s="14">
        <v>1111</v>
      </c>
      <c r="H576" s="14">
        <v>3420</v>
      </c>
      <c r="I576" s="19" t="s">
        <v>45</v>
      </c>
      <c r="J576" s="20">
        <v>7073845951</v>
      </c>
      <c r="K576" s="20">
        <v>0</v>
      </c>
      <c r="L576" s="20">
        <v>7073845951</v>
      </c>
      <c r="M576" s="21">
        <v>0</v>
      </c>
      <c r="N576" s="20">
        <v>0</v>
      </c>
      <c r="O576" s="20">
        <v>0</v>
      </c>
      <c r="P576" s="20">
        <v>6988146903.5</v>
      </c>
      <c r="Q576" s="21">
        <v>6988146903.5</v>
      </c>
      <c r="R576" s="20">
        <v>85699047.5</v>
      </c>
      <c r="S576" s="20">
        <v>85699047.5</v>
      </c>
      <c r="T576" s="21">
        <v>85699047.5</v>
      </c>
      <c r="U576" s="22">
        <f t="shared" si="82"/>
        <v>0.9878850842817852</v>
      </c>
      <c r="V576" s="22">
        <f t="shared" si="83"/>
        <v>0</v>
      </c>
      <c r="W576" s="22">
        <f t="shared" si="84"/>
        <v>0.9878850842817852</v>
      </c>
    </row>
    <row r="577" spans="1:23" ht="15" outlineLevel="3">
      <c r="A577" s="14" t="s">
        <v>340</v>
      </c>
      <c r="B577" s="14" t="s">
        <v>369</v>
      </c>
      <c r="C577" s="14" t="s">
        <v>30</v>
      </c>
      <c r="D577" s="14" t="s">
        <v>46</v>
      </c>
      <c r="E577" s="14" t="s">
        <v>32</v>
      </c>
      <c r="F577" s="16" t="s">
        <v>394</v>
      </c>
      <c r="G577" s="14">
        <v>1111</v>
      </c>
      <c r="H577" s="14">
        <v>3420</v>
      </c>
      <c r="I577" s="19" t="s">
        <v>47</v>
      </c>
      <c r="J577" s="20">
        <v>5552750689</v>
      </c>
      <c r="K577" s="20">
        <v>0</v>
      </c>
      <c r="L577" s="20">
        <v>5552750689</v>
      </c>
      <c r="M577" s="21">
        <v>0</v>
      </c>
      <c r="N577" s="20">
        <v>0</v>
      </c>
      <c r="O577" s="20">
        <v>0</v>
      </c>
      <c r="P577" s="20">
        <v>5552750688.6</v>
      </c>
      <c r="Q577" s="21">
        <v>5552750688.6</v>
      </c>
      <c r="R577" s="20">
        <v>0</v>
      </c>
      <c r="S577" s="20">
        <v>0.4</v>
      </c>
      <c r="T577" s="21">
        <v>0.39999961853027344</v>
      </c>
      <c r="U577" s="22">
        <f t="shared" si="82"/>
        <v>0.9999999999279637</v>
      </c>
      <c r="V577" s="22">
        <f t="shared" si="83"/>
        <v>0</v>
      </c>
      <c r="W577" s="22">
        <f t="shared" si="84"/>
        <v>0.9999999999279637</v>
      </c>
    </row>
    <row r="578" spans="1:23" ht="15" outlineLevel="3">
      <c r="A578" s="14" t="s">
        <v>340</v>
      </c>
      <c r="B578" s="14" t="s">
        <v>369</v>
      </c>
      <c r="C578" s="14" t="s">
        <v>30</v>
      </c>
      <c r="D578" s="14" t="s">
        <v>48</v>
      </c>
      <c r="E578" s="14" t="s">
        <v>32</v>
      </c>
      <c r="F578" s="16" t="s">
        <v>394</v>
      </c>
      <c r="G578" s="14">
        <v>1111</v>
      </c>
      <c r="H578" s="14">
        <v>3420</v>
      </c>
      <c r="I578" s="19" t="s">
        <v>49</v>
      </c>
      <c r="J578" s="20">
        <v>20470211813</v>
      </c>
      <c r="K578" s="20">
        <v>0</v>
      </c>
      <c r="L578" s="20">
        <v>20470211813</v>
      </c>
      <c r="M578" s="21">
        <v>0</v>
      </c>
      <c r="N578" s="20">
        <v>0</v>
      </c>
      <c r="O578" s="20">
        <v>0</v>
      </c>
      <c r="P578" s="20">
        <v>19731369942.83</v>
      </c>
      <c r="Q578" s="21">
        <v>19731369942.83</v>
      </c>
      <c r="R578" s="20">
        <v>738841870.17</v>
      </c>
      <c r="S578" s="20">
        <v>738841870.17</v>
      </c>
      <c r="T578" s="21">
        <v>738841870.1699982</v>
      </c>
      <c r="U578" s="22">
        <f t="shared" si="82"/>
        <v>0.9639064863168254</v>
      </c>
      <c r="V578" s="22">
        <f t="shared" si="83"/>
        <v>0</v>
      </c>
      <c r="W578" s="22">
        <f t="shared" si="84"/>
        <v>0.9639064863168254</v>
      </c>
    </row>
    <row r="579" spans="1:23" ht="90" outlineLevel="3">
      <c r="A579" s="14" t="s">
        <v>340</v>
      </c>
      <c r="B579" s="14" t="s">
        <v>369</v>
      </c>
      <c r="C579" s="14" t="s">
        <v>30</v>
      </c>
      <c r="D579" s="14" t="s">
        <v>50</v>
      </c>
      <c r="E579" s="14" t="s">
        <v>51</v>
      </c>
      <c r="F579" s="16" t="s">
        <v>394</v>
      </c>
      <c r="G579" s="14">
        <v>1112</v>
      </c>
      <c r="H579" s="14">
        <v>3420</v>
      </c>
      <c r="I579" s="19" t="s">
        <v>52</v>
      </c>
      <c r="J579" s="20">
        <v>7847076075</v>
      </c>
      <c r="K579" s="20">
        <v>0</v>
      </c>
      <c r="L579" s="20">
        <v>7847076075</v>
      </c>
      <c r="M579" s="21">
        <v>0</v>
      </c>
      <c r="N579" s="20">
        <v>0</v>
      </c>
      <c r="O579" s="20">
        <v>0</v>
      </c>
      <c r="P579" s="20">
        <v>7724229427</v>
      </c>
      <c r="Q579" s="21">
        <v>7724229427</v>
      </c>
      <c r="R579" s="20">
        <v>122846648</v>
      </c>
      <c r="S579" s="20">
        <v>122846648</v>
      </c>
      <c r="T579" s="21">
        <v>122846648</v>
      </c>
      <c r="U579" s="22">
        <f t="shared" si="82"/>
        <v>0.9843449143571608</v>
      </c>
      <c r="V579" s="22">
        <f t="shared" si="83"/>
        <v>0</v>
      </c>
      <c r="W579" s="22">
        <f t="shared" si="84"/>
        <v>0.9843449143571608</v>
      </c>
    </row>
    <row r="580" spans="1:23" ht="75" outlineLevel="3">
      <c r="A580" s="14" t="s">
        <v>340</v>
      </c>
      <c r="B580" s="14" t="s">
        <v>369</v>
      </c>
      <c r="C580" s="14" t="s">
        <v>30</v>
      </c>
      <c r="D580" s="14" t="s">
        <v>53</v>
      </c>
      <c r="E580" s="14" t="s">
        <v>51</v>
      </c>
      <c r="F580" s="16" t="s">
        <v>394</v>
      </c>
      <c r="G580" s="14">
        <v>1112</v>
      </c>
      <c r="H580" s="14">
        <v>3420</v>
      </c>
      <c r="I580" s="19" t="s">
        <v>54</v>
      </c>
      <c r="J580" s="20">
        <v>424141519</v>
      </c>
      <c r="K580" s="20">
        <v>0</v>
      </c>
      <c r="L580" s="20">
        <v>424141519</v>
      </c>
      <c r="M580" s="21">
        <v>0</v>
      </c>
      <c r="N580" s="20">
        <v>0</v>
      </c>
      <c r="O580" s="20">
        <v>0</v>
      </c>
      <c r="P580" s="20">
        <v>416224831</v>
      </c>
      <c r="Q580" s="21">
        <v>416224831</v>
      </c>
      <c r="R580" s="20">
        <v>7916688</v>
      </c>
      <c r="S580" s="20">
        <v>7916688</v>
      </c>
      <c r="T580" s="21">
        <v>7916688</v>
      </c>
      <c r="U580" s="22">
        <f t="shared" si="82"/>
        <v>0.9813347959457843</v>
      </c>
      <c r="V580" s="22">
        <f t="shared" si="83"/>
        <v>0</v>
      </c>
      <c r="W580" s="22">
        <f t="shared" si="84"/>
        <v>0.9813347959457843</v>
      </c>
    </row>
    <row r="581" spans="1:23" ht="90" outlineLevel="3">
      <c r="A581" s="14" t="s">
        <v>340</v>
      </c>
      <c r="B581" s="14" t="s">
        <v>369</v>
      </c>
      <c r="C581" s="14" t="s">
        <v>30</v>
      </c>
      <c r="D581" s="14" t="s">
        <v>55</v>
      </c>
      <c r="E581" s="14" t="s">
        <v>51</v>
      </c>
      <c r="F581" s="16" t="s">
        <v>394</v>
      </c>
      <c r="G581" s="14">
        <v>1112</v>
      </c>
      <c r="H581" s="14">
        <v>3420</v>
      </c>
      <c r="I581" s="19" t="s">
        <v>56</v>
      </c>
      <c r="J581" s="20">
        <v>609965097</v>
      </c>
      <c r="K581" s="20">
        <v>0</v>
      </c>
      <c r="L581" s="20">
        <v>609965097</v>
      </c>
      <c r="M581" s="21">
        <v>0</v>
      </c>
      <c r="N581" s="20">
        <v>0</v>
      </c>
      <c r="O581" s="20">
        <v>0</v>
      </c>
      <c r="P581" s="20">
        <v>555038047</v>
      </c>
      <c r="Q581" s="21">
        <v>555038047</v>
      </c>
      <c r="R581" s="20">
        <v>54927050</v>
      </c>
      <c r="S581" s="20">
        <v>54927050</v>
      </c>
      <c r="T581" s="21">
        <v>54927050</v>
      </c>
      <c r="U581" s="22">
        <f t="shared" si="82"/>
        <v>0.9099505032826493</v>
      </c>
      <c r="V581" s="22">
        <f t="shared" si="83"/>
        <v>0</v>
      </c>
      <c r="W581" s="22">
        <f t="shared" si="84"/>
        <v>0.9099505032826493</v>
      </c>
    </row>
    <row r="582" spans="1:23" ht="75" outlineLevel="3">
      <c r="A582" s="14" t="s">
        <v>340</v>
      </c>
      <c r="B582" s="14" t="s">
        <v>369</v>
      </c>
      <c r="C582" s="14" t="s">
        <v>30</v>
      </c>
      <c r="D582" s="14" t="s">
        <v>57</v>
      </c>
      <c r="E582" s="14" t="s">
        <v>51</v>
      </c>
      <c r="F582" s="16" t="s">
        <v>394</v>
      </c>
      <c r="G582" s="14">
        <v>1112</v>
      </c>
      <c r="H582" s="14">
        <v>3420</v>
      </c>
      <c r="I582" s="19" t="s">
        <v>58</v>
      </c>
      <c r="J582" s="20">
        <v>1273330940</v>
      </c>
      <c r="K582" s="20">
        <v>0</v>
      </c>
      <c r="L582" s="20">
        <v>1273330940</v>
      </c>
      <c r="M582" s="21">
        <v>0</v>
      </c>
      <c r="N582" s="20">
        <v>0</v>
      </c>
      <c r="O582" s="20">
        <v>0</v>
      </c>
      <c r="P582" s="20">
        <v>1251666970</v>
      </c>
      <c r="Q582" s="21">
        <v>1251666970</v>
      </c>
      <c r="R582" s="20">
        <v>21663970</v>
      </c>
      <c r="S582" s="20">
        <v>21663970</v>
      </c>
      <c r="T582" s="21">
        <v>21663970</v>
      </c>
      <c r="U582" s="22">
        <f t="shared" si="82"/>
        <v>0.982986379016283</v>
      </c>
      <c r="V582" s="22">
        <f t="shared" si="83"/>
        <v>0</v>
      </c>
      <c r="W582" s="22">
        <f t="shared" si="84"/>
        <v>0.982986379016283</v>
      </c>
    </row>
    <row r="583" spans="1:23" ht="75" outlineLevel="3">
      <c r="A583" s="14" t="s">
        <v>340</v>
      </c>
      <c r="B583" s="14" t="s">
        <v>369</v>
      </c>
      <c r="C583" s="14" t="s">
        <v>30</v>
      </c>
      <c r="D583" s="14" t="s">
        <v>59</v>
      </c>
      <c r="E583" s="14" t="s">
        <v>51</v>
      </c>
      <c r="F583" s="16" t="s">
        <v>394</v>
      </c>
      <c r="G583" s="14">
        <v>1112</v>
      </c>
      <c r="H583" s="14">
        <v>3420</v>
      </c>
      <c r="I583" s="19" t="s">
        <v>58</v>
      </c>
      <c r="J583" s="20">
        <v>2546661198</v>
      </c>
      <c r="K583" s="20">
        <v>0</v>
      </c>
      <c r="L583" s="20">
        <v>2546661198</v>
      </c>
      <c r="M583" s="21">
        <v>0</v>
      </c>
      <c r="N583" s="20">
        <v>0</v>
      </c>
      <c r="O583" s="20">
        <v>0</v>
      </c>
      <c r="P583" s="20">
        <v>2503332694</v>
      </c>
      <c r="Q583" s="21">
        <v>2503332694</v>
      </c>
      <c r="R583" s="20">
        <v>43328504</v>
      </c>
      <c r="S583" s="20">
        <v>43328504</v>
      </c>
      <c r="T583" s="21">
        <v>43328504</v>
      </c>
      <c r="U583" s="22">
        <f t="shared" si="82"/>
        <v>0.9829861529935636</v>
      </c>
      <c r="V583" s="22">
        <f t="shared" si="83"/>
        <v>0</v>
      </c>
      <c r="W583" s="22">
        <f t="shared" si="84"/>
        <v>0.9829861529935636</v>
      </c>
    </row>
    <row r="584" spans="1:23" ht="15" outlineLevel="2">
      <c r="A584" s="14"/>
      <c r="B584" s="14"/>
      <c r="C584" s="18" t="s">
        <v>405</v>
      </c>
      <c r="D584" s="14"/>
      <c r="E584" s="14"/>
      <c r="F584" s="16"/>
      <c r="G584" s="14"/>
      <c r="H584" s="14"/>
      <c r="I584" s="19"/>
      <c r="J584" s="20">
        <f aca="true" t="shared" si="85" ref="J584:T584">SUBTOTAL(9,J571:J583)</f>
        <v>111507746303</v>
      </c>
      <c r="K584" s="20">
        <f t="shared" si="85"/>
        <v>0</v>
      </c>
      <c r="L584" s="20">
        <f t="shared" si="85"/>
        <v>111507746303</v>
      </c>
      <c r="M584" s="21">
        <f t="shared" si="85"/>
        <v>0</v>
      </c>
      <c r="N584" s="20">
        <f t="shared" si="85"/>
        <v>0</v>
      </c>
      <c r="O584" s="20">
        <f t="shared" si="85"/>
        <v>0</v>
      </c>
      <c r="P584" s="20">
        <f t="shared" si="85"/>
        <v>107111566503.2</v>
      </c>
      <c r="Q584" s="21">
        <f t="shared" si="85"/>
        <v>107111566503.2</v>
      </c>
      <c r="R584" s="20">
        <f t="shared" si="85"/>
        <v>4396179799.4</v>
      </c>
      <c r="S584" s="20">
        <f t="shared" si="85"/>
        <v>4396179799.8</v>
      </c>
      <c r="T584" s="21">
        <f t="shared" si="85"/>
        <v>4396179799.800001</v>
      </c>
      <c r="U584" s="22"/>
      <c r="V584" s="22"/>
      <c r="W584" s="22"/>
    </row>
    <row r="585" spans="1:23" ht="120" outlineLevel="3">
      <c r="A585" s="14" t="s">
        <v>340</v>
      </c>
      <c r="B585" s="14" t="s">
        <v>369</v>
      </c>
      <c r="C585" s="14" t="s">
        <v>138</v>
      </c>
      <c r="D585" s="14" t="s">
        <v>143</v>
      </c>
      <c r="E585" s="14" t="s">
        <v>51</v>
      </c>
      <c r="F585" s="16" t="s">
        <v>394</v>
      </c>
      <c r="G585" s="14">
        <v>1310</v>
      </c>
      <c r="H585" s="14">
        <v>3420</v>
      </c>
      <c r="I585" s="19" t="s">
        <v>144</v>
      </c>
      <c r="J585" s="20">
        <v>46726328</v>
      </c>
      <c r="K585" s="20">
        <v>0</v>
      </c>
      <c r="L585" s="20">
        <v>46726328</v>
      </c>
      <c r="M585" s="21">
        <v>0</v>
      </c>
      <c r="N585" s="20">
        <v>0</v>
      </c>
      <c r="O585" s="20">
        <v>0</v>
      </c>
      <c r="P585" s="20">
        <v>46211125.21</v>
      </c>
      <c r="Q585" s="21">
        <v>46211125.21</v>
      </c>
      <c r="R585" s="20">
        <v>515202.79</v>
      </c>
      <c r="S585" s="20">
        <v>515202.79</v>
      </c>
      <c r="T585" s="21">
        <v>515202.7899999991</v>
      </c>
      <c r="U585" s="22">
        <f t="shared" si="82"/>
        <v>0.9889740364361608</v>
      </c>
      <c r="V585" s="22">
        <f t="shared" si="83"/>
        <v>0</v>
      </c>
      <c r="W585" s="22">
        <f t="shared" si="84"/>
        <v>0.9889740364361608</v>
      </c>
    </row>
    <row r="586" spans="1:23" ht="120" outlineLevel="3">
      <c r="A586" s="14" t="s">
        <v>340</v>
      </c>
      <c r="B586" s="14" t="s">
        <v>369</v>
      </c>
      <c r="C586" s="14" t="s">
        <v>138</v>
      </c>
      <c r="D586" s="14" t="s">
        <v>143</v>
      </c>
      <c r="E586" s="14" t="s">
        <v>145</v>
      </c>
      <c r="F586" s="16" t="s">
        <v>394</v>
      </c>
      <c r="G586" s="14">
        <v>1310</v>
      </c>
      <c r="H586" s="14">
        <v>3420</v>
      </c>
      <c r="I586" s="19" t="s">
        <v>146</v>
      </c>
      <c r="J586" s="20">
        <v>211335841</v>
      </c>
      <c r="K586" s="20">
        <v>0</v>
      </c>
      <c r="L586" s="20">
        <v>211335841</v>
      </c>
      <c r="M586" s="21">
        <v>0</v>
      </c>
      <c r="N586" s="20">
        <v>0</v>
      </c>
      <c r="O586" s="20">
        <v>0</v>
      </c>
      <c r="P586" s="20">
        <v>208573573.7</v>
      </c>
      <c r="Q586" s="21">
        <v>208573573.7</v>
      </c>
      <c r="R586" s="20">
        <v>2762267.3</v>
      </c>
      <c r="S586" s="20">
        <v>2762267.3</v>
      </c>
      <c r="T586" s="21">
        <v>2762267.300000012</v>
      </c>
      <c r="U586" s="22">
        <f t="shared" si="82"/>
        <v>0.9869294896363555</v>
      </c>
      <c r="V586" s="22">
        <f t="shared" si="83"/>
        <v>0</v>
      </c>
      <c r="W586" s="22">
        <f t="shared" si="84"/>
        <v>0.9869294896363555</v>
      </c>
    </row>
    <row r="587" spans="1:23" ht="90" outlineLevel="3">
      <c r="A587" s="14" t="s">
        <v>340</v>
      </c>
      <c r="B587" s="14" t="s">
        <v>369</v>
      </c>
      <c r="C587" s="14" t="s">
        <v>138</v>
      </c>
      <c r="D587" s="14" t="s">
        <v>143</v>
      </c>
      <c r="E587" s="14" t="s">
        <v>195</v>
      </c>
      <c r="F587" s="16" t="s">
        <v>394</v>
      </c>
      <c r="G587" s="14">
        <v>1310</v>
      </c>
      <c r="H587" s="14">
        <v>3420</v>
      </c>
      <c r="I587" s="19" t="s">
        <v>370</v>
      </c>
      <c r="J587" s="20">
        <v>5190874912</v>
      </c>
      <c r="K587" s="20">
        <v>0</v>
      </c>
      <c r="L587" s="20">
        <v>5190874912</v>
      </c>
      <c r="M587" s="21">
        <v>0</v>
      </c>
      <c r="N587" s="20">
        <v>0</v>
      </c>
      <c r="O587" s="20">
        <v>0</v>
      </c>
      <c r="P587" s="20">
        <v>5190874912</v>
      </c>
      <c r="Q587" s="21">
        <v>5190874912</v>
      </c>
      <c r="R587" s="20">
        <v>0</v>
      </c>
      <c r="S587" s="20">
        <v>0</v>
      </c>
      <c r="T587" s="21">
        <v>0</v>
      </c>
      <c r="U587" s="22">
        <f t="shared" si="82"/>
        <v>1</v>
      </c>
      <c r="V587" s="22">
        <f t="shared" si="83"/>
        <v>0</v>
      </c>
      <c r="W587" s="22">
        <f t="shared" si="84"/>
        <v>1</v>
      </c>
    </row>
    <row r="588" spans="1:23" ht="90" outlineLevel="3">
      <c r="A588" s="14" t="s">
        <v>340</v>
      </c>
      <c r="B588" s="14" t="s">
        <v>369</v>
      </c>
      <c r="C588" s="14" t="s">
        <v>138</v>
      </c>
      <c r="D588" s="14" t="s">
        <v>143</v>
      </c>
      <c r="E588" s="14" t="s">
        <v>147</v>
      </c>
      <c r="F588" s="16" t="s">
        <v>394</v>
      </c>
      <c r="G588" s="14">
        <v>1310</v>
      </c>
      <c r="H588" s="14">
        <v>3420</v>
      </c>
      <c r="I588" s="19" t="s">
        <v>371</v>
      </c>
      <c r="J588" s="20">
        <v>3788924056</v>
      </c>
      <c r="K588" s="20">
        <v>0</v>
      </c>
      <c r="L588" s="20">
        <v>3788924056</v>
      </c>
      <c r="M588" s="21">
        <v>0</v>
      </c>
      <c r="N588" s="20">
        <v>0</v>
      </c>
      <c r="O588" s="20">
        <v>0</v>
      </c>
      <c r="P588" s="20">
        <v>3788924056</v>
      </c>
      <c r="Q588" s="21">
        <v>3788924056</v>
      </c>
      <c r="R588" s="20">
        <v>0</v>
      </c>
      <c r="S588" s="20">
        <v>0</v>
      </c>
      <c r="T588" s="21">
        <v>0</v>
      </c>
      <c r="U588" s="22">
        <f t="shared" si="82"/>
        <v>1</v>
      </c>
      <c r="V588" s="22">
        <f t="shared" si="83"/>
        <v>0</v>
      </c>
      <c r="W588" s="22">
        <f t="shared" si="84"/>
        <v>1</v>
      </c>
    </row>
    <row r="589" spans="1:23" ht="120" outlineLevel="3">
      <c r="A589" s="14" t="s">
        <v>340</v>
      </c>
      <c r="B589" s="14" t="s">
        <v>369</v>
      </c>
      <c r="C589" s="14" t="s">
        <v>138</v>
      </c>
      <c r="D589" s="14" t="s">
        <v>143</v>
      </c>
      <c r="E589" s="14" t="s">
        <v>293</v>
      </c>
      <c r="F589" s="16" t="s">
        <v>394</v>
      </c>
      <c r="G589" s="14">
        <v>1310</v>
      </c>
      <c r="H589" s="14">
        <v>3420</v>
      </c>
      <c r="I589" s="19" t="s">
        <v>372</v>
      </c>
      <c r="J589" s="20">
        <v>187354116</v>
      </c>
      <c r="K589" s="20">
        <v>0</v>
      </c>
      <c r="L589" s="20">
        <v>187354116</v>
      </c>
      <c r="M589" s="21">
        <v>0</v>
      </c>
      <c r="N589" s="20">
        <v>0</v>
      </c>
      <c r="O589" s="20">
        <v>0</v>
      </c>
      <c r="P589" s="20">
        <v>187354116</v>
      </c>
      <c r="Q589" s="21">
        <v>187354116</v>
      </c>
      <c r="R589" s="20">
        <v>0</v>
      </c>
      <c r="S589" s="20">
        <v>0</v>
      </c>
      <c r="T589" s="21">
        <v>0</v>
      </c>
      <c r="U589" s="22">
        <f t="shared" si="82"/>
        <v>1</v>
      </c>
      <c r="V589" s="22">
        <f t="shared" si="83"/>
        <v>0</v>
      </c>
      <c r="W589" s="22">
        <f t="shared" si="84"/>
        <v>1</v>
      </c>
    </row>
    <row r="590" spans="1:23" ht="120" outlineLevel="3">
      <c r="A590" s="14" t="s">
        <v>340</v>
      </c>
      <c r="B590" s="14" t="s">
        <v>369</v>
      </c>
      <c r="C590" s="14" t="s">
        <v>138</v>
      </c>
      <c r="D590" s="14" t="s">
        <v>373</v>
      </c>
      <c r="E590" s="14" t="s">
        <v>172</v>
      </c>
      <c r="F590" s="16" t="s">
        <v>394</v>
      </c>
      <c r="G590" s="14">
        <v>1320</v>
      </c>
      <c r="H590" s="14">
        <v>3420</v>
      </c>
      <c r="I590" s="19" t="s">
        <v>374</v>
      </c>
      <c r="J590" s="20">
        <v>5257319</v>
      </c>
      <c r="K590" s="20">
        <v>0</v>
      </c>
      <c r="L590" s="20">
        <v>5257319</v>
      </c>
      <c r="M590" s="21">
        <v>0</v>
      </c>
      <c r="N590" s="20">
        <v>0</v>
      </c>
      <c r="O590" s="20">
        <v>0</v>
      </c>
      <c r="P590" s="20">
        <v>5257319</v>
      </c>
      <c r="Q590" s="21">
        <v>5257319</v>
      </c>
      <c r="R590" s="20">
        <v>0</v>
      </c>
      <c r="S590" s="20">
        <v>0</v>
      </c>
      <c r="T590" s="21">
        <v>0</v>
      </c>
      <c r="U590" s="22">
        <f t="shared" si="82"/>
        <v>1</v>
      </c>
      <c r="V590" s="22">
        <f t="shared" si="83"/>
        <v>0</v>
      </c>
      <c r="W590" s="22">
        <f t="shared" si="84"/>
        <v>1</v>
      </c>
    </row>
    <row r="591" spans="1:23" ht="195" outlineLevel="3">
      <c r="A591" s="14" t="s">
        <v>340</v>
      </c>
      <c r="B591" s="14" t="s">
        <v>369</v>
      </c>
      <c r="C591" s="14" t="s">
        <v>138</v>
      </c>
      <c r="D591" s="14" t="s">
        <v>168</v>
      </c>
      <c r="E591" s="14" t="s">
        <v>51</v>
      </c>
      <c r="F591" s="16" t="s">
        <v>394</v>
      </c>
      <c r="G591" s="14">
        <v>1320</v>
      </c>
      <c r="H591" s="14">
        <v>3420</v>
      </c>
      <c r="I591" s="19" t="s">
        <v>375</v>
      </c>
      <c r="J591" s="20">
        <v>14953936</v>
      </c>
      <c r="K591" s="20">
        <v>0</v>
      </c>
      <c r="L591" s="20">
        <v>14953936</v>
      </c>
      <c r="M591" s="21">
        <v>0</v>
      </c>
      <c r="N591" s="20">
        <v>0</v>
      </c>
      <c r="O591" s="20">
        <v>0</v>
      </c>
      <c r="P591" s="20">
        <v>14953936</v>
      </c>
      <c r="Q591" s="21">
        <v>14953936</v>
      </c>
      <c r="R591" s="20">
        <v>0</v>
      </c>
      <c r="S591" s="20">
        <v>0</v>
      </c>
      <c r="T591" s="21">
        <v>0</v>
      </c>
      <c r="U591" s="22">
        <f t="shared" si="82"/>
        <v>1</v>
      </c>
      <c r="V591" s="22">
        <f t="shared" si="83"/>
        <v>0</v>
      </c>
      <c r="W591" s="22">
        <f t="shared" si="84"/>
        <v>1</v>
      </c>
    </row>
    <row r="592" spans="1:23" ht="105" outlineLevel="3">
      <c r="A592" s="14" t="s">
        <v>340</v>
      </c>
      <c r="B592" s="14" t="s">
        <v>369</v>
      </c>
      <c r="C592" s="14" t="s">
        <v>138</v>
      </c>
      <c r="D592" s="14" t="s">
        <v>168</v>
      </c>
      <c r="E592" s="14" t="s">
        <v>145</v>
      </c>
      <c r="F592" s="16" t="s">
        <v>394</v>
      </c>
      <c r="G592" s="14">
        <v>1320</v>
      </c>
      <c r="H592" s="14">
        <v>3420</v>
      </c>
      <c r="I592" s="19" t="s">
        <v>376</v>
      </c>
      <c r="J592" s="20">
        <v>62887983</v>
      </c>
      <c r="K592" s="20">
        <v>0</v>
      </c>
      <c r="L592" s="20">
        <v>62887983</v>
      </c>
      <c r="M592" s="21">
        <v>0</v>
      </c>
      <c r="N592" s="20">
        <v>0</v>
      </c>
      <c r="O592" s="20">
        <v>0</v>
      </c>
      <c r="P592" s="20">
        <v>62887983</v>
      </c>
      <c r="Q592" s="21">
        <v>62887983</v>
      </c>
      <c r="R592" s="20">
        <v>0</v>
      </c>
      <c r="S592" s="20">
        <v>0</v>
      </c>
      <c r="T592" s="21">
        <v>0</v>
      </c>
      <c r="U592" s="22">
        <f t="shared" si="82"/>
        <v>1</v>
      </c>
      <c r="V592" s="22">
        <f t="shared" si="83"/>
        <v>0</v>
      </c>
      <c r="W592" s="22">
        <f t="shared" si="84"/>
        <v>1</v>
      </c>
    </row>
    <row r="593" spans="1:23" ht="105" outlineLevel="3">
      <c r="A593" s="14" t="s">
        <v>340</v>
      </c>
      <c r="B593" s="14" t="s">
        <v>369</v>
      </c>
      <c r="C593" s="14" t="s">
        <v>138</v>
      </c>
      <c r="D593" s="14" t="s">
        <v>170</v>
      </c>
      <c r="E593" s="14" t="s">
        <v>51</v>
      </c>
      <c r="F593" s="16" t="s">
        <v>394</v>
      </c>
      <c r="G593" s="14">
        <v>1320</v>
      </c>
      <c r="H593" s="14">
        <v>3420</v>
      </c>
      <c r="I593" s="19" t="s">
        <v>377</v>
      </c>
      <c r="J593" s="20">
        <v>574366794</v>
      </c>
      <c r="K593" s="20">
        <v>0</v>
      </c>
      <c r="L593" s="20">
        <v>574366794</v>
      </c>
      <c r="M593" s="21">
        <v>0</v>
      </c>
      <c r="N593" s="20">
        <v>0</v>
      </c>
      <c r="O593" s="20">
        <v>0</v>
      </c>
      <c r="P593" s="20">
        <v>574366794</v>
      </c>
      <c r="Q593" s="21">
        <v>574366794</v>
      </c>
      <c r="R593" s="20">
        <v>0</v>
      </c>
      <c r="S593" s="20">
        <v>0</v>
      </c>
      <c r="T593" s="21">
        <v>0</v>
      </c>
      <c r="U593" s="22">
        <f t="shared" si="82"/>
        <v>1</v>
      </c>
      <c r="V593" s="22">
        <f t="shared" si="83"/>
        <v>0</v>
      </c>
      <c r="W593" s="22">
        <f t="shared" si="84"/>
        <v>1</v>
      </c>
    </row>
    <row r="594" spans="1:23" ht="105" outlineLevel="3">
      <c r="A594" s="14" t="s">
        <v>340</v>
      </c>
      <c r="B594" s="14" t="s">
        <v>369</v>
      </c>
      <c r="C594" s="14" t="s">
        <v>138</v>
      </c>
      <c r="D594" s="14" t="s">
        <v>170</v>
      </c>
      <c r="E594" s="14" t="s">
        <v>145</v>
      </c>
      <c r="F594" s="16" t="s">
        <v>394</v>
      </c>
      <c r="G594" s="14">
        <v>1320</v>
      </c>
      <c r="H594" s="14">
        <v>3420</v>
      </c>
      <c r="I594" s="19" t="s">
        <v>378</v>
      </c>
      <c r="J594" s="20">
        <v>686965060</v>
      </c>
      <c r="K594" s="20">
        <v>0</v>
      </c>
      <c r="L594" s="20">
        <v>686965060</v>
      </c>
      <c r="M594" s="21">
        <v>0</v>
      </c>
      <c r="N594" s="20">
        <v>0</v>
      </c>
      <c r="O594" s="20">
        <v>0</v>
      </c>
      <c r="P594" s="20">
        <v>686965060</v>
      </c>
      <c r="Q594" s="21">
        <v>686965060</v>
      </c>
      <c r="R594" s="20">
        <v>0</v>
      </c>
      <c r="S594" s="20">
        <v>0</v>
      </c>
      <c r="T594" s="21">
        <v>0</v>
      </c>
      <c r="U594" s="22">
        <f t="shared" si="82"/>
        <v>1</v>
      </c>
      <c r="V594" s="22">
        <f t="shared" si="83"/>
        <v>0</v>
      </c>
      <c r="W594" s="22">
        <f t="shared" si="84"/>
        <v>1</v>
      </c>
    </row>
    <row r="595" spans="1:23" ht="15" outlineLevel="2">
      <c r="A595" s="14"/>
      <c r="B595" s="14"/>
      <c r="C595" s="18" t="s">
        <v>409</v>
      </c>
      <c r="D595" s="14"/>
      <c r="E595" s="14"/>
      <c r="F595" s="16"/>
      <c r="G595" s="14"/>
      <c r="H595" s="14"/>
      <c r="I595" s="19"/>
      <c r="J595" s="20">
        <f aca="true" t="shared" si="86" ref="J595:T595">SUBTOTAL(9,J585:J594)</f>
        <v>10769646345</v>
      </c>
      <c r="K595" s="20">
        <f t="shared" si="86"/>
        <v>0</v>
      </c>
      <c r="L595" s="20">
        <f t="shared" si="86"/>
        <v>10769646345</v>
      </c>
      <c r="M595" s="21">
        <f t="shared" si="86"/>
        <v>0</v>
      </c>
      <c r="N595" s="20">
        <f t="shared" si="86"/>
        <v>0</v>
      </c>
      <c r="O595" s="20">
        <f t="shared" si="86"/>
        <v>0</v>
      </c>
      <c r="P595" s="20">
        <f t="shared" si="86"/>
        <v>10766368874.91</v>
      </c>
      <c r="Q595" s="21">
        <f t="shared" si="86"/>
        <v>10766368874.91</v>
      </c>
      <c r="R595" s="20">
        <f t="shared" si="86"/>
        <v>3277470.09</v>
      </c>
      <c r="S595" s="20">
        <f t="shared" si="86"/>
        <v>3277470.09</v>
      </c>
      <c r="T595" s="21">
        <f t="shared" si="86"/>
        <v>3277470.090000011</v>
      </c>
      <c r="U595" s="22"/>
      <c r="V595" s="22"/>
      <c r="W595" s="22"/>
    </row>
    <row r="596" spans="1:23" ht="15" outlineLevel="3">
      <c r="A596" s="14" t="s">
        <v>340</v>
      </c>
      <c r="B596" s="14" t="s">
        <v>379</v>
      </c>
      <c r="C596" s="14" t="s">
        <v>30</v>
      </c>
      <c r="D596" s="14" t="s">
        <v>31</v>
      </c>
      <c r="E596" s="14" t="s">
        <v>32</v>
      </c>
      <c r="F596" s="16" t="s">
        <v>394</v>
      </c>
      <c r="G596" s="14">
        <v>1111</v>
      </c>
      <c r="H596" s="14">
        <v>3480</v>
      </c>
      <c r="I596" s="19" t="s">
        <v>33</v>
      </c>
      <c r="J596" s="20">
        <v>46791390647</v>
      </c>
      <c r="K596" s="20">
        <v>0</v>
      </c>
      <c r="L596" s="20">
        <v>46791390647</v>
      </c>
      <c r="M596" s="21">
        <v>0</v>
      </c>
      <c r="N596" s="20">
        <v>0</v>
      </c>
      <c r="O596" s="20">
        <v>0</v>
      </c>
      <c r="P596" s="20">
        <v>45161401216.55</v>
      </c>
      <c r="Q596" s="21">
        <v>45161401216.55</v>
      </c>
      <c r="R596" s="20">
        <v>1629989430.45</v>
      </c>
      <c r="S596" s="20">
        <v>1629989430.45</v>
      </c>
      <c r="T596" s="21">
        <v>1629989430.449997</v>
      </c>
      <c r="U596" s="22">
        <f t="shared" si="82"/>
        <v>0.9651647577062448</v>
      </c>
      <c r="V596" s="22">
        <f t="shared" si="83"/>
        <v>0</v>
      </c>
      <c r="W596" s="22">
        <f t="shared" si="84"/>
        <v>0.9651647577062448</v>
      </c>
    </row>
    <row r="597" spans="1:23" ht="15" outlineLevel="3">
      <c r="A597" s="14" t="s">
        <v>340</v>
      </c>
      <c r="B597" s="14" t="s">
        <v>379</v>
      </c>
      <c r="C597" s="14" t="s">
        <v>30</v>
      </c>
      <c r="D597" s="14" t="s">
        <v>34</v>
      </c>
      <c r="E597" s="14" t="s">
        <v>32</v>
      </c>
      <c r="F597" s="16" t="s">
        <v>394</v>
      </c>
      <c r="G597" s="14">
        <v>1111</v>
      </c>
      <c r="H597" s="14">
        <v>3480</v>
      </c>
      <c r="I597" s="19" t="s">
        <v>35</v>
      </c>
      <c r="J597" s="20">
        <v>861146093</v>
      </c>
      <c r="K597" s="20">
        <v>0</v>
      </c>
      <c r="L597" s="20">
        <v>861146093</v>
      </c>
      <c r="M597" s="21">
        <v>0</v>
      </c>
      <c r="N597" s="20">
        <v>0</v>
      </c>
      <c r="O597" s="20">
        <v>0</v>
      </c>
      <c r="P597" s="20">
        <v>746539979.6</v>
      </c>
      <c r="Q597" s="21">
        <v>746539979.6</v>
      </c>
      <c r="R597" s="20">
        <v>114606113.4</v>
      </c>
      <c r="S597" s="20">
        <v>114606113.4</v>
      </c>
      <c r="T597" s="21">
        <v>114606113.39999998</v>
      </c>
      <c r="U597" s="22">
        <f t="shared" si="82"/>
        <v>0.8669144360851209</v>
      </c>
      <c r="V597" s="22">
        <f t="shared" si="83"/>
        <v>0</v>
      </c>
      <c r="W597" s="22">
        <f t="shared" si="84"/>
        <v>0.8669144360851209</v>
      </c>
    </row>
    <row r="598" spans="1:23" ht="75" outlineLevel="3">
      <c r="A598" s="14" t="s">
        <v>340</v>
      </c>
      <c r="B598" s="14" t="s">
        <v>379</v>
      </c>
      <c r="C598" s="14" t="s">
        <v>30</v>
      </c>
      <c r="D598" s="14" t="s">
        <v>342</v>
      </c>
      <c r="E598" s="14" t="s">
        <v>32</v>
      </c>
      <c r="F598" s="16" t="s">
        <v>394</v>
      </c>
      <c r="G598" s="14">
        <v>1111</v>
      </c>
      <c r="H598" s="14">
        <v>3480</v>
      </c>
      <c r="I598" s="19" t="s">
        <v>351</v>
      </c>
      <c r="J598" s="20">
        <v>5429688</v>
      </c>
      <c r="K598" s="20">
        <v>0</v>
      </c>
      <c r="L598" s="20">
        <v>5429688</v>
      </c>
      <c r="M598" s="21">
        <v>0</v>
      </c>
      <c r="N598" s="20">
        <v>0</v>
      </c>
      <c r="O598" s="20">
        <v>0</v>
      </c>
      <c r="P598" s="20">
        <v>5372768.48</v>
      </c>
      <c r="Q598" s="21">
        <v>5372768.48</v>
      </c>
      <c r="R598" s="20">
        <v>56919.52</v>
      </c>
      <c r="S598" s="20">
        <v>56919.52</v>
      </c>
      <c r="T598" s="21">
        <v>56919.51999999955</v>
      </c>
      <c r="U598" s="22">
        <f t="shared" si="82"/>
        <v>0.9895169814545515</v>
      </c>
      <c r="V598" s="22">
        <f t="shared" si="83"/>
        <v>0</v>
      </c>
      <c r="W598" s="22">
        <f t="shared" si="84"/>
        <v>0.9895169814545515</v>
      </c>
    </row>
    <row r="599" spans="1:23" ht="30" outlineLevel="3">
      <c r="A599" s="14" t="s">
        <v>340</v>
      </c>
      <c r="B599" s="14" t="s">
        <v>379</v>
      </c>
      <c r="C599" s="14" t="s">
        <v>30</v>
      </c>
      <c r="D599" s="14" t="s">
        <v>40</v>
      </c>
      <c r="E599" s="14" t="s">
        <v>32</v>
      </c>
      <c r="F599" s="16" t="s">
        <v>394</v>
      </c>
      <c r="G599" s="14">
        <v>1111</v>
      </c>
      <c r="H599" s="14">
        <v>3480</v>
      </c>
      <c r="I599" s="19" t="s">
        <v>41</v>
      </c>
      <c r="J599" s="20">
        <v>8502884722</v>
      </c>
      <c r="K599" s="20">
        <v>0</v>
      </c>
      <c r="L599" s="20">
        <v>8502884722</v>
      </c>
      <c r="M599" s="21">
        <v>0</v>
      </c>
      <c r="N599" s="20">
        <v>0</v>
      </c>
      <c r="O599" s="20">
        <v>0</v>
      </c>
      <c r="P599" s="20">
        <v>8361080757.32</v>
      </c>
      <c r="Q599" s="21">
        <v>8361080757.32</v>
      </c>
      <c r="R599" s="20">
        <v>141803964.68</v>
      </c>
      <c r="S599" s="20">
        <v>141803964.68</v>
      </c>
      <c r="T599" s="21">
        <v>141803964.6800003</v>
      </c>
      <c r="U599" s="22">
        <f t="shared" si="82"/>
        <v>0.9833228405045757</v>
      </c>
      <c r="V599" s="22">
        <f t="shared" si="83"/>
        <v>0</v>
      </c>
      <c r="W599" s="22">
        <f t="shared" si="84"/>
        <v>0.9833228405045757</v>
      </c>
    </row>
    <row r="600" spans="1:23" ht="30" outlineLevel="3">
      <c r="A600" s="14" t="s">
        <v>340</v>
      </c>
      <c r="B600" s="14" t="s">
        <v>379</v>
      </c>
      <c r="C600" s="14" t="s">
        <v>30</v>
      </c>
      <c r="D600" s="14" t="s">
        <v>42</v>
      </c>
      <c r="E600" s="14" t="s">
        <v>32</v>
      </c>
      <c r="F600" s="16" t="s">
        <v>394</v>
      </c>
      <c r="G600" s="14">
        <v>1111</v>
      </c>
      <c r="H600" s="14">
        <v>3480</v>
      </c>
      <c r="I600" s="19" t="s">
        <v>43</v>
      </c>
      <c r="J600" s="20">
        <v>850941163</v>
      </c>
      <c r="K600" s="20">
        <v>0</v>
      </c>
      <c r="L600" s="20">
        <v>850941163</v>
      </c>
      <c r="M600" s="21">
        <v>0</v>
      </c>
      <c r="N600" s="20">
        <v>0</v>
      </c>
      <c r="O600" s="20">
        <v>0</v>
      </c>
      <c r="P600" s="20">
        <v>811823759.82</v>
      </c>
      <c r="Q600" s="21">
        <v>811823759.82</v>
      </c>
      <c r="R600" s="20">
        <v>39117403.18</v>
      </c>
      <c r="S600" s="20">
        <v>39117403.18</v>
      </c>
      <c r="T600" s="21">
        <v>39117403.17999995</v>
      </c>
      <c r="U600" s="22">
        <f t="shared" si="82"/>
        <v>0.9540304255089844</v>
      </c>
      <c r="V600" s="22">
        <f t="shared" si="83"/>
        <v>0</v>
      </c>
      <c r="W600" s="22">
        <f t="shared" si="84"/>
        <v>0.9540304255089844</v>
      </c>
    </row>
    <row r="601" spans="1:23" ht="15" outlineLevel="3">
      <c r="A601" s="14" t="s">
        <v>340</v>
      </c>
      <c r="B601" s="14" t="s">
        <v>379</v>
      </c>
      <c r="C601" s="14" t="s">
        <v>30</v>
      </c>
      <c r="D601" s="14" t="s">
        <v>44</v>
      </c>
      <c r="E601" s="14" t="s">
        <v>32</v>
      </c>
      <c r="F601" s="14">
        <v>280</v>
      </c>
      <c r="G601" s="14">
        <v>1111</v>
      </c>
      <c r="H601" s="14">
        <v>3480</v>
      </c>
      <c r="I601" s="19" t="s">
        <v>45</v>
      </c>
      <c r="J601" s="20">
        <v>5935307152</v>
      </c>
      <c r="K601" s="20">
        <v>0</v>
      </c>
      <c r="L601" s="20">
        <v>5935307152</v>
      </c>
      <c r="M601" s="21">
        <v>0</v>
      </c>
      <c r="N601" s="20">
        <v>0</v>
      </c>
      <c r="O601" s="20">
        <v>0</v>
      </c>
      <c r="P601" s="20">
        <v>5723028578.95</v>
      </c>
      <c r="Q601" s="21">
        <v>5723028578.95</v>
      </c>
      <c r="R601" s="20">
        <v>212278573.05</v>
      </c>
      <c r="S601" s="20">
        <v>212278573.05</v>
      </c>
      <c r="T601" s="21">
        <v>212278573.0500002</v>
      </c>
      <c r="U601" s="22">
        <f t="shared" si="82"/>
        <v>0.9642346103388315</v>
      </c>
      <c r="V601" s="22">
        <f t="shared" si="83"/>
        <v>0</v>
      </c>
      <c r="W601" s="22">
        <f t="shared" si="84"/>
        <v>0.9642346103388315</v>
      </c>
    </row>
    <row r="602" spans="1:23" ht="15" outlineLevel="3">
      <c r="A602" s="14" t="s">
        <v>340</v>
      </c>
      <c r="B602" s="14" t="s">
        <v>379</v>
      </c>
      <c r="C602" s="14" t="s">
        <v>30</v>
      </c>
      <c r="D602" s="14" t="s">
        <v>46</v>
      </c>
      <c r="E602" s="14" t="s">
        <v>32</v>
      </c>
      <c r="F602" s="16" t="s">
        <v>394</v>
      </c>
      <c r="G602" s="14">
        <v>1111</v>
      </c>
      <c r="H602" s="14">
        <v>3480</v>
      </c>
      <c r="I602" s="19" t="s">
        <v>47</v>
      </c>
      <c r="J602" s="20">
        <v>4776497523</v>
      </c>
      <c r="K602" s="20">
        <v>0</v>
      </c>
      <c r="L602" s="20">
        <v>4776497523</v>
      </c>
      <c r="M602" s="21">
        <v>0</v>
      </c>
      <c r="N602" s="20">
        <v>0</v>
      </c>
      <c r="O602" s="20">
        <v>0</v>
      </c>
      <c r="P602" s="20">
        <v>4776497522.15</v>
      </c>
      <c r="Q602" s="21">
        <v>4776497522.15</v>
      </c>
      <c r="R602" s="20">
        <v>0</v>
      </c>
      <c r="S602" s="20">
        <v>0.85</v>
      </c>
      <c r="T602" s="21">
        <v>0.8500003814697266</v>
      </c>
      <c r="U602" s="22">
        <f t="shared" si="82"/>
        <v>0.9999999998220452</v>
      </c>
      <c r="V602" s="22">
        <f t="shared" si="83"/>
        <v>0</v>
      </c>
      <c r="W602" s="22">
        <f t="shared" si="84"/>
        <v>0.9999999998220452</v>
      </c>
    </row>
    <row r="603" spans="1:23" ht="15" outlineLevel="3">
      <c r="A603" s="14" t="s">
        <v>340</v>
      </c>
      <c r="B603" s="14" t="s">
        <v>379</v>
      </c>
      <c r="C603" s="14" t="s">
        <v>30</v>
      </c>
      <c r="D603" s="14" t="s">
        <v>48</v>
      </c>
      <c r="E603" s="14" t="s">
        <v>32</v>
      </c>
      <c r="F603" s="16" t="s">
        <v>394</v>
      </c>
      <c r="G603" s="14">
        <v>1111</v>
      </c>
      <c r="H603" s="14">
        <v>3480</v>
      </c>
      <c r="I603" s="19" t="s">
        <v>49</v>
      </c>
      <c r="J603" s="20">
        <v>10675529395</v>
      </c>
      <c r="K603" s="20">
        <v>0</v>
      </c>
      <c r="L603" s="20">
        <v>10675529395</v>
      </c>
      <c r="M603" s="21">
        <v>0</v>
      </c>
      <c r="N603" s="20">
        <v>0</v>
      </c>
      <c r="O603" s="20">
        <v>0</v>
      </c>
      <c r="P603" s="20">
        <v>10377198320.53</v>
      </c>
      <c r="Q603" s="21">
        <v>10377198320.53</v>
      </c>
      <c r="R603" s="20">
        <v>298331074.47</v>
      </c>
      <c r="S603" s="20">
        <v>298331074.47</v>
      </c>
      <c r="T603" s="21">
        <v>298331074.4699993</v>
      </c>
      <c r="U603" s="22">
        <f t="shared" si="82"/>
        <v>0.9720546809969232</v>
      </c>
      <c r="V603" s="22">
        <f t="shared" si="83"/>
        <v>0</v>
      </c>
      <c r="W603" s="22">
        <f t="shared" si="84"/>
        <v>0.9720546809969232</v>
      </c>
    </row>
    <row r="604" spans="1:23" ht="90" outlineLevel="3">
      <c r="A604" s="14" t="s">
        <v>340</v>
      </c>
      <c r="B604" s="14" t="s">
        <v>379</v>
      </c>
      <c r="C604" s="14" t="s">
        <v>30</v>
      </c>
      <c r="D604" s="14" t="s">
        <v>50</v>
      </c>
      <c r="E604" s="14" t="s">
        <v>51</v>
      </c>
      <c r="F604" s="16" t="s">
        <v>394</v>
      </c>
      <c r="G604" s="14">
        <v>1112</v>
      </c>
      <c r="H604" s="14">
        <v>3480</v>
      </c>
      <c r="I604" s="19" t="s">
        <v>52</v>
      </c>
      <c r="J604" s="20">
        <v>6457325416</v>
      </c>
      <c r="K604" s="20">
        <v>0</v>
      </c>
      <c r="L604" s="20">
        <v>6457325416</v>
      </c>
      <c r="M604" s="21">
        <v>0</v>
      </c>
      <c r="N604" s="20">
        <v>0</v>
      </c>
      <c r="O604" s="20">
        <v>0</v>
      </c>
      <c r="P604" s="20">
        <v>6420515544</v>
      </c>
      <c r="Q604" s="21">
        <v>6420515544</v>
      </c>
      <c r="R604" s="20">
        <v>36809872</v>
      </c>
      <c r="S604" s="20">
        <v>36809872</v>
      </c>
      <c r="T604" s="21">
        <v>36809872</v>
      </c>
      <c r="U604" s="22">
        <f t="shared" si="82"/>
        <v>0.994299517272462</v>
      </c>
      <c r="V604" s="22">
        <f t="shared" si="83"/>
        <v>0</v>
      </c>
      <c r="W604" s="22">
        <f t="shared" si="84"/>
        <v>0.994299517272462</v>
      </c>
    </row>
    <row r="605" spans="1:23" ht="75" outlineLevel="3">
      <c r="A605" s="14" t="s">
        <v>340</v>
      </c>
      <c r="B605" s="14" t="s">
        <v>379</v>
      </c>
      <c r="C605" s="14" t="s">
        <v>30</v>
      </c>
      <c r="D605" s="14" t="s">
        <v>53</v>
      </c>
      <c r="E605" s="14" t="s">
        <v>51</v>
      </c>
      <c r="F605" s="16" t="s">
        <v>394</v>
      </c>
      <c r="G605" s="14">
        <v>1112</v>
      </c>
      <c r="H605" s="14">
        <v>3480</v>
      </c>
      <c r="I605" s="19" t="s">
        <v>54</v>
      </c>
      <c r="J605" s="20">
        <v>353035958</v>
      </c>
      <c r="K605" s="20">
        <v>0</v>
      </c>
      <c r="L605" s="20">
        <v>353035958</v>
      </c>
      <c r="M605" s="21">
        <v>0</v>
      </c>
      <c r="N605" s="20">
        <v>0</v>
      </c>
      <c r="O605" s="20">
        <v>0</v>
      </c>
      <c r="P605" s="20">
        <v>347024458</v>
      </c>
      <c r="Q605" s="21">
        <v>347024458</v>
      </c>
      <c r="R605" s="20">
        <v>6011500</v>
      </c>
      <c r="S605" s="20">
        <v>6011500</v>
      </c>
      <c r="T605" s="21">
        <v>6011500</v>
      </c>
      <c r="U605" s="22">
        <f t="shared" si="82"/>
        <v>0.9829719894991547</v>
      </c>
      <c r="V605" s="22">
        <f t="shared" si="83"/>
        <v>0</v>
      </c>
      <c r="W605" s="22">
        <f t="shared" si="84"/>
        <v>0.9829719894991547</v>
      </c>
    </row>
    <row r="606" spans="1:23" ht="90" outlineLevel="3">
      <c r="A606" s="14" t="s">
        <v>340</v>
      </c>
      <c r="B606" s="14" t="s">
        <v>379</v>
      </c>
      <c r="C606" s="14" t="s">
        <v>30</v>
      </c>
      <c r="D606" s="14" t="s">
        <v>55</v>
      </c>
      <c r="E606" s="14" t="s">
        <v>51</v>
      </c>
      <c r="F606" s="16" t="s">
        <v>394</v>
      </c>
      <c r="G606" s="14">
        <v>1112</v>
      </c>
      <c r="H606" s="14">
        <v>3480</v>
      </c>
      <c r="I606" s="19" t="s">
        <v>56</v>
      </c>
      <c r="J606" s="20">
        <v>300531959</v>
      </c>
      <c r="K606" s="20">
        <v>0</v>
      </c>
      <c r="L606" s="20">
        <v>300531959</v>
      </c>
      <c r="M606" s="21">
        <v>0</v>
      </c>
      <c r="N606" s="20">
        <v>0</v>
      </c>
      <c r="O606" s="20">
        <v>0</v>
      </c>
      <c r="P606" s="20">
        <v>282091416</v>
      </c>
      <c r="Q606" s="21">
        <v>282091416</v>
      </c>
      <c r="R606" s="20">
        <v>18440543</v>
      </c>
      <c r="S606" s="20">
        <v>18440543</v>
      </c>
      <c r="T606" s="21">
        <v>18440543</v>
      </c>
      <c r="U606" s="22">
        <f t="shared" si="82"/>
        <v>0.938640326102556</v>
      </c>
      <c r="V606" s="22">
        <f t="shared" si="83"/>
        <v>0</v>
      </c>
      <c r="W606" s="22">
        <f t="shared" si="84"/>
        <v>0.938640326102556</v>
      </c>
    </row>
    <row r="607" spans="1:23" ht="75" outlineLevel="3">
      <c r="A607" s="14" t="s">
        <v>340</v>
      </c>
      <c r="B607" s="14" t="s">
        <v>379</v>
      </c>
      <c r="C607" s="14" t="s">
        <v>30</v>
      </c>
      <c r="D607" s="14" t="s">
        <v>57</v>
      </c>
      <c r="E607" s="14" t="s">
        <v>51</v>
      </c>
      <c r="F607" s="16" t="s">
        <v>394</v>
      </c>
      <c r="G607" s="14">
        <v>1112</v>
      </c>
      <c r="H607" s="14">
        <v>3480</v>
      </c>
      <c r="I607" s="19" t="s">
        <v>58</v>
      </c>
      <c r="J607" s="20">
        <v>1046878453</v>
      </c>
      <c r="K607" s="20">
        <v>0</v>
      </c>
      <c r="L607" s="20">
        <v>1046878453</v>
      </c>
      <c r="M607" s="21">
        <v>0</v>
      </c>
      <c r="N607" s="20">
        <v>0</v>
      </c>
      <c r="O607" s="20">
        <v>0</v>
      </c>
      <c r="P607" s="20">
        <v>1040734923</v>
      </c>
      <c r="Q607" s="21">
        <v>1040734923</v>
      </c>
      <c r="R607" s="20">
        <v>6143530</v>
      </c>
      <c r="S607" s="20">
        <v>6143530</v>
      </c>
      <c r="T607" s="21">
        <v>6143530</v>
      </c>
      <c r="U607" s="22">
        <f t="shared" si="82"/>
        <v>0.9941315727891861</v>
      </c>
      <c r="V607" s="22">
        <f t="shared" si="83"/>
        <v>0</v>
      </c>
      <c r="W607" s="22">
        <f t="shared" si="84"/>
        <v>0.9941315727891861</v>
      </c>
    </row>
    <row r="608" spans="1:23" ht="75" outlineLevel="3">
      <c r="A608" s="14" t="s">
        <v>340</v>
      </c>
      <c r="B608" s="14" t="s">
        <v>379</v>
      </c>
      <c r="C608" s="14" t="s">
        <v>30</v>
      </c>
      <c r="D608" s="14" t="s">
        <v>59</v>
      </c>
      <c r="E608" s="14" t="s">
        <v>51</v>
      </c>
      <c r="F608" s="16" t="s">
        <v>394</v>
      </c>
      <c r="G608" s="14">
        <v>1112</v>
      </c>
      <c r="H608" s="14">
        <v>3480</v>
      </c>
      <c r="I608" s="19" t="s">
        <v>58</v>
      </c>
      <c r="J608" s="20">
        <v>2093756922</v>
      </c>
      <c r="K608" s="20">
        <v>0</v>
      </c>
      <c r="L608" s="20">
        <v>2093756922</v>
      </c>
      <c r="M608" s="21">
        <v>0</v>
      </c>
      <c r="N608" s="20">
        <v>0</v>
      </c>
      <c r="O608" s="20">
        <v>0</v>
      </c>
      <c r="P608" s="20">
        <v>2081469782</v>
      </c>
      <c r="Q608" s="21">
        <v>2081469782</v>
      </c>
      <c r="R608" s="20">
        <v>12287140</v>
      </c>
      <c r="S608" s="20">
        <v>12287140</v>
      </c>
      <c r="T608" s="21">
        <v>12287140</v>
      </c>
      <c r="U608" s="22">
        <f t="shared" si="82"/>
        <v>0.9941315346252023</v>
      </c>
      <c r="V608" s="22">
        <f t="shared" si="83"/>
        <v>0</v>
      </c>
      <c r="W608" s="22">
        <f t="shared" si="84"/>
        <v>0.9941315346252023</v>
      </c>
    </row>
    <row r="609" spans="1:23" ht="15" outlineLevel="2">
      <c r="A609" s="14"/>
      <c r="B609" s="14"/>
      <c r="C609" s="18" t="s">
        <v>405</v>
      </c>
      <c r="D609" s="14"/>
      <c r="E609" s="14"/>
      <c r="F609" s="16"/>
      <c r="G609" s="14"/>
      <c r="H609" s="14"/>
      <c r="I609" s="19"/>
      <c r="J609" s="20">
        <f aca="true" t="shared" si="87" ref="J609:T609">SUBTOTAL(9,J596:J608)</f>
        <v>88650655091</v>
      </c>
      <c r="K609" s="20">
        <f t="shared" si="87"/>
        <v>0</v>
      </c>
      <c r="L609" s="20">
        <f t="shared" si="87"/>
        <v>88650655091</v>
      </c>
      <c r="M609" s="21">
        <f t="shared" si="87"/>
        <v>0</v>
      </c>
      <c r="N609" s="20">
        <f t="shared" si="87"/>
        <v>0</v>
      </c>
      <c r="O609" s="20">
        <f t="shared" si="87"/>
        <v>0</v>
      </c>
      <c r="P609" s="20">
        <f t="shared" si="87"/>
        <v>86134779026.40001</v>
      </c>
      <c r="Q609" s="21">
        <f t="shared" si="87"/>
        <v>86134779026.40001</v>
      </c>
      <c r="R609" s="20">
        <f t="shared" si="87"/>
        <v>2515876063.75</v>
      </c>
      <c r="S609" s="20">
        <f t="shared" si="87"/>
        <v>2515876064.6000004</v>
      </c>
      <c r="T609" s="21">
        <f t="shared" si="87"/>
        <v>2515876064.599997</v>
      </c>
      <c r="U609" s="22"/>
      <c r="V609" s="22"/>
      <c r="W609" s="22"/>
    </row>
    <row r="610" spans="1:23" ht="120" outlineLevel="3">
      <c r="A610" s="14" t="s">
        <v>340</v>
      </c>
      <c r="B610" s="14" t="s">
        <v>379</v>
      </c>
      <c r="C610" s="14" t="s">
        <v>138</v>
      </c>
      <c r="D610" s="14" t="s">
        <v>143</v>
      </c>
      <c r="E610" s="14" t="s">
        <v>51</v>
      </c>
      <c r="F610" s="16" t="s">
        <v>394</v>
      </c>
      <c r="G610" s="14">
        <v>1310</v>
      </c>
      <c r="H610" s="14">
        <v>3480</v>
      </c>
      <c r="I610" s="19" t="s">
        <v>144</v>
      </c>
      <c r="J610" s="20">
        <v>23699689</v>
      </c>
      <c r="K610" s="20">
        <v>0</v>
      </c>
      <c r="L610" s="20">
        <v>23699689</v>
      </c>
      <c r="M610" s="21">
        <v>0</v>
      </c>
      <c r="N610" s="20">
        <v>0</v>
      </c>
      <c r="O610" s="20">
        <v>0</v>
      </c>
      <c r="P610" s="20">
        <v>23482020.6</v>
      </c>
      <c r="Q610" s="21">
        <v>23482020.6</v>
      </c>
      <c r="R610" s="20">
        <v>217668.4</v>
      </c>
      <c r="S610" s="20">
        <v>217668.4</v>
      </c>
      <c r="T610" s="21">
        <v>217668.3999999985</v>
      </c>
      <c r="U610" s="22">
        <f t="shared" si="82"/>
        <v>0.9908155588033244</v>
      </c>
      <c r="V610" s="22">
        <f t="shared" si="83"/>
        <v>0</v>
      </c>
      <c r="W610" s="22">
        <f t="shared" si="84"/>
        <v>0.9908155588033244</v>
      </c>
    </row>
    <row r="611" spans="1:23" ht="195" outlineLevel="3">
      <c r="A611" s="14" t="s">
        <v>340</v>
      </c>
      <c r="B611" s="14" t="s">
        <v>379</v>
      </c>
      <c r="C611" s="14" t="s">
        <v>138</v>
      </c>
      <c r="D611" s="14" t="s">
        <v>143</v>
      </c>
      <c r="E611" s="14" t="s">
        <v>380</v>
      </c>
      <c r="F611" s="16" t="s">
        <v>394</v>
      </c>
      <c r="G611" s="14">
        <v>1310</v>
      </c>
      <c r="H611" s="14">
        <v>3480</v>
      </c>
      <c r="I611" s="19" t="s">
        <v>381</v>
      </c>
      <c r="J611" s="20">
        <v>217410037</v>
      </c>
      <c r="K611" s="20">
        <v>0</v>
      </c>
      <c r="L611" s="20">
        <v>217410037</v>
      </c>
      <c r="M611" s="21">
        <v>0</v>
      </c>
      <c r="N611" s="20">
        <v>0</v>
      </c>
      <c r="O611" s="20">
        <v>0</v>
      </c>
      <c r="P611" s="20">
        <v>217057527.25</v>
      </c>
      <c r="Q611" s="21">
        <v>217057527.25</v>
      </c>
      <c r="R611" s="20">
        <v>352509.75</v>
      </c>
      <c r="S611" s="20">
        <v>352509.75</v>
      </c>
      <c r="T611" s="21">
        <v>352509.75</v>
      </c>
      <c r="U611" s="22">
        <f t="shared" si="82"/>
        <v>0.9983785948668046</v>
      </c>
      <c r="V611" s="22">
        <f t="shared" si="83"/>
        <v>0</v>
      </c>
      <c r="W611" s="22">
        <f t="shared" si="84"/>
        <v>0.9983785948668046</v>
      </c>
    </row>
    <row r="612" spans="1:23" ht="120" outlineLevel="3">
      <c r="A612" s="14" t="s">
        <v>340</v>
      </c>
      <c r="B612" s="14" t="s">
        <v>379</v>
      </c>
      <c r="C612" s="14" t="s">
        <v>138</v>
      </c>
      <c r="D612" s="14" t="s">
        <v>143</v>
      </c>
      <c r="E612" s="14" t="s">
        <v>145</v>
      </c>
      <c r="F612" s="16" t="s">
        <v>394</v>
      </c>
      <c r="G612" s="14">
        <v>1310</v>
      </c>
      <c r="H612" s="14">
        <v>3480</v>
      </c>
      <c r="I612" s="19" t="s">
        <v>146</v>
      </c>
      <c r="J612" s="20">
        <v>177136758</v>
      </c>
      <c r="K612" s="20">
        <v>0</v>
      </c>
      <c r="L612" s="20">
        <v>177136758</v>
      </c>
      <c r="M612" s="21">
        <v>0</v>
      </c>
      <c r="N612" s="20">
        <v>0</v>
      </c>
      <c r="O612" s="20">
        <v>0</v>
      </c>
      <c r="P612" s="20">
        <v>173434162.89</v>
      </c>
      <c r="Q612" s="21">
        <v>173434162.89</v>
      </c>
      <c r="R612" s="20">
        <v>3702595.11</v>
      </c>
      <c r="S612" s="20">
        <v>3702595.11</v>
      </c>
      <c r="T612" s="21">
        <v>3702595.1100000143</v>
      </c>
      <c r="U612" s="22">
        <f t="shared" si="82"/>
        <v>0.9790975337258909</v>
      </c>
      <c r="V612" s="22">
        <f t="shared" si="83"/>
        <v>0</v>
      </c>
      <c r="W612" s="22">
        <f t="shared" si="84"/>
        <v>0.9790975337258909</v>
      </c>
    </row>
    <row r="613" spans="1:23" ht="105" outlineLevel="3">
      <c r="A613" s="14" t="s">
        <v>340</v>
      </c>
      <c r="B613" s="14" t="s">
        <v>379</v>
      </c>
      <c r="C613" s="14" t="s">
        <v>138</v>
      </c>
      <c r="D613" s="14" t="s">
        <v>143</v>
      </c>
      <c r="E613" s="14" t="s">
        <v>172</v>
      </c>
      <c r="F613" s="16" t="s">
        <v>394</v>
      </c>
      <c r="G613" s="14">
        <v>1310</v>
      </c>
      <c r="H613" s="14">
        <v>3480</v>
      </c>
      <c r="I613" s="19" t="s">
        <v>382</v>
      </c>
      <c r="J613" s="20">
        <v>6765376</v>
      </c>
      <c r="K613" s="20">
        <v>0</v>
      </c>
      <c r="L613" s="20">
        <v>6765376</v>
      </c>
      <c r="M613" s="21">
        <v>0</v>
      </c>
      <c r="N613" s="20">
        <v>0</v>
      </c>
      <c r="O613" s="20">
        <v>0</v>
      </c>
      <c r="P613" s="20">
        <v>6765376</v>
      </c>
      <c r="Q613" s="21">
        <v>6765376</v>
      </c>
      <c r="R613" s="20">
        <v>0</v>
      </c>
      <c r="S613" s="20">
        <v>0</v>
      </c>
      <c r="T613" s="21">
        <v>0</v>
      </c>
      <c r="U613" s="22">
        <f t="shared" si="82"/>
        <v>1</v>
      </c>
      <c r="V613" s="22">
        <f t="shared" si="83"/>
        <v>0</v>
      </c>
      <c r="W613" s="22">
        <f t="shared" si="84"/>
        <v>1</v>
      </c>
    </row>
    <row r="614" spans="1:23" ht="90" outlineLevel="3">
      <c r="A614" s="14" t="s">
        <v>340</v>
      </c>
      <c r="B614" s="14" t="s">
        <v>379</v>
      </c>
      <c r="C614" s="14" t="s">
        <v>138</v>
      </c>
      <c r="D614" s="14" t="s">
        <v>143</v>
      </c>
      <c r="E614" s="14" t="s">
        <v>265</v>
      </c>
      <c r="F614" s="16" t="s">
        <v>394</v>
      </c>
      <c r="G614" s="14">
        <v>1310</v>
      </c>
      <c r="H614" s="14">
        <v>3480</v>
      </c>
      <c r="I614" s="19" t="s">
        <v>383</v>
      </c>
      <c r="J614" s="20">
        <v>4385651439</v>
      </c>
      <c r="K614" s="20">
        <v>0</v>
      </c>
      <c r="L614" s="20">
        <v>4385651439</v>
      </c>
      <c r="M614" s="21">
        <v>0</v>
      </c>
      <c r="N614" s="20">
        <v>0</v>
      </c>
      <c r="O614" s="20">
        <v>0</v>
      </c>
      <c r="P614" s="20">
        <v>4385101502.3</v>
      </c>
      <c r="Q614" s="21">
        <v>4385101502.3</v>
      </c>
      <c r="R614" s="20">
        <v>549936.7</v>
      </c>
      <c r="S614" s="20">
        <v>549936.7</v>
      </c>
      <c r="T614" s="21">
        <v>549936.6999998093</v>
      </c>
      <c r="U614" s="22">
        <f t="shared" si="82"/>
        <v>0.9998746054702138</v>
      </c>
      <c r="V614" s="22">
        <f t="shared" si="83"/>
        <v>0</v>
      </c>
      <c r="W614" s="22">
        <f t="shared" si="84"/>
        <v>0.9998746054702138</v>
      </c>
    </row>
    <row r="615" spans="1:23" ht="165" outlineLevel="3">
      <c r="A615" s="14" t="s">
        <v>340</v>
      </c>
      <c r="B615" s="14" t="s">
        <v>379</v>
      </c>
      <c r="C615" s="14" t="s">
        <v>138</v>
      </c>
      <c r="D615" s="14" t="s">
        <v>143</v>
      </c>
      <c r="E615" s="14" t="s">
        <v>290</v>
      </c>
      <c r="F615" s="16" t="s">
        <v>394</v>
      </c>
      <c r="G615" s="14">
        <v>1310</v>
      </c>
      <c r="H615" s="14">
        <v>3480</v>
      </c>
      <c r="I615" s="19" t="s">
        <v>384</v>
      </c>
      <c r="J615" s="20">
        <v>17182624</v>
      </c>
      <c r="K615" s="20">
        <v>0</v>
      </c>
      <c r="L615" s="20">
        <v>17182624</v>
      </c>
      <c r="M615" s="21">
        <v>0</v>
      </c>
      <c r="N615" s="20">
        <v>0</v>
      </c>
      <c r="O615" s="20">
        <v>0</v>
      </c>
      <c r="P615" s="20">
        <v>17182624</v>
      </c>
      <c r="Q615" s="21">
        <v>17182624</v>
      </c>
      <c r="R615" s="20">
        <v>0</v>
      </c>
      <c r="S615" s="20">
        <v>0</v>
      </c>
      <c r="T615" s="21">
        <v>0</v>
      </c>
      <c r="U615" s="22">
        <f t="shared" si="82"/>
        <v>1</v>
      </c>
      <c r="V615" s="22">
        <f t="shared" si="83"/>
        <v>0</v>
      </c>
      <c r="W615" s="22">
        <f t="shared" si="84"/>
        <v>1</v>
      </c>
    </row>
    <row r="616" spans="1:23" ht="90" outlineLevel="3">
      <c r="A616" s="14" t="s">
        <v>340</v>
      </c>
      <c r="B616" s="14" t="s">
        <v>379</v>
      </c>
      <c r="C616" s="14" t="s">
        <v>138</v>
      </c>
      <c r="D616" s="14" t="s">
        <v>143</v>
      </c>
      <c r="E616" s="14" t="s">
        <v>195</v>
      </c>
      <c r="F616" s="16" t="s">
        <v>394</v>
      </c>
      <c r="G616" s="14">
        <v>1310</v>
      </c>
      <c r="H616" s="14">
        <v>3480</v>
      </c>
      <c r="I616" s="19" t="s">
        <v>385</v>
      </c>
      <c r="J616" s="20">
        <v>12897260</v>
      </c>
      <c r="K616" s="20">
        <v>0</v>
      </c>
      <c r="L616" s="20">
        <v>12897260</v>
      </c>
      <c r="M616" s="21">
        <v>0</v>
      </c>
      <c r="N616" s="20">
        <v>0</v>
      </c>
      <c r="O616" s="20">
        <v>0</v>
      </c>
      <c r="P616" s="20">
        <v>10427699.83</v>
      </c>
      <c r="Q616" s="21">
        <v>10427699.83</v>
      </c>
      <c r="R616" s="20">
        <v>2469560.17</v>
      </c>
      <c r="S616" s="20">
        <v>2469560.17</v>
      </c>
      <c r="T616" s="21">
        <v>2469560.17</v>
      </c>
      <c r="U616" s="22">
        <f t="shared" si="82"/>
        <v>0.8085205563042073</v>
      </c>
      <c r="V616" s="22">
        <f t="shared" si="83"/>
        <v>0</v>
      </c>
      <c r="W616" s="22">
        <f t="shared" si="84"/>
        <v>0.8085205563042073</v>
      </c>
    </row>
    <row r="617" spans="1:23" ht="180" outlineLevel="3">
      <c r="A617" s="14" t="s">
        <v>340</v>
      </c>
      <c r="B617" s="14" t="s">
        <v>379</v>
      </c>
      <c r="C617" s="14" t="s">
        <v>138</v>
      </c>
      <c r="D617" s="14" t="s">
        <v>143</v>
      </c>
      <c r="E617" s="14" t="s">
        <v>147</v>
      </c>
      <c r="F617" s="16" t="s">
        <v>394</v>
      </c>
      <c r="G617" s="14">
        <v>1310</v>
      </c>
      <c r="H617" s="14">
        <v>3480</v>
      </c>
      <c r="I617" s="19" t="s">
        <v>386</v>
      </c>
      <c r="J617" s="20">
        <v>355449069</v>
      </c>
      <c r="K617" s="20">
        <v>0</v>
      </c>
      <c r="L617" s="20">
        <v>355449069</v>
      </c>
      <c r="M617" s="21">
        <v>0</v>
      </c>
      <c r="N617" s="20">
        <v>0</v>
      </c>
      <c r="O617" s="20">
        <v>0</v>
      </c>
      <c r="P617" s="20">
        <v>355408868.87</v>
      </c>
      <c r="Q617" s="21">
        <v>355408868.87</v>
      </c>
      <c r="R617" s="20">
        <v>40200.13</v>
      </c>
      <c r="S617" s="20">
        <v>40200.13</v>
      </c>
      <c r="T617" s="21">
        <v>40200.12999999523</v>
      </c>
      <c r="U617" s="22">
        <f t="shared" si="82"/>
        <v>0.9998869032626444</v>
      </c>
      <c r="V617" s="22">
        <f t="shared" si="83"/>
        <v>0</v>
      </c>
      <c r="W617" s="22">
        <f t="shared" si="84"/>
        <v>0.9998869032626444</v>
      </c>
    </row>
    <row r="618" spans="1:23" ht="135" outlineLevel="3">
      <c r="A618" s="14" t="s">
        <v>340</v>
      </c>
      <c r="B618" s="14" t="s">
        <v>379</v>
      </c>
      <c r="C618" s="14" t="s">
        <v>138</v>
      </c>
      <c r="D618" s="14" t="s">
        <v>373</v>
      </c>
      <c r="E618" s="14" t="s">
        <v>380</v>
      </c>
      <c r="F618" s="16" t="s">
        <v>394</v>
      </c>
      <c r="G618" s="14">
        <v>1320</v>
      </c>
      <c r="H618" s="14">
        <v>3480</v>
      </c>
      <c r="I618" s="19" t="s">
        <v>387</v>
      </c>
      <c r="J618" s="20">
        <v>63922884</v>
      </c>
      <c r="K618" s="20">
        <v>0</v>
      </c>
      <c r="L618" s="20">
        <v>63922884</v>
      </c>
      <c r="M618" s="21">
        <v>0</v>
      </c>
      <c r="N618" s="20">
        <v>0</v>
      </c>
      <c r="O618" s="20">
        <v>0</v>
      </c>
      <c r="P618" s="20">
        <v>63922884</v>
      </c>
      <c r="Q618" s="21">
        <v>63922884</v>
      </c>
      <c r="R618" s="20">
        <v>0</v>
      </c>
      <c r="S618" s="20">
        <v>0</v>
      </c>
      <c r="T618" s="21">
        <v>0</v>
      </c>
      <c r="U618" s="22">
        <f t="shared" si="82"/>
        <v>1</v>
      </c>
      <c r="V618" s="22">
        <f t="shared" si="83"/>
        <v>0</v>
      </c>
      <c r="W618" s="22">
        <f t="shared" si="84"/>
        <v>1</v>
      </c>
    </row>
    <row r="619" spans="1:23" ht="135" outlineLevel="3">
      <c r="A619" s="14" t="s">
        <v>340</v>
      </c>
      <c r="B619" s="14" t="s">
        <v>379</v>
      </c>
      <c r="C619" s="14" t="s">
        <v>138</v>
      </c>
      <c r="D619" s="14" t="s">
        <v>373</v>
      </c>
      <c r="E619" s="14" t="s">
        <v>145</v>
      </c>
      <c r="F619" s="16" t="s">
        <v>394</v>
      </c>
      <c r="G619" s="14">
        <v>1320</v>
      </c>
      <c r="H619" s="14">
        <v>3480</v>
      </c>
      <c r="I619" s="19" t="s">
        <v>388</v>
      </c>
      <c r="J619" s="20">
        <v>150236836</v>
      </c>
      <c r="K619" s="20">
        <v>0</v>
      </c>
      <c r="L619" s="20">
        <v>150236836</v>
      </c>
      <c r="M619" s="21">
        <v>0</v>
      </c>
      <c r="N619" s="20">
        <v>0</v>
      </c>
      <c r="O619" s="20">
        <v>0</v>
      </c>
      <c r="P619" s="20">
        <v>150236836</v>
      </c>
      <c r="Q619" s="21">
        <v>150236836</v>
      </c>
      <c r="R619" s="20">
        <v>0</v>
      </c>
      <c r="S619" s="20">
        <v>0</v>
      </c>
      <c r="T619" s="21">
        <v>0</v>
      </c>
      <c r="U619" s="22">
        <f t="shared" si="82"/>
        <v>1</v>
      </c>
      <c r="V619" s="22">
        <f t="shared" si="83"/>
        <v>0</v>
      </c>
      <c r="W619" s="22">
        <f t="shared" si="84"/>
        <v>1</v>
      </c>
    </row>
    <row r="620" spans="1:23" ht="15" outlineLevel="2">
      <c r="A620" s="14"/>
      <c r="B620" s="14"/>
      <c r="C620" s="18" t="s">
        <v>409</v>
      </c>
      <c r="D620" s="14"/>
      <c r="E620" s="14"/>
      <c r="F620" s="16"/>
      <c r="G620" s="14"/>
      <c r="H620" s="14"/>
      <c r="I620" s="19"/>
      <c r="J620" s="20">
        <f aca="true" t="shared" si="88" ref="J620:T620">SUBTOTAL(9,J610:J619)</f>
        <v>5410351972</v>
      </c>
      <c r="K620" s="20">
        <f t="shared" si="88"/>
        <v>0</v>
      </c>
      <c r="L620" s="20">
        <f t="shared" si="88"/>
        <v>5410351972</v>
      </c>
      <c r="M620" s="21">
        <f t="shared" si="88"/>
        <v>0</v>
      </c>
      <c r="N620" s="20">
        <f t="shared" si="88"/>
        <v>0</v>
      </c>
      <c r="O620" s="20">
        <f t="shared" si="88"/>
        <v>0</v>
      </c>
      <c r="P620" s="20">
        <f t="shared" si="88"/>
        <v>5403019501.74</v>
      </c>
      <c r="Q620" s="21">
        <f t="shared" si="88"/>
        <v>5403019501.74</v>
      </c>
      <c r="R620" s="20">
        <f t="shared" si="88"/>
        <v>7332470.26</v>
      </c>
      <c r="S620" s="20">
        <f t="shared" si="88"/>
        <v>7332470.26</v>
      </c>
      <c r="T620" s="21">
        <f t="shared" si="88"/>
        <v>7332470.259999817</v>
      </c>
      <c r="U620" s="22"/>
      <c r="V620" s="22"/>
      <c r="W620" s="22"/>
    </row>
    <row r="621" spans="1:23" ht="15" outlineLevel="3">
      <c r="A621" s="14" t="s">
        <v>340</v>
      </c>
      <c r="B621" s="14" t="s">
        <v>389</v>
      </c>
      <c r="C621" s="14" t="s">
        <v>30</v>
      </c>
      <c r="D621" s="14" t="s">
        <v>31</v>
      </c>
      <c r="E621" s="14" t="s">
        <v>32</v>
      </c>
      <c r="F621" s="16" t="s">
        <v>394</v>
      </c>
      <c r="G621" s="14">
        <v>1111</v>
      </c>
      <c r="H621" s="14">
        <v>3480</v>
      </c>
      <c r="I621" s="19" t="s">
        <v>33</v>
      </c>
      <c r="J621" s="20">
        <v>26584338498</v>
      </c>
      <c r="K621" s="20">
        <v>0</v>
      </c>
      <c r="L621" s="20">
        <v>26584338498</v>
      </c>
      <c r="M621" s="21">
        <v>0</v>
      </c>
      <c r="N621" s="20">
        <v>0</v>
      </c>
      <c r="O621" s="20">
        <v>0</v>
      </c>
      <c r="P621" s="20">
        <v>24980557792.46</v>
      </c>
      <c r="Q621" s="21">
        <v>24980557792.46</v>
      </c>
      <c r="R621" s="20">
        <v>1603780705.54</v>
      </c>
      <c r="S621" s="20">
        <v>1603780705.54</v>
      </c>
      <c r="T621" s="21">
        <v>1603780705.540001</v>
      </c>
      <c r="U621" s="22">
        <f t="shared" si="82"/>
        <v>0.9396719724411929</v>
      </c>
      <c r="V621" s="22">
        <f t="shared" si="83"/>
        <v>0</v>
      </c>
      <c r="W621" s="22">
        <f t="shared" si="84"/>
        <v>0.9396719724411929</v>
      </c>
    </row>
    <row r="622" spans="1:23" ht="15" outlineLevel="3">
      <c r="A622" s="14" t="s">
        <v>340</v>
      </c>
      <c r="B622" s="14" t="s">
        <v>389</v>
      </c>
      <c r="C622" s="14" t="s">
        <v>30</v>
      </c>
      <c r="D622" s="14" t="s">
        <v>34</v>
      </c>
      <c r="E622" s="14" t="s">
        <v>32</v>
      </c>
      <c r="F622" s="16" t="s">
        <v>394</v>
      </c>
      <c r="G622" s="14">
        <v>1111</v>
      </c>
      <c r="H622" s="14">
        <v>3480</v>
      </c>
      <c r="I622" s="19" t="s">
        <v>35</v>
      </c>
      <c r="J622" s="20">
        <v>499613251</v>
      </c>
      <c r="K622" s="20">
        <v>0</v>
      </c>
      <c r="L622" s="20">
        <v>499613251</v>
      </c>
      <c r="M622" s="21">
        <v>0</v>
      </c>
      <c r="N622" s="20">
        <v>0</v>
      </c>
      <c r="O622" s="20">
        <v>0</v>
      </c>
      <c r="P622" s="20">
        <v>441412459.1</v>
      </c>
      <c r="Q622" s="21">
        <v>441412459.1</v>
      </c>
      <c r="R622" s="20">
        <v>58200791.9</v>
      </c>
      <c r="S622" s="20">
        <v>58200791.9</v>
      </c>
      <c r="T622" s="21">
        <v>58200791.899999976</v>
      </c>
      <c r="U622" s="22">
        <f t="shared" si="82"/>
        <v>0.8835083101108542</v>
      </c>
      <c r="V622" s="22">
        <f t="shared" si="83"/>
        <v>0</v>
      </c>
      <c r="W622" s="22">
        <f t="shared" si="84"/>
        <v>0.8835083101108542</v>
      </c>
    </row>
    <row r="623" spans="1:23" ht="75" outlineLevel="3">
      <c r="A623" s="14" t="s">
        <v>340</v>
      </c>
      <c r="B623" s="14" t="s">
        <v>389</v>
      </c>
      <c r="C623" s="14" t="s">
        <v>30</v>
      </c>
      <c r="D623" s="14" t="s">
        <v>342</v>
      </c>
      <c r="E623" s="14" t="s">
        <v>32</v>
      </c>
      <c r="F623" s="16" t="s">
        <v>394</v>
      </c>
      <c r="G623" s="14">
        <v>1111</v>
      </c>
      <c r="H623" s="14">
        <v>3480</v>
      </c>
      <c r="I623" s="19" t="s">
        <v>351</v>
      </c>
      <c r="J623" s="20">
        <v>19380047</v>
      </c>
      <c r="K623" s="20">
        <v>0</v>
      </c>
      <c r="L623" s="20">
        <v>19380047</v>
      </c>
      <c r="M623" s="21">
        <v>0</v>
      </c>
      <c r="N623" s="20">
        <v>0</v>
      </c>
      <c r="O623" s="20">
        <v>0</v>
      </c>
      <c r="P623" s="20">
        <v>19378529.07</v>
      </c>
      <c r="Q623" s="21">
        <v>19378529.07</v>
      </c>
      <c r="R623" s="20">
        <v>1517.93</v>
      </c>
      <c r="S623" s="20">
        <v>1517.93</v>
      </c>
      <c r="T623" s="21">
        <v>1517.929999999702</v>
      </c>
      <c r="U623" s="22">
        <f t="shared" si="82"/>
        <v>0.9999216756285473</v>
      </c>
      <c r="V623" s="22">
        <f t="shared" si="83"/>
        <v>0</v>
      </c>
      <c r="W623" s="22">
        <f t="shared" si="84"/>
        <v>0.9999216756285473</v>
      </c>
    </row>
    <row r="624" spans="1:23" ht="30" outlineLevel="3">
      <c r="A624" s="14" t="s">
        <v>340</v>
      </c>
      <c r="B624" s="14" t="s">
        <v>389</v>
      </c>
      <c r="C624" s="14" t="s">
        <v>30</v>
      </c>
      <c r="D624" s="14" t="s">
        <v>40</v>
      </c>
      <c r="E624" s="14" t="s">
        <v>32</v>
      </c>
      <c r="F624" s="16" t="s">
        <v>394</v>
      </c>
      <c r="G624" s="14">
        <v>1111</v>
      </c>
      <c r="H624" s="14">
        <v>3480</v>
      </c>
      <c r="I624" s="19" t="s">
        <v>41</v>
      </c>
      <c r="J624" s="20">
        <v>4563254460</v>
      </c>
      <c r="K624" s="20">
        <v>0</v>
      </c>
      <c r="L624" s="20">
        <v>4563254460</v>
      </c>
      <c r="M624" s="21">
        <v>0</v>
      </c>
      <c r="N624" s="20">
        <v>0</v>
      </c>
      <c r="O624" s="20">
        <v>0</v>
      </c>
      <c r="P624" s="20">
        <v>4460236795.95</v>
      </c>
      <c r="Q624" s="21">
        <v>4460236795.95</v>
      </c>
      <c r="R624" s="20">
        <v>103017664.05</v>
      </c>
      <c r="S624" s="20">
        <v>103017664.05</v>
      </c>
      <c r="T624" s="21">
        <v>103017664.05000019</v>
      </c>
      <c r="U624" s="22">
        <f t="shared" si="82"/>
        <v>0.977424519067911</v>
      </c>
      <c r="V624" s="22">
        <f t="shared" si="83"/>
        <v>0</v>
      </c>
      <c r="W624" s="22">
        <f t="shared" si="84"/>
        <v>0.977424519067911</v>
      </c>
    </row>
    <row r="625" spans="1:23" ht="30" outlineLevel="3">
      <c r="A625" s="14" t="s">
        <v>340</v>
      </c>
      <c r="B625" s="14" t="s">
        <v>389</v>
      </c>
      <c r="C625" s="14" t="s">
        <v>30</v>
      </c>
      <c r="D625" s="14" t="s">
        <v>42</v>
      </c>
      <c r="E625" s="14" t="s">
        <v>32</v>
      </c>
      <c r="F625" s="16" t="s">
        <v>394</v>
      </c>
      <c r="G625" s="14">
        <v>1111</v>
      </c>
      <c r="H625" s="14">
        <v>3480</v>
      </c>
      <c r="I625" s="19" t="s">
        <v>43</v>
      </c>
      <c r="J625" s="20">
        <v>1356352526</v>
      </c>
      <c r="K625" s="20">
        <v>0</v>
      </c>
      <c r="L625" s="20">
        <v>1356352526</v>
      </c>
      <c r="M625" s="21">
        <v>0</v>
      </c>
      <c r="N625" s="20">
        <v>0</v>
      </c>
      <c r="O625" s="20">
        <v>0</v>
      </c>
      <c r="P625" s="20">
        <v>1352567171.72</v>
      </c>
      <c r="Q625" s="21">
        <v>1352567171.72</v>
      </c>
      <c r="R625" s="20">
        <v>3785354.28</v>
      </c>
      <c r="S625" s="20">
        <v>3785354.28</v>
      </c>
      <c r="T625" s="21">
        <v>3785354.2799999714</v>
      </c>
      <c r="U625" s="22">
        <f t="shared" si="82"/>
        <v>0.9972091663432343</v>
      </c>
      <c r="V625" s="22">
        <f t="shared" si="83"/>
        <v>0</v>
      </c>
      <c r="W625" s="22">
        <f t="shared" si="84"/>
        <v>0.9972091663432343</v>
      </c>
    </row>
    <row r="626" spans="1:23" ht="15" outlineLevel="3">
      <c r="A626" s="14" t="s">
        <v>340</v>
      </c>
      <c r="B626" s="14" t="s">
        <v>389</v>
      </c>
      <c r="C626" s="14" t="s">
        <v>30</v>
      </c>
      <c r="D626" s="14" t="s">
        <v>44</v>
      </c>
      <c r="E626" s="14" t="s">
        <v>32</v>
      </c>
      <c r="F626" s="14">
        <v>280</v>
      </c>
      <c r="G626" s="14">
        <v>1111</v>
      </c>
      <c r="H626" s="14">
        <v>3480</v>
      </c>
      <c r="I626" s="19" t="s">
        <v>45</v>
      </c>
      <c r="J626" s="20">
        <v>3347203418</v>
      </c>
      <c r="K626" s="20">
        <v>0</v>
      </c>
      <c r="L626" s="20">
        <v>3347203418</v>
      </c>
      <c r="M626" s="21">
        <v>0</v>
      </c>
      <c r="N626" s="20">
        <v>0</v>
      </c>
      <c r="O626" s="20">
        <v>0</v>
      </c>
      <c r="P626" s="20">
        <v>3185646924.95</v>
      </c>
      <c r="Q626" s="21">
        <v>3185646924.95</v>
      </c>
      <c r="R626" s="20">
        <v>161556493.05</v>
      </c>
      <c r="S626" s="20">
        <v>161556493.05</v>
      </c>
      <c r="T626" s="21">
        <v>161556493.0500002</v>
      </c>
      <c r="U626" s="22">
        <f t="shared" si="82"/>
        <v>0.9517338886004926</v>
      </c>
      <c r="V626" s="22">
        <f t="shared" si="83"/>
        <v>0</v>
      </c>
      <c r="W626" s="22">
        <f t="shared" si="84"/>
        <v>0.9517338886004926</v>
      </c>
    </row>
    <row r="627" spans="1:23" ht="15" outlineLevel="3">
      <c r="A627" s="14" t="s">
        <v>340</v>
      </c>
      <c r="B627" s="14" t="s">
        <v>389</v>
      </c>
      <c r="C627" s="14" t="s">
        <v>30</v>
      </c>
      <c r="D627" s="14" t="s">
        <v>46</v>
      </c>
      <c r="E627" s="14" t="s">
        <v>32</v>
      </c>
      <c r="F627" s="16" t="s">
        <v>394</v>
      </c>
      <c r="G627" s="14">
        <v>1111</v>
      </c>
      <c r="H627" s="14">
        <v>3480</v>
      </c>
      <c r="I627" s="19" t="s">
        <v>47</v>
      </c>
      <c r="J627" s="20">
        <v>2622101592</v>
      </c>
      <c r="K627" s="20">
        <v>0</v>
      </c>
      <c r="L627" s="20">
        <v>2622101592</v>
      </c>
      <c r="M627" s="21">
        <v>0</v>
      </c>
      <c r="N627" s="20">
        <v>0</v>
      </c>
      <c r="O627" s="20">
        <v>0</v>
      </c>
      <c r="P627" s="20">
        <v>2622101591.25</v>
      </c>
      <c r="Q627" s="21">
        <v>2622101591.25</v>
      </c>
      <c r="R627" s="20">
        <v>0</v>
      </c>
      <c r="S627" s="20">
        <v>0.75</v>
      </c>
      <c r="T627" s="21">
        <v>0.75</v>
      </c>
      <c r="U627" s="22">
        <f t="shared" si="82"/>
        <v>0.9999999997139699</v>
      </c>
      <c r="V627" s="22">
        <f t="shared" si="83"/>
        <v>0</v>
      </c>
      <c r="W627" s="22">
        <f t="shared" si="84"/>
        <v>0.9999999997139699</v>
      </c>
    </row>
    <row r="628" spans="1:23" ht="15" outlineLevel="3">
      <c r="A628" s="14" t="s">
        <v>340</v>
      </c>
      <c r="B628" s="14" t="s">
        <v>389</v>
      </c>
      <c r="C628" s="14" t="s">
        <v>30</v>
      </c>
      <c r="D628" s="14" t="s">
        <v>48</v>
      </c>
      <c r="E628" s="14" t="s">
        <v>32</v>
      </c>
      <c r="F628" s="16" t="s">
        <v>394</v>
      </c>
      <c r="G628" s="14">
        <v>1111</v>
      </c>
      <c r="H628" s="14">
        <v>3480</v>
      </c>
      <c r="I628" s="19" t="s">
        <v>49</v>
      </c>
      <c r="J628" s="20">
        <v>5538091524</v>
      </c>
      <c r="K628" s="20">
        <v>0</v>
      </c>
      <c r="L628" s="20">
        <v>5538091524</v>
      </c>
      <c r="M628" s="21">
        <v>0</v>
      </c>
      <c r="N628" s="20">
        <v>0</v>
      </c>
      <c r="O628" s="20">
        <v>0</v>
      </c>
      <c r="P628" s="20">
        <v>5361254572.55</v>
      </c>
      <c r="Q628" s="21">
        <v>5361254572.55</v>
      </c>
      <c r="R628" s="20">
        <v>176836951.45</v>
      </c>
      <c r="S628" s="20">
        <v>176836951.45</v>
      </c>
      <c r="T628" s="21">
        <v>176836951.4499998</v>
      </c>
      <c r="U628" s="22">
        <f t="shared" si="82"/>
        <v>0.9680689727348031</v>
      </c>
      <c r="V628" s="22">
        <f t="shared" si="83"/>
        <v>0</v>
      </c>
      <c r="W628" s="22">
        <f t="shared" si="84"/>
        <v>0.9680689727348031</v>
      </c>
    </row>
    <row r="629" spans="1:23" ht="90" outlineLevel="3">
      <c r="A629" s="14" t="s">
        <v>340</v>
      </c>
      <c r="B629" s="14" t="s">
        <v>389</v>
      </c>
      <c r="C629" s="14" t="s">
        <v>30</v>
      </c>
      <c r="D629" s="14" t="s">
        <v>50</v>
      </c>
      <c r="E629" s="14" t="s">
        <v>51</v>
      </c>
      <c r="F629" s="16" t="s">
        <v>394</v>
      </c>
      <c r="G629" s="14">
        <v>1112</v>
      </c>
      <c r="H629" s="14">
        <v>3480</v>
      </c>
      <c r="I629" s="19" t="s">
        <v>52</v>
      </c>
      <c r="J629" s="20">
        <v>3732359945</v>
      </c>
      <c r="K629" s="20">
        <v>0</v>
      </c>
      <c r="L629" s="20">
        <v>3732359945</v>
      </c>
      <c r="M629" s="21">
        <v>0</v>
      </c>
      <c r="N629" s="20">
        <v>0</v>
      </c>
      <c r="O629" s="20">
        <v>0</v>
      </c>
      <c r="P629" s="20">
        <v>3683291534</v>
      </c>
      <c r="Q629" s="21">
        <v>3683291534</v>
      </c>
      <c r="R629" s="20">
        <v>49068411</v>
      </c>
      <c r="S629" s="20">
        <v>49068411</v>
      </c>
      <c r="T629" s="21">
        <v>49068411</v>
      </c>
      <c r="U629" s="22">
        <f t="shared" si="82"/>
        <v>0.9868532478852331</v>
      </c>
      <c r="V629" s="22">
        <f t="shared" si="83"/>
        <v>0</v>
      </c>
      <c r="W629" s="22">
        <f t="shared" si="84"/>
        <v>0.9868532478852331</v>
      </c>
    </row>
    <row r="630" spans="1:23" ht="75" outlineLevel="3">
      <c r="A630" s="14" t="s">
        <v>340</v>
      </c>
      <c r="B630" s="14" t="s">
        <v>389</v>
      </c>
      <c r="C630" s="14" t="s">
        <v>30</v>
      </c>
      <c r="D630" s="14" t="s">
        <v>53</v>
      </c>
      <c r="E630" s="14" t="s">
        <v>51</v>
      </c>
      <c r="F630" s="16" t="s">
        <v>394</v>
      </c>
      <c r="G630" s="14">
        <v>1112</v>
      </c>
      <c r="H630" s="14">
        <v>3480</v>
      </c>
      <c r="I630" s="19" t="s">
        <v>54</v>
      </c>
      <c r="J630" s="20">
        <v>201592941</v>
      </c>
      <c r="K630" s="20">
        <v>0</v>
      </c>
      <c r="L630" s="20">
        <v>201592941</v>
      </c>
      <c r="M630" s="21">
        <v>0</v>
      </c>
      <c r="N630" s="20">
        <v>0</v>
      </c>
      <c r="O630" s="20">
        <v>0</v>
      </c>
      <c r="P630" s="20">
        <v>198784548</v>
      </c>
      <c r="Q630" s="21">
        <v>198784548</v>
      </c>
      <c r="R630" s="20">
        <v>2808393</v>
      </c>
      <c r="S630" s="20">
        <v>2808393</v>
      </c>
      <c r="T630" s="21">
        <v>2808393</v>
      </c>
      <c r="U630" s="22">
        <f t="shared" si="82"/>
        <v>0.9860689913740581</v>
      </c>
      <c r="V630" s="22">
        <f t="shared" si="83"/>
        <v>0</v>
      </c>
      <c r="W630" s="22">
        <f t="shared" si="84"/>
        <v>0.9860689913740581</v>
      </c>
    </row>
    <row r="631" spans="1:23" ht="90" outlineLevel="3">
      <c r="A631" s="14" t="s">
        <v>340</v>
      </c>
      <c r="B631" s="14" t="s">
        <v>389</v>
      </c>
      <c r="C631" s="14" t="s">
        <v>30</v>
      </c>
      <c r="D631" s="14" t="s">
        <v>55</v>
      </c>
      <c r="E631" s="14" t="s">
        <v>51</v>
      </c>
      <c r="F631" s="16" t="s">
        <v>394</v>
      </c>
      <c r="G631" s="14">
        <v>1112</v>
      </c>
      <c r="H631" s="14">
        <v>3480</v>
      </c>
      <c r="I631" s="19" t="s">
        <v>56</v>
      </c>
      <c r="J631" s="20">
        <v>189322024</v>
      </c>
      <c r="K631" s="20">
        <v>0</v>
      </c>
      <c r="L631" s="20">
        <v>189322024</v>
      </c>
      <c r="M631" s="21">
        <v>0</v>
      </c>
      <c r="N631" s="20">
        <v>0</v>
      </c>
      <c r="O631" s="20">
        <v>0</v>
      </c>
      <c r="P631" s="20">
        <v>184413257</v>
      </c>
      <c r="Q631" s="21">
        <v>184413257</v>
      </c>
      <c r="R631" s="20">
        <v>4908767</v>
      </c>
      <c r="S631" s="20">
        <v>4908767</v>
      </c>
      <c r="T631" s="21">
        <v>4908767</v>
      </c>
      <c r="U631" s="22">
        <f t="shared" si="82"/>
        <v>0.9740718649828083</v>
      </c>
      <c r="V631" s="22">
        <f t="shared" si="83"/>
        <v>0</v>
      </c>
      <c r="W631" s="22">
        <f t="shared" si="84"/>
        <v>0.9740718649828083</v>
      </c>
    </row>
    <row r="632" spans="1:23" ht="75" outlineLevel="3">
      <c r="A632" s="14" t="s">
        <v>340</v>
      </c>
      <c r="B632" s="14" t="s">
        <v>389</v>
      </c>
      <c r="C632" s="14" t="s">
        <v>30</v>
      </c>
      <c r="D632" s="14" t="s">
        <v>57</v>
      </c>
      <c r="E632" s="14" t="s">
        <v>51</v>
      </c>
      <c r="F632" s="16" t="s">
        <v>394</v>
      </c>
      <c r="G632" s="14">
        <v>1112</v>
      </c>
      <c r="H632" s="14">
        <v>3480</v>
      </c>
      <c r="I632" s="19" t="s">
        <v>58</v>
      </c>
      <c r="J632" s="20">
        <v>604509789</v>
      </c>
      <c r="K632" s="20">
        <v>0</v>
      </c>
      <c r="L632" s="20">
        <v>604509789</v>
      </c>
      <c r="M632" s="21">
        <v>0</v>
      </c>
      <c r="N632" s="20">
        <v>0</v>
      </c>
      <c r="O632" s="20">
        <v>0</v>
      </c>
      <c r="P632" s="20">
        <v>596087744</v>
      </c>
      <c r="Q632" s="21">
        <v>596087744</v>
      </c>
      <c r="R632" s="20">
        <v>8422045</v>
      </c>
      <c r="S632" s="20">
        <v>8422045</v>
      </c>
      <c r="T632" s="21">
        <v>8422045</v>
      </c>
      <c r="U632" s="22">
        <f t="shared" si="82"/>
        <v>0.9860679758156903</v>
      </c>
      <c r="V632" s="22">
        <f t="shared" si="83"/>
        <v>0</v>
      </c>
      <c r="W632" s="22">
        <f t="shared" si="84"/>
        <v>0.9860679758156903</v>
      </c>
    </row>
    <row r="633" spans="1:23" ht="75" outlineLevel="3">
      <c r="A633" s="14" t="s">
        <v>340</v>
      </c>
      <c r="B633" s="14" t="s">
        <v>389</v>
      </c>
      <c r="C633" s="14" t="s">
        <v>30</v>
      </c>
      <c r="D633" s="14" t="s">
        <v>59</v>
      </c>
      <c r="E633" s="14" t="s">
        <v>51</v>
      </c>
      <c r="F633" s="16" t="s">
        <v>394</v>
      </c>
      <c r="G633" s="14">
        <v>1112</v>
      </c>
      <c r="H633" s="14">
        <v>3480</v>
      </c>
      <c r="I633" s="19" t="s">
        <v>58</v>
      </c>
      <c r="J633" s="20">
        <v>1209019406</v>
      </c>
      <c r="K633" s="20">
        <v>0</v>
      </c>
      <c r="L633" s="20">
        <v>1209019406</v>
      </c>
      <c r="M633" s="21">
        <v>0</v>
      </c>
      <c r="N633" s="20">
        <v>0</v>
      </c>
      <c r="O633" s="20">
        <v>0</v>
      </c>
      <c r="P633" s="20">
        <v>1192175045</v>
      </c>
      <c r="Q633" s="21">
        <v>1192175045</v>
      </c>
      <c r="R633" s="20">
        <v>16844361</v>
      </c>
      <c r="S633" s="20">
        <v>16844361</v>
      </c>
      <c r="T633" s="21">
        <v>16844361</v>
      </c>
      <c r="U633" s="22">
        <f t="shared" si="82"/>
        <v>0.9860677496850699</v>
      </c>
      <c r="V633" s="22">
        <f t="shared" si="83"/>
        <v>0</v>
      </c>
      <c r="W633" s="22">
        <f t="shared" si="84"/>
        <v>0.9860677496850699</v>
      </c>
    </row>
    <row r="634" spans="1:23" ht="15" outlineLevel="2">
      <c r="A634" s="14"/>
      <c r="B634" s="14"/>
      <c r="C634" s="18" t="s">
        <v>405</v>
      </c>
      <c r="D634" s="14"/>
      <c r="E634" s="14"/>
      <c r="F634" s="16"/>
      <c r="G634" s="14"/>
      <c r="H634" s="14"/>
      <c r="I634" s="19"/>
      <c r="J634" s="20">
        <f aca="true" t="shared" si="89" ref="J634:T634">SUBTOTAL(9,J621:J633)</f>
        <v>50467139421</v>
      </c>
      <c r="K634" s="20">
        <f t="shared" si="89"/>
        <v>0</v>
      </c>
      <c r="L634" s="20">
        <f t="shared" si="89"/>
        <v>50467139421</v>
      </c>
      <c r="M634" s="21">
        <f t="shared" si="89"/>
        <v>0</v>
      </c>
      <c r="N634" s="20">
        <f t="shared" si="89"/>
        <v>0</v>
      </c>
      <c r="O634" s="20">
        <f t="shared" si="89"/>
        <v>0</v>
      </c>
      <c r="P634" s="20">
        <f t="shared" si="89"/>
        <v>48277907965.05</v>
      </c>
      <c r="Q634" s="21">
        <f t="shared" si="89"/>
        <v>48277907965.05</v>
      </c>
      <c r="R634" s="20">
        <f t="shared" si="89"/>
        <v>2189231455.2</v>
      </c>
      <c r="S634" s="20">
        <f t="shared" si="89"/>
        <v>2189231455.95</v>
      </c>
      <c r="T634" s="21">
        <f t="shared" si="89"/>
        <v>2189231455.9500012</v>
      </c>
      <c r="U634" s="22"/>
      <c r="V634" s="22"/>
      <c r="W634" s="22"/>
    </row>
    <row r="635" spans="1:23" ht="120" outlineLevel="3">
      <c r="A635" s="14" t="s">
        <v>340</v>
      </c>
      <c r="B635" s="14" t="s">
        <v>389</v>
      </c>
      <c r="C635" s="14" t="s">
        <v>138</v>
      </c>
      <c r="D635" s="14" t="s">
        <v>143</v>
      </c>
      <c r="E635" s="14" t="s">
        <v>51</v>
      </c>
      <c r="F635" s="16" t="s">
        <v>394</v>
      </c>
      <c r="G635" s="14">
        <v>1310</v>
      </c>
      <c r="H635" s="14">
        <v>3480</v>
      </c>
      <c r="I635" s="19" t="s">
        <v>144</v>
      </c>
      <c r="J635" s="20">
        <v>15889927</v>
      </c>
      <c r="K635" s="20">
        <v>0</v>
      </c>
      <c r="L635" s="20">
        <v>15889927</v>
      </c>
      <c r="M635" s="21">
        <v>0</v>
      </c>
      <c r="N635" s="20">
        <v>0</v>
      </c>
      <c r="O635" s="20">
        <v>0</v>
      </c>
      <c r="P635" s="20">
        <v>15348966.98</v>
      </c>
      <c r="Q635" s="21">
        <v>15348966.98</v>
      </c>
      <c r="R635" s="20">
        <v>540960.02</v>
      </c>
      <c r="S635" s="20">
        <v>540960.02</v>
      </c>
      <c r="T635" s="21">
        <v>540960.0199999996</v>
      </c>
      <c r="U635" s="22">
        <f t="shared" si="82"/>
        <v>0.9659557894759365</v>
      </c>
      <c r="V635" s="22">
        <f t="shared" si="83"/>
        <v>0</v>
      </c>
      <c r="W635" s="22">
        <f t="shared" si="84"/>
        <v>0.9659557894759365</v>
      </c>
    </row>
    <row r="636" spans="1:23" ht="120" outlineLevel="3">
      <c r="A636" s="14" t="s">
        <v>340</v>
      </c>
      <c r="B636" s="14" t="s">
        <v>389</v>
      </c>
      <c r="C636" s="14" t="s">
        <v>138</v>
      </c>
      <c r="D636" s="14" t="s">
        <v>143</v>
      </c>
      <c r="E636" s="14" t="s">
        <v>145</v>
      </c>
      <c r="F636" s="16" t="s">
        <v>394</v>
      </c>
      <c r="G636" s="14">
        <v>1310</v>
      </c>
      <c r="H636" s="14">
        <v>3480</v>
      </c>
      <c r="I636" s="19" t="s">
        <v>146</v>
      </c>
      <c r="J636" s="20">
        <v>100735504</v>
      </c>
      <c r="K636" s="20">
        <v>0</v>
      </c>
      <c r="L636" s="20">
        <v>100735504</v>
      </c>
      <c r="M636" s="21">
        <v>0</v>
      </c>
      <c r="N636" s="20">
        <v>0</v>
      </c>
      <c r="O636" s="20">
        <v>0</v>
      </c>
      <c r="P636" s="20">
        <v>99331270</v>
      </c>
      <c r="Q636" s="21">
        <v>99331270</v>
      </c>
      <c r="R636" s="20">
        <v>1404234</v>
      </c>
      <c r="S636" s="20">
        <v>1404234</v>
      </c>
      <c r="T636" s="21">
        <v>1404234</v>
      </c>
      <c r="U636" s="22">
        <f t="shared" si="82"/>
        <v>0.9860601878757662</v>
      </c>
      <c r="V636" s="22">
        <f t="shared" si="83"/>
        <v>0</v>
      </c>
      <c r="W636" s="22">
        <f t="shared" si="84"/>
        <v>0.9860601878757662</v>
      </c>
    </row>
    <row r="637" spans="1:23" ht="90" outlineLevel="3">
      <c r="A637" s="14" t="s">
        <v>340</v>
      </c>
      <c r="B637" s="14" t="s">
        <v>389</v>
      </c>
      <c r="C637" s="14" t="s">
        <v>138</v>
      </c>
      <c r="D637" s="14" t="s">
        <v>143</v>
      </c>
      <c r="E637" s="14" t="s">
        <v>290</v>
      </c>
      <c r="F637" s="16" t="s">
        <v>394</v>
      </c>
      <c r="G637" s="14">
        <v>1310</v>
      </c>
      <c r="H637" s="14">
        <v>3480</v>
      </c>
      <c r="I637" s="19" t="s">
        <v>390</v>
      </c>
      <c r="J637" s="20">
        <v>4381330504</v>
      </c>
      <c r="K637" s="20">
        <v>0</v>
      </c>
      <c r="L637" s="20">
        <v>4381330504</v>
      </c>
      <c r="M637" s="21">
        <v>0</v>
      </c>
      <c r="N637" s="20">
        <v>0</v>
      </c>
      <c r="O637" s="20">
        <v>0</v>
      </c>
      <c r="P637" s="20">
        <v>4381330504</v>
      </c>
      <c r="Q637" s="21">
        <v>4381330504</v>
      </c>
      <c r="R637" s="20">
        <v>0</v>
      </c>
      <c r="S637" s="20">
        <v>0</v>
      </c>
      <c r="T637" s="21">
        <v>0</v>
      </c>
      <c r="U637" s="22">
        <f t="shared" si="82"/>
        <v>1</v>
      </c>
      <c r="V637" s="22">
        <f t="shared" si="83"/>
        <v>0</v>
      </c>
      <c r="W637" s="22">
        <f t="shared" si="84"/>
        <v>1</v>
      </c>
    </row>
    <row r="638" spans="1:23" ht="195" outlineLevel="3">
      <c r="A638" s="14" t="s">
        <v>340</v>
      </c>
      <c r="B638" s="14" t="s">
        <v>389</v>
      </c>
      <c r="C638" s="14" t="s">
        <v>138</v>
      </c>
      <c r="D638" s="14" t="s">
        <v>168</v>
      </c>
      <c r="E638" s="14" t="s">
        <v>51</v>
      </c>
      <c r="F638" s="16" t="s">
        <v>394</v>
      </c>
      <c r="G638" s="14">
        <v>1320</v>
      </c>
      <c r="H638" s="14">
        <v>3480</v>
      </c>
      <c r="I638" s="19" t="s">
        <v>391</v>
      </c>
      <c r="J638" s="20">
        <v>12003567</v>
      </c>
      <c r="K638" s="20">
        <v>0</v>
      </c>
      <c r="L638" s="20">
        <v>12003567</v>
      </c>
      <c r="M638" s="21">
        <v>0</v>
      </c>
      <c r="N638" s="20">
        <v>0</v>
      </c>
      <c r="O638" s="20">
        <v>0</v>
      </c>
      <c r="P638" s="20">
        <v>12003567</v>
      </c>
      <c r="Q638" s="21">
        <v>12003567</v>
      </c>
      <c r="R638" s="20">
        <v>0</v>
      </c>
      <c r="S638" s="20">
        <v>0</v>
      </c>
      <c r="T638" s="21">
        <v>0</v>
      </c>
      <c r="U638" s="22">
        <f t="shared" si="82"/>
        <v>1</v>
      </c>
      <c r="V638" s="22">
        <f t="shared" si="83"/>
        <v>0</v>
      </c>
      <c r="W638" s="22">
        <f t="shared" si="84"/>
        <v>1</v>
      </c>
    </row>
    <row r="639" spans="1:23" ht="15" outlineLevel="2">
      <c r="A639" s="14"/>
      <c r="B639" s="14"/>
      <c r="C639" s="18" t="s">
        <v>409</v>
      </c>
      <c r="D639" s="14"/>
      <c r="E639" s="14"/>
      <c r="F639" s="16"/>
      <c r="G639" s="14"/>
      <c r="H639" s="14"/>
      <c r="I639" s="19"/>
      <c r="J639" s="20">
        <f aca="true" t="shared" si="90" ref="J639:T639">SUBTOTAL(9,J635:J638)</f>
        <v>4509959502</v>
      </c>
      <c r="K639" s="20">
        <f t="shared" si="90"/>
        <v>0</v>
      </c>
      <c r="L639" s="20">
        <f t="shared" si="90"/>
        <v>4509959502</v>
      </c>
      <c r="M639" s="21">
        <f t="shared" si="90"/>
        <v>0</v>
      </c>
      <c r="N639" s="20">
        <f t="shared" si="90"/>
        <v>0</v>
      </c>
      <c r="O639" s="20">
        <f t="shared" si="90"/>
        <v>0</v>
      </c>
      <c r="P639" s="20">
        <f t="shared" si="90"/>
        <v>4508014307.98</v>
      </c>
      <c r="Q639" s="21">
        <f t="shared" si="90"/>
        <v>4508014307.98</v>
      </c>
      <c r="R639" s="20">
        <f t="shared" si="90"/>
        <v>1945194.02</v>
      </c>
      <c r="S639" s="20">
        <f t="shared" si="90"/>
        <v>1945194.02</v>
      </c>
      <c r="T639" s="21">
        <f t="shared" si="90"/>
        <v>1945194.0199999996</v>
      </c>
      <c r="U639" s="22"/>
      <c r="V639" s="22"/>
      <c r="W639" s="22"/>
    </row>
    <row r="640" spans="1:23" ht="15" outlineLevel="1">
      <c r="A640" s="18" t="s">
        <v>403</v>
      </c>
      <c r="B640" s="14"/>
      <c r="C640" s="14"/>
      <c r="D640" s="14"/>
      <c r="E640" s="14"/>
      <c r="F640" s="16"/>
      <c r="G640" s="14"/>
      <c r="H640" s="14"/>
      <c r="I640" s="10"/>
      <c r="J640" s="20">
        <f aca="true" t="shared" si="91" ref="J640:T640">SUBTOTAL(9,J513:J638)</f>
        <v>1052589533000</v>
      </c>
      <c r="K640" s="20">
        <f t="shared" si="91"/>
        <v>0</v>
      </c>
      <c r="L640" s="20">
        <f t="shared" si="91"/>
        <v>1052589533000</v>
      </c>
      <c r="M640" s="21">
        <f t="shared" si="91"/>
        <v>0</v>
      </c>
      <c r="N640" s="20">
        <f t="shared" si="91"/>
        <v>0</v>
      </c>
      <c r="O640" s="20">
        <f t="shared" si="91"/>
        <v>0</v>
      </c>
      <c r="P640" s="20">
        <f t="shared" si="91"/>
        <v>1023259309334.0596</v>
      </c>
      <c r="Q640" s="21">
        <f t="shared" si="91"/>
        <v>1023259309334.0596</v>
      </c>
      <c r="R640" s="20">
        <f t="shared" si="91"/>
        <v>29330223662.390007</v>
      </c>
      <c r="S640" s="20">
        <f t="shared" si="91"/>
        <v>29330223665.94001</v>
      </c>
      <c r="T640" s="21">
        <f t="shared" si="91"/>
        <v>29330223665.939995</v>
      </c>
      <c r="U640" s="22">
        <f t="shared" si="82"/>
        <v>0.9721351744945192</v>
      </c>
      <c r="V640" s="22">
        <f t="shared" si="83"/>
        <v>0</v>
      </c>
      <c r="W640" s="22">
        <f t="shared" si="84"/>
        <v>0.9721351744945192</v>
      </c>
    </row>
    <row r="641" spans="1:23" ht="15">
      <c r="A641" s="18"/>
      <c r="B641" s="14"/>
      <c r="C641" s="18" t="s">
        <v>404</v>
      </c>
      <c r="D641" s="14"/>
      <c r="E641" s="14"/>
      <c r="F641" s="16"/>
      <c r="G641" s="14"/>
      <c r="H641" s="14"/>
      <c r="I641" s="10"/>
      <c r="J641" s="20">
        <f aca="true" t="shared" si="92" ref="J641:T641">SUBTOTAL(9,J10:J638)</f>
        <v>1739517000000</v>
      </c>
      <c r="K641" s="20">
        <f t="shared" si="92"/>
        <v>2728137343</v>
      </c>
      <c r="L641" s="20">
        <f t="shared" si="92"/>
        <v>1739517000000</v>
      </c>
      <c r="M641" s="21">
        <f t="shared" si="92"/>
        <v>143439425.5</v>
      </c>
      <c r="N641" s="20">
        <f t="shared" si="92"/>
        <v>1135084518.73</v>
      </c>
      <c r="O641" s="20">
        <f t="shared" si="92"/>
        <v>0</v>
      </c>
      <c r="P641" s="20">
        <f t="shared" si="92"/>
        <v>1699099085162.3909</v>
      </c>
      <c r="Q641" s="21">
        <f t="shared" si="92"/>
        <v>1696816863784.8608</v>
      </c>
      <c r="R641" s="20">
        <f t="shared" si="92"/>
        <v>36329055994.020004</v>
      </c>
      <c r="S641" s="20">
        <f t="shared" si="92"/>
        <v>39139390893.380005</v>
      </c>
      <c r="T641" s="21">
        <f t="shared" si="92"/>
        <v>39139390893.38</v>
      </c>
      <c r="U641" s="22">
        <f>+P641/L641</f>
        <v>0.9767648635583274</v>
      </c>
      <c r="V641" s="22">
        <f>+(M641+N641+O641)/L641</f>
        <v>0.0007349878984971116</v>
      </c>
      <c r="W641" s="22">
        <f>+U641+V641</f>
        <v>0.9774998514568245</v>
      </c>
    </row>
    <row r="642" spans="15:23" ht="15">
      <c r="O642"/>
      <c r="P642"/>
      <c r="Q642"/>
      <c r="R642"/>
      <c r="T642"/>
      <c r="U642"/>
      <c r="V642"/>
      <c r="W642"/>
    </row>
    <row r="643" spans="15:23" ht="15">
      <c r="O643"/>
      <c r="P643"/>
      <c r="Q643"/>
      <c r="R643"/>
      <c r="T643"/>
      <c r="U643"/>
      <c r="V643"/>
      <c r="W643"/>
    </row>
    <row r="644" spans="15:23" ht="15">
      <c r="O644"/>
      <c r="P644"/>
      <c r="Q644"/>
      <c r="R644"/>
      <c r="T644"/>
      <c r="U644"/>
      <c r="V644"/>
      <c r="W644"/>
    </row>
    <row r="645" spans="15:23" ht="15">
      <c r="O645"/>
      <c r="P645"/>
      <c r="Q645"/>
      <c r="R645"/>
      <c r="T645"/>
      <c r="U645"/>
      <c r="V645"/>
      <c r="W645"/>
    </row>
    <row r="646" spans="15:23" ht="15">
      <c r="O646"/>
      <c r="P646"/>
      <c r="Q646"/>
      <c r="R646"/>
      <c r="T646"/>
      <c r="U646"/>
      <c r="V646"/>
      <c r="W646"/>
    </row>
    <row r="647" spans="15:23" ht="15">
      <c r="O647"/>
      <c r="P647"/>
      <c r="Q647"/>
      <c r="R647"/>
      <c r="T647"/>
      <c r="U647"/>
      <c r="V647"/>
      <c r="W647"/>
    </row>
    <row r="648" spans="15:23" ht="15">
      <c r="O648"/>
      <c r="P648"/>
      <c r="Q648"/>
      <c r="R648"/>
      <c r="T648"/>
      <c r="U648"/>
      <c r="V648"/>
      <c r="W648"/>
    </row>
    <row r="649" spans="15:23" ht="15">
      <c r="O649"/>
      <c r="P649"/>
      <c r="Q649"/>
      <c r="R649"/>
      <c r="T649"/>
      <c r="U649"/>
      <c r="V649"/>
      <c r="W649"/>
    </row>
    <row r="650" spans="15:23" ht="15">
      <c r="O650"/>
      <c r="P650"/>
      <c r="Q650"/>
      <c r="R650"/>
      <c r="T650"/>
      <c r="U650"/>
      <c r="V650"/>
      <c r="W650"/>
    </row>
    <row r="651" spans="15:23" ht="15">
      <c r="O651"/>
      <c r="P651"/>
      <c r="Q651"/>
      <c r="R651"/>
      <c r="T651"/>
      <c r="U651"/>
      <c r="V651"/>
      <c r="W651"/>
    </row>
    <row r="652" spans="15:23" ht="15">
      <c r="O652"/>
      <c r="P652"/>
      <c r="Q652"/>
      <c r="R652"/>
      <c r="T652"/>
      <c r="U652"/>
      <c r="V652"/>
      <c r="W652"/>
    </row>
    <row r="653" spans="15:23" ht="15">
      <c r="O653"/>
      <c r="P653"/>
      <c r="Q653"/>
      <c r="R653"/>
      <c r="T653"/>
      <c r="U653"/>
      <c r="V653"/>
      <c r="W653"/>
    </row>
    <row r="654" spans="15:23" ht="15">
      <c r="O654"/>
      <c r="P654"/>
      <c r="Q654"/>
      <c r="R654"/>
      <c r="T654"/>
      <c r="U654"/>
      <c r="V654"/>
      <c r="W654"/>
    </row>
    <row r="655" spans="15:23" ht="15">
      <c r="O655"/>
      <c r="P655"/>
      <c r="Q655"/>
      <c r="R655"/>
      <c r="T655"/>
      <c r="U655"/>
      <c r="V655"/>
      <c r="W655"/>
    </row>
    <row r="656" spans="15:23" ht="15">
      <c r="O656"/>
      <c r="P656"/>
      <c r="Q656"/>
      <c r="R656"/>
      <c r="T656"/>
      <c r="U656"/>
      <c r="V656"/>
      <c r="W656"/>
    </row>
    <row r="657" spans="15:23" ht="15">
      <c r="O657"/>
      <c r="P657"/>
      <c r="Q657"/>
      <c r="R657"/>
      <c r="T657"/>
      <c r="U657"/>
      <c r="V657"/>
      <c r="W657"/>
    </row>
    <row r="658" spans="15:23" ht="15">
      <c r="O658"/>
      <c r="P658"/>
      <c r="Q658"/>
      <c r="R658"/>
      <c r="T658"/>
      <c r="U658"/>
      <c r="V658"/>
      <c r="W658"/>
    </row>
    <row r="659" spans="15:23" ht="15">
      <c r="O659"/>
      <c r="P659"/>
      <c r="Q659"/>
      <c r="R659"/>
      <c r="T659"/>
      <c r="U659"/>
      <c r="V659"/>
      <c r="W659"/>
    </row>
    <row r="660" spans="15:23" ht="15">
      <c r="O660"/>
      <c r="P660"/>
      <c r="Q660"/>
      <c r="R660"/>
      <c r="T660"/>
      <c r="U660"/>
      <c r="V660"/>
      <c r="W660"/>
    </row>
    <row r="661" spans="15:23" ht="15">
      <c r="O661"/>
      <c r="P661"/>
      <c r="Q661"/>
      <c r="R661"/>
      <c r="T661"/>
      <c r="U661"/>
      <c r="V661"/>
      <c r="W661"/>
    </row>
    <row r="662" spans="15:23" ht="15">
      <c r="O662"/>
      <c r="P662"/>
      <c r="Q662"/>
      <c r="R662"/>
      <c r="T662"/>
      <c r="U662"/>
      <c r="V662"/>
      <c r="W662"/>
    </row>
    <row r="663" spans="15:23" ht="15">
      <c r="O663"/>
      <c r="P663"/>
      <c r="Q663"/>
      <c r="R663"/>
      <c r="T663"/>
      <c r="U663"/>
      <c r="V663"/>
      <c r="W663"/>
    </row>
    <row r="664" spans="15:23" ht="15">
      <c r="O664"/>
      <c r="P664"/>
      <c r="Q664"/>
      <c r="R664"/>
      <c r="T664"/>
      <c r="U664"/>
      <c r="V664"/>
      <c r="W664"/>
    </row>
    <row r="665" spans="15:23" ht="15">
      <c r="O665"/>
      <c r="P665"/>
      <c r="Q665"/>
      <c r="R665"/>
      <c r="T665"/>
      <c r="U665"/>
      <c r="V665"/>
      <c r="W665"/>
    </row>
    <row r="666" spans="15:23" ht="15">
      <c r="O666"/>
      <c r="P666"/>
      <c r="Q666"/>
      <c r="R666"/>
      <c r="T666"/>
      <c r="U666"/>
      <c r="V666"/>
      <c r="W666"/>
    </row>
    <row r="667" spans="15:23" ht="15">
      <c r="O667"/>
      <c r="P667"/>
      <c r="Q667"/>
      <c r="R667"/>
      <c r="T667"/>
      <c r="U667"/>
      <c r="V667"/>
      <c r="W667"/>
    </row>
    <row r="668" spans="15:23" ht="15">
      <c r="O668"/>
      <c r="P668"/>
      <c r="Q668"/>
      <c r="R668"/>
      <c r="T668"/>
      <c r="U668"/>
      <c r="V668"/>
      <c r="W668"/>
    </row>
    <row r="669" spans="15:23" ht="15">
      <c r="O669"/>
      <c r="P669"/>
      <c r="Q669"/>
      <c r="R669"/>
      <c r="T669"/>
      <c r="U669"/>
      <c r="V669"/>
      <c r="W669"/>
    </row>
    <row r="670" spans="15:23" ht="15">
      <c r="O670"/>
      <c r="P670"/>
      <c r="Q670"/>
      <c r="R670"/>
      <c r="T670"/>
      <c r="U670"/>
      <c r="V670"/>
      <c r="W670"/>
    </row>
    <row r="671" spans="15:23" ht="15">
      <c r="O671"/>
      <c r="P671"/>
      <c r="Q671"/>
      <c r="R671"/>
      <c r="T671"/>
      <c r="U671"/>
      <c r="V671"/>
      <c r="W671"/>
    </row>
    <row r="672" spans="15:23" ht="15">
      <c r="O672"/>
      <c r="P672"/>
      <c r="Q672"/>
      <c r="R672"/>
      <c r="T672"/>
      <c r="U672"/>
      <c r="V672"/>
      <c r="W672"/>
    </row>
    <row r="673" spans="15:23" ht="15">
      <c r="O673"/>
      <c r="P673"/>
      <c r="Q673"/>
      <c r="R673"/>
      <c r="T673"/>
      <c r="U673"/>
      <c r="V673"/>
      <c r="W673"/>
    </row>
    <row r="674" spans="15:23" ht="15">
      <c r="O674"/>
      <c r="P674"/>
      <c r="Q674"/>
      <c r="R674"/>
      <c r="T674"/>
      <c r="U674"/>
      <c r="V674"/>
      <c r="W674"/>
    </row>
    <row r="675" spans="15:23" ht="15">
      <c r="O675"/>
      <c r="P675"/>
      <c r="Q675"/>
      <c r="R675"/>
      <c r="T675"/>
      <c r="U675"/>
      <c r="V675"/>
      <c r="W675"/>
    </row>
    <row r="676" spans="15:23" ht="15">
      <c r="O676"/>
      <c r="P676"/>
      <c r="Q676"/>
      <c r="R676"/>
      <c r="T676"/>
      <c r="U676"/>
      <c r="V676"/>
      <c r="W676"/>
    </row>
    <row r="677" spans="15:23" ht="15">
      <c r="O677"/>
      <c r="P677"/>
      <c r="Q677"/>
      <c r="R677"/>
      <c r="T677"/>
      <c r="U677"/>
      <c r="V677"/>
      <c r="W677"/>
    </row>
    <row r="678" spans="15:23" ht="15">
      <c r="O678"/>
      <c r="P678"/>
      <c r="Q678"/>
      <c r="R678"/>
      <c r="T678"/>
      <c r="U678"/>
      <c r="V678"/>
      <c r="W678"/>
    </row>
    <row r="679" spans="15:23" ht="15">
      <c r="O679"/>
      <c r="P679"/>
      <c r="Q679"/>
      <c r="R679"/>
      <c r="T679"/>
      <c r="U679"/>
      <c r="V679"/>
      <c r="W679"/>
    </row>
    <row r="680" spans="15:23" ht="15">
      <c r="O680"/>
      <c r="P680"/>
      <c r="Q680"/>
      <c r="R680"/>
      <c r="T680"/>
      <c r="U680"/>
      <c r="V680"/>
      <c r="W680"/>
    </row>
    <row r="681" spans="15:23" ht="15">
      <c r="O681"/>
      <c r="P681"/>
      <c r="Q681"/>
      <c r="R681"/>
      <c r="T681"/>
      <c r="U681"/>
      <c r="V681"/>
      <c r="W681"/>
    </row>
    <row r="682" spans="15:23" ht="15">
      <c r="O682"/>
      <c r="P682"/>
      <c r="Q682"/>
      <c r="R682"/>
      <c r="T682"/>
      <c r="U682"/>
      <c r="V682"/>
      <c r="W682"/>
    </row>
    <row r="683" spans="15:23" ht="15">
      <c r="O683"/>
      <c r="P683"/>
      <c r="Q683"/>
      <c r="R683"/>
      <c r="T683"/>
      <c r="U683"/>
      <c r="V683"/>
      <c r="W683"/>
    </row>
    <row r="684" spans="15:23" ht="15">
      <c r="O684"/>
      <c r="P684"/>
      <c r="Q684"/>
      <c r="R684"/>
      <c r="T684"/>
      <c r="U684"/>
      <c r="V684"/>
      <c r="W684"/>
    </row>
    <row r="685" spans="15:23" ht="15">
      <c r="O685"/>
      <c r="P685"/>
      <c r="Q685"/>
      <c r="R685"/>
      <c r="T685"/>
      <c r="U685"/>
      <c r="V685"/>
      <c r="W685"/>
    </row>
    <row r="686" spans="15:23" ht="15">
      <c r="O686"/>
      <c r="P686"/>
      <c r="Q686"/>
      <c r="R686"/>
      <c r="T686"/>
      <c r="U686"/>
      <c r="V686"/>
      <c r="W686"/>
    </row>
    <row r="687" spans="15:23" ht="15">
      <c r="O687"/>
      <c r="P687"/>
      <c r="Q687"/>
      <c r="R687"/>
      <c r="T687"/>
      <c r="U687"/>
      <c r="V687"/>
      <c r="W687"/>
    </row>
    <row r="688" spans="15:23" ht="15">
      <c r="O688"/>
      <c r="P688"/>
      <c r="Q688"/>
      <c r="R688"/>
      <c r="T688"/>
      <c r="U688"/>
      <c r="V688"/>
      <c r="W688"/>
    </row>
    <row r="689" spans="15:23" ht="15">
      <c r="O689"/>
      <c r="P689"/>
      <c r="Q689"/>
      <c r="R689"/>
      <c r="T689"/>
      <c r="U689"/>
      <c r="V689"/>
      <c r="W689"/>
    </row>
    <row r="690" spans="15:23" ht="15">
      <c r="O690"/>
      <c r="P690"/>
      <c r="Q690"/>
      <c r="R690"/>
      <c r="T690"/>
      <c r="U690"/>
      <c r="V690"/>
      <c r="W690"/>
    </row>
    <row r="691" spans="15:23" ht="15">
      <c r="O691"/>
      <c r="P691"/>
      <c r="Q691"/>
      <c r="R691"/>
      <c r="T691"/>
      <c r="U691"/>
      <c r="V691"/>
      <c r="W691"/>
    </row>
    <row r="692" spans="15:23" ht="15">
      <c r="O692"/>
      <c r="P692"/>
      <c r="Q692"/>
      <c r="R692"/>
      <c r="T692"/>
      <c r="U692"/>
      <c r="V692"/>
      <c r="W692"/>
    </row>
    <row r="693" spans="15:23" ht="15">
      <c r="O693"/>
      <c r="P693"/>
      <c r="Q693"/>
      <c r="R693"/>
      <c r="T693"/>
      <c r="U693"/>
      <c r="V693"/>
      <c r="W693"/>
    </row>
    <row r="694" spans="15:23" ht="15">
      <c r="O694"/>
      <c r="P694"/>
      <c r="Q694"/>
      <c r="R694"/>
      <c r="T694"/>
      <c r="U694"/>
      <c r="V694"/>
      <c r="W694"/>
    </row>
    <row r="695" spans="15:23" ht="15">
      <c r="O695"/>
      <c r="P695"/>
      <c r="Q695"/>
      <c r="R695"/>
      <c r="T695"/>
      <c r="U695"/>
      <c r="V695"/>
      <c r="W695"/>
    </row>
    <row r="696" spans="15:23" ht="15">
      <c r="O696"/>
      <c r="P696"/>
      <c r="Q696"/>
      <c r="R696"/>
      <c r="T696"/>
      <c r="U696"/>
      <c r="V696"/>
      <c r="W696"/>
    </row>
    <row r="697" spans="15:23" ht="15">
      <c r="O697"/>
      <c r="P697"/>
      <c r="Q697"/>
      <c r="R697"/>
      <c r="T697"/>
      <c r="U697"/>
      <c r="V697"/>
      <c r="W697"/>
    </row>
    <row r="698" spans="15:23" ht="15">
      <c r="O698"/>
      <c r="P698"/>
      <c r="Q698"/>
      <c r="R698"/>
      <c r="T698"/>
      <c r="U698"/>
      <c r="V698"/>
      <c r="W698"/>
    </row>
    <row r="699" spans="15:23" ht="15">
      <c r="O699"/>
      <c r="P699"/>
      <c r="Q699"/>
      <c r="R699"/>
      <c r="T699"/>
      <c r="U699"/>
      <c r="V699"/>
      <c r="W699"/>
    </row>
    <row r="700" spans="15:23" ht="15">
      <c r="O700"/>
      <c r="P700"/>
      <c r="Q700"/>
      <c r="R700"/>
      <c r="T700"/>
      <c r="U700"/>
      <c r="V700"/>
      <c r="W700"/>
    </row>
    <row r="701" spans="15:23" ht="15">
      <c r="O701"/>
      <c r="P701"/>
      <c r="Q701"/>
      <c r="R701"/>
      <c r="T701"/>
      <c r="U701"/>
      <c r="V701"/>
      <c r="W701"/>
    </row>
    <row r="702" spans="15:23" ht="15">
      <c r="O702"/>
      <c r="P702"/>
      <c r="Q702"/>
      <c r="R702"/>
      <c r="T702"/>
      <c r="U702"/>
      <c r="V702"/>
      <c r="W702"/>
    </row>
    <row r="703" spans="15:23" ht="15">
      <c r="O703"/>
      <c r="P703"/>
      <c r="Q703"/>
      <c r="R703"/>
      <c r="T703"/>
      <c r="U703"/>
      <c r="V703"/>
      <c r="W703"/>
    </row>
    <row r="704" spans="15:23" ht="15">
      <c r="O704"/>
      <c r="P704"/>
      <c r="Q704"/>
      <c r="R704"/>
      <c r="T704"/>
      <c r="U704"/>
      <c r="V704"/>
      <c r="W704"/>
    </row>
    <row r="705" spans="15:23" ht="15">
      <c r="O705"/>
      <c r="P705"/>
      <c r="Q705"/>
      <c r="R705"/>
      <c r="T705"/>
      <c r="U705"/>
      <c r="V705"/>
      <c r="W705"/>
    </row>
    <row r="706" spans="15:23" ht="15">
      <c r="O706"/>
      <c r="P706"/>
      <c r="Q706"/>
      <c r="R706"/>
      <c r="T706"/>
      <c r="U706"/>
      <c r="V706"/>
      <c r="W706"/>
    </row>
    <row r="707" spans="15:23" ht="15">
      <c r="O707"/>
      <c r="P707"/>
      <c r="Q707"/>
      <c r="R707"/>
      <c r="T707"/>
      <c r="U707"/>
      <c r="V707"/>
      <c r="W707"/>
    </row>
    <row r="708" spans="15:23" ht="15">
      <c r="O708"/>
      <c r="P708"/>
      <c r="Q708"/>
      <c r="R708"/>
      <c r="T708"/>
      <c r="U708"/>
      <c r="V708"/>
      <c r="W708"/>
    </row>
    <row r="709" spans="15:23" ht="15">
      <c r="O709"/>
      <c r="P709"/>
      <c r="Q709"/>
      <c r="R709"/>
      <c r="T709"/>
      <c r="U709"/>
      <c r="V709"/>
      <c r="W709"/>
    </row>
    <row r="710" spans="15:23" ht="15">
      <c r="O710"/>
      <c r="P710"/>
      <c r="Q710"/>
      <c r="R710"/>
      <c r="T710"/>
      <c r="U710"/>
      <c r="V710"/>
      <c r="W710"/>
    </row>
    <row r="711" spans="15:23" ht="15">
      <c r="O711"/>
      <c r="P711"/>
      <c r="Q711"/>
      <c r="R711"/>
      <c r="T711"/>
      <c r="U711"/>
      <c r="V711"/>
      <c r="W711"/>
    </row>
    <row r="712" spans="15:23" ht="15">
      <c r="O712"/>
      <c r="P712"/>
      <c r="Q712"/>
      <c r="R712"/>
      <c r="T712"/>
      <c r="U712"/>
      <c r="V712"/>
      <c r="W712"/>
    </row>
    <row r="713" spans="15:23" ht="15">
      <c r="O713"/>
      <c r="P713"/>
      <c r="Q713"/>
      <c r="R713"/>
      <c r="T713"/>
      <c r="U713"/>
      <c r="V713"/>
      <c r="W713"/>
    </row>
    <row r="714" spans="15:23" ht="15">
      <c r="O714"/>
      <c r="P714"/>
      <c r="Q714"/>
      <c r="R714"/>
      <c r="T714"/>
      <c r="U714"/>
      <c r="V714"/>
      <c r="W714"/>
    </row>
    <row r="715" spans="15:23" ht="15">
      <c r="O715"/>
      <c r="P715"/>
      <c r="Q715"/>
      <c r="R715"/>
      <c r="T715"/>
      <c r="U715"/>
      <c r="V715"/>
      <c r="W715"/>
    </row>
    <row r="716" spans="15:23" ht="15">
      <c r="O716"/>
      <c r="P716"/>
      <c r="Q716"/>
      <c r="R716"/>
      <c r="T716"/>
      <c r="U716"/>
      <c r="V716"/>
      <c r="W716"/>
    </row>
    <row r="717" spans="15:23" ht="15">
      <c r="O717"/>
      <c r="P717"/>
      <c r="Q717"/>
      <c r="R717"/>
      <c r="T717"/>
      <c r="U717"/>
      <c r="V717"/>
      <c r="W717"/>
    </row>
    <row r="718" spans="15:23" ht="15">
      <c r="O718"/>
      <c r="P718"/>
      <c r="Q718"/>
      <c r="R718"/>
      <c r="T718"/>
      <c r="U718"/>
      <c r="V718"/>
      <c r="W718"/>
    </row>
    <row r="719" spans="15:23" ht="15">
      <c r="O719"/>
      <c r="P719"/>
      <c r="Q719"/>
      <c r="R719"/>
      <c r="T719"/>
      <c r="U719"/>
      <c r="V719"/>
      <c r="W719"/>
    </row>
    <row r="720" spans="15:23" ht="15">
      <c r="O720"/>
      <c r="P720"/>
      <c r="Q720"/>
      <c r="R720"/>
      <c r="T720"/>
      <c r="U720"/>
      <c r="V720"/>
      <c r="W720"/>
    </row>
    <row r="721" spans="15:23" ht="15">
      <c r="O721"/>
      <c r="P721"/>
      <c r="Q721"/>
      <c r="R721"/>
      <c r="T721"/>
      <c r="U721"/>
      <c r="V721"/>
      <c r="W721"/>
    </row>
    <row r="722" spans="15:23" ht="15">
      <c r="O722"/>
      <c r="P722"/>
      <c r="Q722"/>
      <c r="R722"/>
      <c r="T722"/>
      <c r="U722"/>
      <c r="V722"/>
      <c r="W722"/>
    </row>
    <row r="723" spans="15:23" ht="15">
      <c r="O723"/>
      <c r="P723"/>
      <c r="Q723"/>
      <c r="R723"/>
      <c r="T723"/>
      <c r="U723"/>
      <c r="V723"/>
      <c r="W723"/>
    </row>
    <row r="724" spans="15:23" ht="15">
      <c r="O724"/>
      <c r="P724"/>
      <c r="Q724"/>
      <c r="R724"/>
      <c r="T724"/>
      <c r="U724"/>
      <c r="V724"/>
      <c r="W724"/>
    </row>
    <row r="725" spans="15:23" ht="15">
      <c r="O725"/>
      <c r="P725"/>
      <c r="Q725"/>
      <c r="R725"/>
      <c r="T725"/>
      <c r="U725"/>
      <c r="V725"/>
      <c r="W725"/>
    </row>
    <row r="726" spans="15:23" ht="15">
      <c r="O726"/>
      <c r="P726"/>
      <c r="Q726"/>
      <c r="R726"/>
      <c r="T726"/>
      <c r="U726"/>
      <c r="V726"/>
      <c r="W726"/>
    </row>
    <row r="727" spans="15:23" ht="15">
      <c r="O727"/>
      <c r="P727"/>
      <c r="Q727"/>
      <c r="R727"/>
      <c r="T727"/>
      <c r="U727"/>
      <c r="V727"/>
      <c r="W727"/>
    </row>
    <row r="728" spans="15:23" ht="15">
      <c r="O728"/>
      <c r="P728"/>
      <c r="Q728"/>
      <c r="R728"/>
      <c r="T728"/>
      <c r="U728"/>
      <c r="V728"/>
      <c r="W728"/>
    </row>
    <row r="729" spans="15:23" ht="15">
      <c r="O729"/>
      <c r="P729"/>
      <c r="Q729"/>
      <c r="R729"/>
      <c r="T729"/>
      <c r="U729"/>
      <c r="V729"/>
      <c r="W729"/>
    </row>
    <row r="730" spans="15:23" ht="15">
      <c r="O730"/>
      <c r="P730"/>
      <c r="Q730"/>
      <c r="R730"/>
      <c r="T730"/>
      <c r="U730"/>
      <c r="V730"/>
      <c r="W730"/>
    </row>
    <row r="731" spans="15:23" ht="15">
      <c r="O731"/>
      <c r="P731"/>
      <c r="Q731"/>
      <c r="R731"/>
      <c r="T731"/>
      <c r="U731"/>
      <c r="V731"/>
      <c r="W731"/>
    </row>
    <row r="732" spans="15:23" ht="15">
      <c r="O732"/>
      <c r="P732"/>
      <c r="Q732"/>
      <c r="R732"/>
      <c r="T732"/>
      <c r="U732"/>
      <c r="V732"/>
      <c r="W732"/>
    </row>
    <row r="733" spans="15:23" ht="15">
      <c r="O733"/>
      <c r="P733"/>
      <c r="Q733"/>
      <c r="R733"/>
      <c r="T733"/>
      <c r="U733"/>
      <c r="V733"/>
      <c r="W733"/>
    </row>
    <row r="734" spans="15:23" ht="15">
      <c r="O734"/>
      <c r="P734"/>
      <c r="Q734"/>
      <c r="R734"/>
      <c r="T734"/>
      <c r="U734"/>
      <c r="V734"/>
      <c r="W734"/>
    </row>
    <row r="735" spans="15:23" ht="15">
      <c r="O735"/>
      <c r="P735"/>
      <c r="Q735"/>
      <c r="R735"/>
      <c r="T735"/>
      <c r="U735"/>
      <c r="V735"/>
      <c r="W735"/>
    </row>
    <row r="736" spans="15:23" ht="15">
      <c r="O736"/>
      <c r="P736"/>
      <c r="Q736"/>
      <c r="R736"/>
      <c r="T736"/>
      <c r="U736"/>
      <c r="V736"/>
      <c r="W736"/>
    </row>
    <row r="737" spans="15:23" ht="15">
      <c r="O737"/>
      <c r="P737"/>
      <c r="Q737"/>
      <c r="R737"/>
      <c r="T737"/>
      <c r="U737"/>
      <c r="V737"/>
      <c r="W737"/>
    </row>
    <row r="738" spans="15:23" ht="15">
      <c r="O738"/>
      <c r="P738"/>
      <c r="Q738"/>
      <c r="R738"/>
      <c r="T738"/>
      <c r="U738"/>
      <c r="V738"/>
      <c r="W738"/>
    </row>
    <row r="739" spans="15:23" ht="15">
      <c r="O739"/>
      <c r="P739"/>
      <c r="Q739"/>
      <c r="R739"/>
      <c r="T739"/>
      <c r="U739"/>
      <c r="V739"/>
      <c r="W739"/>
    </row>
    <row r="740" spans="15:23" ht="15">
      <c r="O740"/>
      <c r="P740"/>
      <c r="Q740"/>
      <c r="R740"/>
      <c r="T740"/>
      <c r="U740"/>
      <c r="V740"/>
      <c r="W740"/>
    </row>
    <row r="741" spans="15:23" ht="15">
      <c r="O741"/>
      <c r="P741"/>
      <c r="Q741"/>
      <c r="R741"/>
      <c r="T741"/>
      <c r="U741"/>
      <c r="V741"/>
      <c r="W741"/>
    </row>
    <row r="742" spans="15:23" ht="15">
      <c r="O742"/>
      <c r="P742"/>
      <c r="Q742"/>
      <c r="R742"/>
      <c r="T742"/>
      <c r="U742"/>
      <c r="V742"/>
      <c r="W742"/>
    </row>
    <row r="743" spans="15:23" ht="15">
      <c r="O743"/>
      <c r="P743"/>
      <c r="Q743"/>
      <c r="R743"/>
      <c r="T743"/>
      <c r="U743"/>
      <c r="V743"/>
      <c r="W743"/>
    </row>
    <row r="744" spans="15:23" ht="15">
      <c r="O744"/>
      <c r="P744"/>
      <c r="Q744"/>
      <c r="R744"/>
      <c r="T744"/>
      <c r="U744"/>
      <c r="V744"/>
      <c r="W744"/>
    </row>
    <row r="745" spans="15:23" ht="15">
      <c r="O745"/>
      <c r="P745"/>
      <c r="Q745"/>
      <c r="R745"/>
      <c r="T745"/>
      <c r="U745"/>
      <c r="V745"/>
      <c r="W745"/>
    </row>
    <row r="746" spans="15:23" ht="15">
      <c r="O746"/>
      <c r="P746"/>
      <c r="Q746"/>
      <c r="R746"/>
      <c r="T746"/>
      <c r="U746"/>
      <c r="V746"/>
      <c r="W746"/>
    </row>
    <row r="747" spans="15:23" ht="15">
      <c r="O747"/>
      <c r="P747"/>
      <c r="Q747"/>
      <c r="R747"/>
      <c r="T747"/>
      <c r="U747"/>
      <c r="V747"/>
      <c r="W747"/>
    </row>
    <row r="748" spans="15:23" ht="15">
      <c r="O748"/>
      <c r="P748"/>
      <c r="Q748"/>
      <c r="R748"/>
      <c r="T748"/>
      <c r="U748"/>
      <c r="V748"/>
      <c r="W748"/>
    </row>
    <row r="749" spans="15:23" ht="15">
      <c r="O749"/>
      <c r="P749"/>
      <c r="Q749"/>
      <c r="R749"/>
      <c r="T749"/>
      <c r="U749"/>
      <c r="V749"/>
      <c r="W749"/>
    </row>
    <row r="750" spans="15:23" ht="15">
      <c r="O750"/>
      <c r="P750"/>
      <c r="Q750"/>
      <c r="R750"/>
      <c r="T750"/>
      <c r="U750"/>
      <c r="V750"/>
      <c r="W750"/>
    </row>
    <row r="751" spans="15:23" ht="15">
      <c r="O751"/>
      <c r="P751"/>
      <c r="Q751"/>
      <c r="R751"/>
      <c r="T751"/>
      <c r="U751"/>
      <c r="V751"/>
      <c r="W751"/>
    </row>
    <row r="752" spans="15:23" ht="15">
      <c r="O752"/>
      <c r="P752"/>
      <c r="Q752"/>
      <c r="R752"/>
      <c r="T752"/>
      <c r="U752"/>
      <c r="V752"/>
      <c r="W752"/>
    </row>
    <row r="753" spans="15:23" ht="15">
      <c r="O753"/>
      <c r="P753"/>
      <c r="Q753"/>
      <c r="R753"/>
      <c r="T753"/>
      <c r="U753"/>
      <c r="V753"/>
      <c r="W753"/>
    </row>
    <row r="754" spans="15:23" ht="15">
      <c r="O754"/>
      <c r="P754"/>
      <c r="Q754"/>
      <c r="R754"/>
      <c r="T754"/>
      <c r="U754"/>
      <c r="V754"/>
      <c r="W754"/>
    </row>
    <row r="755" spans="15:23" ht="15">
      <c r="O755"/>
      <c r="P755"/>
      <c r="Q755"/>
      <c r="R755"/>
      <c r="T755"/>
      <c r="U755"/>
      <c r="V755"/>
      <c r="W755"/>
    </row>
    <row r="756" spans="15:23" ht="15">
      <c r="O756"/>
      <c r="P756"/>
      <c r="Q756"/>
      <c r="R756"/>
      <c r="T756"/>
      <c r="U756"/>
      <c r="V756"/>
      <c r="W756"/>
    </row>
    <row r="757" spans="15:23" ht="15">
      <c r="O757"/>
      <c r="P757"/>
      <c r="Q757"/>
      <c r="R757"/>
      <c r="T757"/>
      <c r="U757"/>
      <c r="V757"/>
      <c r="W757"/>
    </row>
    <row r="758" spans="15:23" ht="15">
      <c r="O758"/>
      <c r="P758"/>
      <c r="Q758"/>
      <c r="R758"/>
      <c r="T758"/>
      <c r="U758"/>
      <c r="V758"/>
      <c r="W758"/>
    </row>
    <row r="759" spans="15:23" ht="15">
      <c r="O759"/>
      <c r="P759"/>
      <c r="Q759"/>
      <c r="R759"/>
      <c r="T759"/>
      <c r="U759"/>
      <c r="V759"/>
      <c r="W759"/>
    </row>
    <row r="760" spans="15:23" ht="15">
      <c r="O760"/>
      <c r="P760"/>
      <c r="Q760"/>
      <c r="R760"/>
      <c r="T760"/>
      <c r="U760"/>
      <c r="V760"/>
      <c r="W760"/>
    </row>
    <row r="761" spans="15:23" ht="15">
      <c r="O761"/>
      <c r="P761"/>
      <c r="Q761"/>
      <c r="R761"/>
      <c r="T761"/>
      <c r="U761"/>
      <c r="V761"/>
      <c r="W761"/>
    </row>
    <row r="762" spans="15:23" ht="15">
      <c r="O762"/>
      <c r="P762"/>
      <c r="Q762"/>
      <c r="R762"/>
      <c r="T762"/>
      <c r="U762"/>
      <c r="V762"/>
      <c r="W762"/>
    </row>
    <row r="763" spans="15:23" ht="15">
      <c r="O763"/>
      <c r="P763"/>
      <c r="Q763"/>
      <c r="R763"/>
      <c r="T763"/>
      <c r="U763"/>
      <c r="V763"/>
      <c r="W763"/>
    </row>
    <row r="764" spans="15:23" ht="15">
      <c r="O764"/>
      <c r="P764"/>
      <c r="Q764"/>
      <c r="R764"/>
      <c r="T764"/>
      <c r="U764"/>
      <c r="V764"/>
      <c r="W764"/>
    </row>
    <row r="765" spans="15:23" ht="15">
      <c r="O765"/>
      <c r="P765"/>
      <c r="Q765"/>
      <c r="R765"/>
      <c r="T765"/>
      <c r="U765"/>
      <c r="V765"/>
      <c r="W765"/>
    </row>
    <row r="766" spans="15:23" ht="15">
      <c r="O766"/>
      <c r="P766"/>
      <c r="Q766"/>
      <c r="R766"/>
      <c r="T766"/>
      <c r="U766"/>
      <c r="V766"/>
      <c r="W766"/>
    </row>
    <row r="767" spans="15:23" ht="15">
      <c r="O767"/>
      <c r="P767"/>
      <c r="Q767"/>
      <c r="R767"/>
      <c r="T767"/>
      <c r="U767"/>
      <c r="V767"/>
      <c r="W767"/>
    </row>
    <row r="768" spans="15:23" ht="15">
      <c r="O768"/>
      <c r="P768"/>
      <c r="Q768"/>
      <c r="R768"/>
      <c r="T768"/>
      <c r="U768"/>
      <c r="V768"/>
      <c r="W768"/>
    </row>
    <row r="769" spans="15:23" ht="15">
      <c r="O769"/>
      <c r="P769"/>
      <c r="Q769"/>
      <c r="R769"/>
      <c r="T769"/>
      <c r="U769"/>
      <c r="V769"/>
      <c r="W769"/>
    </row>
    <row r="770" spans="15:23" ht="15">
      <c r="O770"/>
      <c r="P770"/>
      <c r="Q770"/>
      <c r="R770"/>
      <c r="T770"/>
      <c r="U770"/>
      <c r="V770"/>
      <c r="W770"/>
    </row>
    <row r="771" spans="15:23" ht="15">
      <c r="O771"/>
      <c r="P771"/>
      <c r="Q771"/>
      <c r="R771"/>
      <c r="T771"/>
      <c r="U771"/>
      <c r="V771"/>
      <c r="W771"/>
    </row>
    <row r="772" spans="15:23" ht="15">
      <c r="O772"/>
      <c r="P772"/>
      <c r="Q772"/>
      <c r="R772"/>
      <c r="T772"/>
      <c r="U772"/>
      <c r="V772"/>
      <c r="W772"/>
    </row>
    <row r="773" spans="15:23" ht="15">
      <c r="O773"/>
      <c r="P773"/>
      <c r="Q773"/>
      <c r="R773"/>
      <c r="T773"/>
      <c r="U773"/>
      <c r="V773"/>
      <c r="W773"/>
    </row>
    <row r="774" spans="15:23" ht="15">
      <c r="O774"/>
      <c r="P774"/>
      <c r="Q774"/>
      <c r="R774"/>
      <c r="T774"/>
      <c r="U774"/>
      <c r="V774"/>
      <c r="W774"/>
    </row>
    <row r="775" spans="15:23" ht="15">
      <c r="O775"/>
      <c r="P775"/>
      <c r="Q775"/>
      <c r="R775"/>
      <c r="T775"/>
      <c r="U775"/>
      <c r="V775"/>
      <c r="W775"/>
    </row>
    <row r="776" spans="15:23" ht="15">
      <c r="O776"/>
      <c r="P776"/>
      <c r="Q776"/>
      <c r="R776"/>
      <c r="T776"/>
      <c r="U776"/>
      <c r="V776"/>
      <c r="W776"/>
    </row>
    <row r="777" spans="15:23" ht="15">
      <c r="O777"/>
      <c r="P777"/>
      <c r="Q777"/>
      <c r="R777"/>
      <c r="T777"/>
      <c r="U777"/>
      <c r="V777"/>
      <c r="W777"/>
    </row>
    <row r="778" spans="15:23" ht="15">
      <c r="O778"/>
      <c r="P778"/>
      <c r="Q778"/>
      <c r="R778"/>
      <c r="T778"/>
      <c r="U778"/>
      <c r="V778"/>
      <c r="W778"/>
    </row>
    <row r="779" spans="15:23" ht="15">
      <c r="O779"/>
      <c r="P779"/>
      <c r="Q779"/>
      <c r="R779"/>
      <c r="T779"/>
      <c r="U779"/>
      <c r="V779"/>
      <c r="W779"/>
    </row>
    <row r="780" spans="15:23" ht="15">
      <c r="O780"/>
      <c r="P780"/>
      <c r="Q780"/>
      <c r="R780"/>
      <c r="T780"/>
      <c r="U780"/>
      <c r="V780"/>
      <c r="W780"/>
    </row>
    <row r="781" spans="15:23" ht="15">
      <c r="O781"/>
      <c r="P781"/>
      <c r="Q781"/>
      <c r="R781"/>
      <c r="T781"/>
      <c r="U781"/>
      <c r="V781"/>
      <c r="W781"/>
    </row>
    <row r="782" spans="15:23" ht="15">
      <c r="O782"/>
      <c r="P782"/>
      <c r="Q782"/>
      <c r="R782"/>
      <c r="T782"/>
      <c r="U782"/>
      <c r="V782"/>
      <c r="W782"/>
    </row>
    <row r="783" spans="15:23" ht="15">
      <c r="O783"/>
      <c r="P783"/>
      <c r="Q783"/>
      <c r="R783"/>
      <c r="T783"/>
      <c r="U783"/>
      <c r="V783"/>
      <c r="W783"/>
    </row>
    <row r="784" spans="15:23" ht="15">
      <c r="O784"/>
      <c r="P784"/>
      <c r="Q784"/>
      <c r="R784"/>
      <c r="T784"/>
      <c r="U784"/>
      <c r="V784"/>
      <c r="W784"/>
    </row>
    <row r="785" spans="15:23" ht="15">
      <c r="O785"/>
      <c r="P785"/>
      <c r="Q785"/>
      <c r="R785"/>
      <c r="T785"/>
      <c r="U785"/>
      <c r="V785"/>
      <c r="W785"/>
    </row>
    <row r="786" spans="15:23" ht="15">
      <c r="O786"/>
      <c r="P786"/>
      <c r="Q786"/>
      <c r="R786"/>
      <c r="T786"/>
      <c r="U786"/>
      <c r="V786"/>
      <c r="W786"/>
    </row>
    <row r="787" spans="15:23" ht="15">
      <c r="O787"/>
      <c r="P787"/>
      <c r="Q787"/>
      <c r="R787"/>
      <c r="T787"/>
      <c r="U787"/>
      <c r="V787"/>
      <c r="W787"/>
    </row>
    <row r="788" spans="15:23" ht="15">
      <c r="O788"/>
      <c r="P788"/>
      <c r="Q788"/>
      <c r="R788"/>
      <c r="T788"/>
      <c r="U788"/>
      <c r="V788"/>
      <c r="W788"/>
    </row>
    <row r="789" spans="15:23" ht="15">
      <c r="O789"/>
      <c r="P789"/>
      <c r="Q789"/>
      <c r="R789"/>
      <c r="T789"/>
      <c r="U789"/>
      <c r="V789"/>
      <c r="W789"/>
    </row>
    <row r="790" spans="15:23" ht="15">
      <c r="O790"/>
      <c r="P790"/>
      <c r="Q790"/>
      <c r="R790"/>
      <c r="T790"/>
      <c r="U790"/>
      <c r="V790"/>
      <c r="W790"/>
    </row>
    <row r="791" spans="15:23" ht="15">
      <c r="O791"/>
      <c r="P791"/>
      <c r="Q791"/>
      <c r="R791"/>
      <c r="T791"/>
      <c r="U791"/>
      <c r="V791"/>
      <c r="W791"/>
    </row>
    <row r="792" spans="15:23" ht="15">
      <c r="O792"/>
      <c r="P792"/>
      <c r="Q792"/>
      <c r="R792"/>
      <c r="T792"/>
      <c r="U792"/>
      <c r="V792"/>
      <c r="W792"/>
    </row>
    <row r="793" spans="15:23" ht="15">
      <c r="O793"/>
      <c r="P793"/>
      <c r="Q793"/>
      <c r="R793"/>
      <c r="T793"/>
      <c r="U793"/>
      <c r="V793"/>
      <c r="W793"/>
    </row>
    <row r="794" spans="15:23" ht="15">
      <c r="O794"/>
      <c r="P794"/>
      <c r="Q794"/>
      <c r="R794"/>
      <c r="T794"/>
      <c r="U794"/>
      <c r="V794"/>
      <c r="W794"/>
    </row>
    <row r="795" spans="15:23" ht="15">
      <c r="O795"/>
      <c r="P795"/>
      <c r="Q795"/>
      <c r="R795"/>
      <c r="T795"/>
      <c r="U795"/>
      <c r="V795"/>
      <c r="W795"/>
    </row>
    <row r="796" spans="15:23" ht="15">
      <c r="O796"/>
      <c r="P796"/>
      <c r="Q796"/>
      <c r="R796"/>
      <c r="T796"/>
      <c r="U796"/>
      <c r="V796"/>
      <c r="W796"/>
    </row>
    <row r="797" spans="15:23" ht="15">
      <c r="O797"/>
      <c r="P797"/>
      <c r="Q797"/>
      <c r="R797"/>
      <c r="T797"/>
      <c r="U797"/>
      <c r="V797"/>
      <c r="W797"/>
    </row>
    <row r="798" spans="15:23" ht="15">
      <c r="O798"/>
      <c r="P798"/>
      <c r="Q798"/>
      <c r="R798"/>
      <c r="T798"/>
      <c r="U798"/>
      <c r="V798"/>
      <c r="W798"/>
    </row>
    <row r="799" spans="15:23" ht="15">
      <c r="O799"/>
      <c r="P799"/>
      <c r="Q799"/>
      <c r="R799"/>
      <c r="T799"/>
      <c r="U799"/>
      <c r="V799"/>
      <c r="W799"/>
    </row>
    <row r="800" spans="15:23" ht="15">
      <c r="O800"/>
      <c r="P800"/>
      <c r="Q800"/>
      <c r="R800"/>
      <c r="T800"/>
      <c r="U800"/>
      <c r="V800"/>
      <c r="W800"/>
    </row>
    <row r="801" spans="15:23" ht="15">
      <c r="O801"/>
      <c r="P801"/>
      <c r="Q801"/>
      <c r="R801"/>
      <c r="T801"/>
      <c r="U801"/>
      <c r="V801"/>
      <c r="W801"/>
    </row>
    <row r="802" spans="15:23" ht="15">
      <c r="O802"/>
      <c r="P802"/>
      <c r="Q802"/>
      <c r="R802"/>
      <c r="T802"/>
      <c r="U802"/>
      <c r="V802"/>
      <c r="W802"/>
    </row>
    <row r="803" spans="15:23" ht="15">
      <c r="O803"/>
      <c r="P803"/>
      <c r="Q803"/>
      <c r="R803"/>
      <c r="T803"/>
      <c r="U803"/>
      <c r="V803"/>
      <c r="W803"/>
    </row>
    <row r="804" spans="15:23" ht="15">
      <c r="O804"/>
      <c r="P804"/>
      <c r="Q804"/>
      <c r="R804"/>
      <c r="T804"/>
      <c r="U804"/>
      <c r="V804"/>
      <c r="W804"/>
    </row>
    <row r="805" spans="15:23" ht="15">
      <c r="O805"/>
      <c r="P805"/>
      <c r="Q805"/>
      <c r="R805"/>
      <c r="T805"/>
      <c r="U805"/>
      <c r="V805"/>
      <c r="W805"/>
    </row>
    <row r="806" spans="15:23" ht="15">
      <c r="O806"/>
      <c r="P806"/>
      <c r="Q806"/>
      <c r="R806"/>
      <c r="T806"/>
      <c r="U806"/>
      <c r="V806"/>
      <c r="W806"/>
    </row>
    <row r="807" spans="15:23" ht="15">
      <c r="O807"/>
      <c r="P807"/>
      <c r="Q807"/>
      <c r="R807"/>
      <c r="T807"/>
      <c r="U807"/>
      <c r="V807"/>
      <c r="W807"/>
    </row>
    <row r="808" spans="15:23" ht="15">
      <c r="O808"/>
      <c r="P808"/>
      <c r="Q808"/>
      <c r="R808"/>
      <c r="T808"/>
      <c r="U808"/>
      <c r="V808"/>
      <c r="W808"/>
    </row>
    <row r="809" spans="15:23" ht="15">
      <c r="O809"/>
      <c r="P809"/>
      <c r="Q809"/>
      <c r="R809"/>
      <c r="T809"/>
      <c r="U809"/>
      <c r="V809"/>
      <c r="W809"/>
    </row>
    <row r="810" spans="15:23" ht="15">
      <c r="O810"/>
      <c r="P810"/>
      <c r="Q810"/>
      <c r="R810"/>
      <c r="T810"/>
      <c r="U810"/>
      <c r="V810"/>
      <c r="W810"/>
    </row>
    <row r="811" spans="15:23" ht="15">
      <c r="O811"/>
      <c r="P811"/>
      <c r="Q811"/>
      <c r="R811"/>
      <c r="T811"/>
      <c r="U811"/>
      <c r="V811"/>
      <c r="W811"/>
    </row>
    <row r="812" spans="15:23" ht="15">
      <c r="O812"/>
      <c r="P812"/>
      <c r="Q812"/>
      <c r="R812"/>
      <c r="T812"/>
      <c r="U812"/>
      <c r="V812"/>
      <c r="W812"/>
    </row>
    <row r="813" spans="15:23" ht="15">
      <c r="O813"/>
      <c r="P813"/>
      <c r="Q813"/>
      <c r="R813"/>
      <c r="T813"/>
      <c r="U813"/>
      <c r="V813"/>
      <c r="W813"/>
    </row>
    <row r="814" spans="15:23" ht="15">
      <c r="O814"/>
      <c r="P814"/>
      <c r="Q814"/>
      <c r="R814"/>
      <c r="T814"/>
      <c r="U814"/>
      <c r="V814"/>
      <c r="W814"/>
    </row>
    <row r="815" spans="15:23" ht="15">
      <c r="O815"/>
      <c r="P815"/>
      <c r="Q815"/>
      <c r="R815"/>
      <c r="T815"/>
      <c r="U815"/>
      <c r="V815"/>
      <c r="W815"/>
    </row>
    <row r="816" spans="15:23" ht="15">
      <c r="O816"/>
      <c r="P816"/>
      <c r="Q816"/>
      <c r="R816"/>
      <c r="T816"/>
      <c r="U816"/>
      <c r="V816"/>
      <c r="W816"/>
    </row>
    <row r="817" spans="15:23" ht="15">
      <c r="O817"/>
      <c r="P817"/>
      <c r="Q817"/>
      <c r="R817"/>
      <c r="T817"/>
      <c r="U817"/>
      <c r="V817"/>
      <c r="W817"/>
    </row>
    <row r="818" spans="15:23" ht="15">
      <c r="O818"/>
      <c r="P818"/>
      <c r="Q818"/>
      <c r="R818"/>
      <c r="T818"/>
      <c r="U818"/>
      <c r="V818"/>
      <c r="W818"/>
    </row>
    <row r="819" spans="15:23" ht="15">
      <c r="O819"/>
      <c r="P819"/>
      <c r="Q819"/>
      <c r="R819"/>
      <c r="T819"/>
      <c r="U819"/>
      <c r="V819"/>
      <c r="W819"/>
    </row>
    <row r="820" spans="15:23" ht="15">
      <c r="O820"/>
      <c r="P820"/>
      <c r="Q820"/>
      <c r="R820"/>
      <c r="T820"/>
      <c r="U820"/>
      <c r="V820"/>
      <c r="W820"/>
    </row>
    <row r="821" spans="15:23" ht="15">
      <c r="O821"/>
      <c r="P821"/>
      <c r="Q821"/>
      <c r="R821"/>
      <c r="T821"/>
      <c r="U821"/>
      <c r="V821"/>
      <c r="W821"/>
    </row>
    <row r="822" spans="15:23" ht="15">
      <c r="O822"/>
      <c r="P822"/>
      <c r="Q822"/>
      <c r="R822"/>
      <c r="T822"/>
      <c r="U822"/>
      <c r="V822"/>
      <c r="W822"/>
    </row>
    <row r="823" spans="15:23" ht="15">
      <c r="O823"/>
      <c r="P823"/>
      <c r="Q823"/>
      <c r="R823"/>
      <c r="T823"/>
      <c r="U823"/>
      <c r="V823"/>
      <c r="W823"/>
    </row>
    <row r="824" spans="15:23" ht="15">
      <c r="O824"/>
      <c r="P824"/>
      <c r="Q824"/>
      <c r="R824"/>
      <c r="T824"/>
      <c r="U824"/>
      <c r="V824"/>
      <c r="W824"/>
    </row>
    <row r="825" spans="15:23" ht="15">
      <c r="O825"/>
      <c r="P825"/>
      <c r="Q825"/>
      <c r="R825"/>
      <c r="T825"/>
      <c r="U825"/>
      <c r="V825"/>
      <c r="W825"/>
    </row>
    <row r="826" spans="15:23" ht="15">
      <c r="O826"/>
      <c r="P826"/>
      <c r="Q826"/>
      <c r="R826"/>
      <c r="T826"/>
      <c r="U826"/>
      <c r="V826"/>
      <c r="W826"/>
    </row>
    <row r="827" spans="15:23" ht="15">
      <c r="O827"/>
      <c r="P827"/>
      <c r="Q827"/>
      <c r="R827"/>
      <c r="T827"/>
      <c r="U827"/>
      <c r="V827"/>
      <c r="W827"/>
    </row>
    <row r="828" spans="15:23" ht="15">
      <c r="O828"/>
      <c r="P828"/>
      <c r="Q828"/>
      <c r="R828"/>
      <c r="T828"/>
      <c r="U828"/>
      <c r="V828"/>
      <c r="W828"/>
    </row>
    <row r="829" spans="15:23" ht="15">
      <c r="O829"/>
      <c r="P829"/>
      <c r="Q829"/>
      <c r="R829"/>
      <c r="T829"/>
      <c r="U829"/>
      <c r="V829"/>
      <c r="W829"/>
    </row>
    <row r="830" spans="15:23" ht="15">
      <c r="O830"/>
      <c r="P830"/>
      <c r="Q830"/>
      <c r="R830"/>
      <c r="T830"/>
      <c r="U830"/>
      <c r="V830"/>
      <c r="W830"/>
    </row>
    <row r="831" spans="15:23" ht="15">
      <c r="O831"/>
      <c r="P831"/>
      <c r="Q831"/>
      <c r="R831"/>
      <c r="T831"/>
      <c r="U831"/>
      <c r="V831"/>
      <c r="W831"/>
    </row>
    <row r="832" spans="15:23" ht="15">
      <c r="O832"/>
      <c r="P832"/>
      <c r="Q832"/>
      <c r="R832"/>
      <c r="T832"/>
      <c r="U832"/>
      <c r="V832"/>
      <c r="W832"/>
    </row>
    <row r="833" spans="15:23" ht="15">
      <c r="O833"/>
      <c r="P833"/>
      <c r="Q833"/>
      <c r="R833"/>
      <c r="T833"/>
      <c r="U833"/>
      <c r="V833"/>
      <c r="W833"/>
    </row>
    <row r="834" spans="15:23" ht="15">
      <c r="O834"/>
      <c r="P834"/>
      <c r="Q834"/>
      <c r="R834"/>
      <c r="T834"/>
      <c r="U834"/>
      <c r="V834"/>
      <c r="W834"/>
    </row>
    <row r="835" spans="15:23" ht="15">
      <c r="O835"/>
      <c r="P835"/>
      <c r="Q835"/>
      <c r="R835"/>
      <c r="T835"/>
      <c r="U835"/>
      <c r="V835"/>
      <c r="W835"/>
    </row>
    <row r="836" spans="15:23" ht="15">
      <c r="O836"/>
      <c r="P836"/>
      <c r="Q836"/>
      <c r="R836"/>
      <c r="T836"/>
      <c r="U836"/>
      <c r="V836"/>
      <c r="W836"/>
    </row>
    <row r="837" spans="15:23" ht="15">
      <c r="O837"/>
      <c r="P837"/>
      <c r="Q837"/>
      <c r="R837"/>
      <c r="T837"/>
      <c r="U837"/>
      <c r="V837"/>
      <c r="W837"/>
    </row>
    <row r="838" spans="15:23" ht="15">
      <c r="O838"/>
      <c r="P838"/>
      <c r="Q838"/>
      <c r="R838"/>
      <c r="T838"/>
      <c r="U838"/>
      <c r="V838"/>
      <c r="W838"/>
    </row>
    <row r="839" spans="15:23" ht="15">
      <c r="O839"/>
      <c r="P839"/>
      <c r="Q839"/>
      <c r="R839"/>
      <c r="T839"/>
      <c r="U839"/>
      <c r="V839"/>
      <c r="W839"/>
    </row>
    <row r="840" spans="15:23" ht="15">
      <c r="O840"/>
      <c r="P840"/>
      <c r="Q840"/>
      <c r="R840"/>
      <c r="T840"/>
      <c r="U840"/>
      <c r="V840"/>
      <c r="W840"/>
    </row>
    <row r="841" spans="15:23" ht="15">
      <c r="O841"/>
      <c r="P841"/>
      <c r="Q841"/>
      <c r="R841"/>
      <c r="T841"/>
      <c r="U841"/>
      <c r="V841"/>
      <c r="W841"/>
    </row>
    <row r="842" spans="15:23" ht="15">
      <c r="O842"/>
      <c r="P842"/>
      <c r="Q842"/>
      <c r="R842"/>
      <c r="T842"/>
      <c r="U842"/>
      <c r="V842"/>
      <c r="W842"/>
    </row>
    <row r="843" spans="15:23" ht="15">
      <c r="O843"/>
      <c r="P843"/>
      <c r="Q843"/>
      <c r="R843"/>
      <c r="T843"/>
      <c r="U843"/>
      <c r="V843"/>
      <c r="W843"/>
    </row>
    <row r="844" spans="15:23" ht="15">
      <c r="O844"/>
      <c r="P844"/>
      <c r="Q844"/>
      <c r="R844"/>
      <c r="T844"/>
      <c r="U844"/>
      <c r="V844"/>
      <c r="W844"/>
    </row>
    <row r="845" spans="15:23" ht="15">
      <c r="O845"/>
      <c r="P845"/>
      <c r="Q845"/>
      <c r="R845"/>
      <c r="T845"/>
      <c r="U845"/>
      <c r="V845"/>
      <c r="W845"/>
    </row>
    <row r="846" spans="15:23" ht="15">
      <c r="O846"/>
      <c r="P846"/>
      <c r="Q846"/>
      <c r="R846"/>
      <c r="T846"/>
      <c r="U846"/>
      <c r="V846"/>
      <c r="W846"/>
    </row>
    <row r="847" spans="15:23" ht="15">
      <c r="O847"/>
      <c r="P847"/>
      <c r="Q847"/>
      <c r="R847"/>
      <c r="T847"/>
      <c r="U847"/>
      <c r="V847"/>
      <c r="W847"/>
    </row>
    <row r="848" spans="15:23" ht="15">
      <c r="O848"/>
      <c r="P848"/>
      <c r="Q848"/>
      <c r="R848"/>
      <c r="T848"/>
      <c r="U848"/>
      <c r="V848"/>
      <c r="W848"/>
    </row>
    <row r="849" spans="15:23" ht="15">
      <c r="O849"/>
      <c r="P849"/>
      <c r="Q849"/>
      <c r="R849"/>
      <c r="T849"/>
      <c r="U849"/>
      <c r="V849"/>
      <c r="W849"/>
    </row>
    <row r="850" spans="15:23" ht="15">
      <c r="O850"/>
      <c r="P850"/>
      <c r="Q850"/>
      <c r="R850"/>
      <c r="T850"/>
      <c r="U850"/>
      <c r="V850"/>
      <c r="W850"/>
    </row>
    <row r="851" spans="15:23" ht="15">
      <c r="O851"/>
      <c r="P851"/>
      <c r="Q851"/>
      <c r="R851"/>
      <c r="T851"/>
      <c r="U851"/>
      <c r="V851"/>
      <c r="W851"/>
    </row>
    <row r="852" spans="15:23" ht="15">
      <c r="O852"/>
      <c r="P852"/>
      <c r="Q852"/>
      <c r="R852"/>
      <c r="T852"/>
      <c r="U852"/>
      <c r="V852"/>
      <c r="W852"/>
    </row>
    <row r="853" spans="15:23" ht="15">
      <c r="O853"/>
      <c r="P853"/>
      <c r="Q853"/>
      <c r="R853"/>
      <c r="T853"/>
      <c r="U853"/>
      <c r="V853"/>
      <c r="W853"/>
    </row>
    <row r="854" spans="15:23" ht="15">
      <c r="O854"/>
      <c r="P854"/>
      <c r="Q854"/>
      <c r="R854"/>
      <c r="T854"/>
      <c r="U854"/>
      <c r="V854"/>
      <c r="W854"/>
    </row>
    <row r="855" spans="15:23" ht="15">
      <c r="O855"/>
      <c r="P855"/>
      <c r="Q855"/>
      <c r="R855"/>
      <c r="T855"/>
      <c r="U855"/>
      <c r="V855"/>
      <c r="W855"/>
    </row>
    <row r="856" spans="15:23" ht="15">
      <c r="O856"/>
      <c r="P856"/>
      <c r="Q856"/>
      <c r="R856"/>
      <c r="T856"/>
      <c r="U856"/>
      <c r="V856"/>
      <c r="W856"/>
    </row>
    <row r="857" spans="15:23" ht="15">
      <c r="O857"/>
      <c r="P857"/>
      <c r="Q857"/>
      <c r="R857"/>
      <c r="T857"/>
      <c r="U857"/>
      <c r="V857"/>
      <c r="W857"/>
    </row>
    <row r="858" spans="15:23" ht="15">
      <c r="O858"/>
      <c r="P858"/>
      <c r="Q858"/>
      <c r="R858"/>
      <c r="T858"/>
      <c r="U858"/>
      <c r="V858"/>
      <c r="W858"/>
    </row>
    <row r="859" spans="15:23" ht="15">
      <c r="O859"/>
      <c r="P859"/>
      <c r="Q859"/>
      <c r="R859"/>
      <c r="T859"/>
      <c r="U859"/>
      <c r="V859"/>
      <c r="W859"/>
    </row>
    <row r="860" spans="15:23" ht="15">
      <c r="O860"/>
      <c r="P860"/>
      <c r="Q860"/>
      <c r="R860"/>
      <c r="T860"/>
      <c r="U860"/>
      <c r="V860"/>
      <c r="W860"/>
    </row>
    <row r="861" spans="15:23" ht="15">
      <c r="O861"/>
      <c r="P861"/>
      <c r="Q861"/>
      <c r="R861"/>
      <c r="T861"/>
      <c r="U861"/>
      <c r="V861"/>
      <c r="W861"/>
    </row>
    <row r="862" spans="15:23" ht="15">
      <c r="O862"/>
      <c r="P862"/>
      <c r="Q862"/>
      <c r="R862"/>
      <c r="T862"/>
      <c r="U862"/>
      <c r="V862"/>
      <c r="W862"/>
    </row>
    <row r="863" spans="15:23" ht="15">
      <c r="O863"/>
      <c r="P863"/>
      <c r="Q863"/>
      <c r="R863"/>
      <c r="T863"/>
      <c r="U863"/>
      <c r="V863"/>
      <c r="W863"/>
    </row>
    <row r="864" spans="15:23" ht="15">
      <c r="O864"/>
      <c r="P864"/>
      <c r="Q864"/>
      <c r="R864"/>
      <c r="T864"/>
      <c r="U864"/>
      <c r="V864"/>
      <c r="W864"/>
    </row>
    <row r="865" spans="15:23" ht="15">
      <c r="O865"/>
      <c r="P865"/>
      <c r="Q865"/>
      <c r="R865"/>
      <c r="T865"/>
      <c r="U865"/>
      <c r="V865"/>
      <c r="W865"/>
    </row>
    <row r="866" spans="15:23" ht="15">
      <c r="O866"/>
      <c r="P866"/>
      <c r="Q866"/>
      <c r="R866"/>
      <c r="T866"/>
      <c r="U866"/>
      <c r="V866"/>
      <c r="W866"/>
    </row>
    <row r="867" spans="15:23" ht="15">
      <c r="O867"/>
      <c r="P867"/>
      <c r="Q867"/>
      <c r="R867"/>
      <c r="T867"/>
      <c r="U867"/>
      <c r="V867"/>
      <c r="W867"/>
    </row>
    <row r="868" spans="15:23" ht="15">
      <c r="O868"/>
      <c r="P868"/>
      <c r="Q868"/>
      <c r="R868"/>
      <c r="T868"/>
      <c r="U868"/>
      <c r="V868"/>
      <c r="W868"/>
    </row>
    <row r="869" spans="15:23" ht="15">
      <c r="O869"/>
      <c r="P869"/>
      <c r="Q869"/>
      <c r="R869"/>
      <c r="T869"/>
      <c r="U869"/>
      <c r="V869"/>
      <c r="W869"/>
    </row>
    <row r="870" spans="15:23" ht="15">
      <c r="O870"/>
      <c r="P870"/>
      <c r="Q870"/>
      <c r="R870"/>
      <c r="T870"/>
      <c r="U870"/>
      <c r="V870"/>
      <c r="W870"/>
    </row>
    <row r="871" spans="15:23" ht="15">
      <c r="O871"/>
      <c r="P871"/>
      <c r="Q871"/>
      <c r="R871"/>
      <c r="T871"/>
      <c r="U871"/>
      <c r="V871"/>
      <c r="W871"/>
    </row>
    <row r="872" spans="15:23" ht="15">
      <c r="O872"/>
      <c r="P872"/>
      <c r="Q872"/>
      <c r="R872"/>
      <c r="T872"/>
      <c r="U872"/>
      <c r="V872"/>
      <c r="W872"/>
    </row>
    <row r="873" spans="15:23" ht="15">
      <c r="O873"/>
      <c r="P873"/>
      <c r="Q873"/>
      <c r="R873"/>
      <c r="T873"/>
      <c r="U873"/>
      <c r="V873"/>
      <c r="W873"/>
    </row>
    <row r="874" spans="15:23" ht="15">
      <c r="O874"/>
      <c r="P874"/>
      <c r="Q874"/>
      <c r="R874"/>
      <c r="T874"/>
      <c r="U874"/>
      <c r="V874"/>
      <c r="W874"/>
    </row>
    <row r="875" spans="15:23" ht="15">
      <c r="O875"/>
      <c r="P875"/>
      <c r="Q875"/>
      <c r="R875"/>
      <c r="T875"/>
      <c r="U875"/>
      <c r="V875"/>
      <c r="W875"/>
    </row>
    <row r="876" spans="15:23" ht="15">
      <c r="O876"/>
      <c r="P876"/>
      <c r="Q876"/>
      <c r="R876"/>
      <c r="T876"/>
      <c r="U876"/>
      <c r="V876"/>
      <c r="W876"/>
    </row>
    <row r="877" spans="15:23" ht="15">
      <c r="O877"/>
      <c r="P877"/>
      <c r="Q877"/>
      <c r="R877"/>
      <c r="T877"/>
      <c r="U877"/>
      <c r="V877"/>
      <c r="W877"/>
    </row>
    <row r="878" spans="15:23" ht="15">
      <c r="O878"/>
      <c r="P878"/>
      <c r="Q878"/>
      <c r="R878"/>
      <c r="T878"/>
      <c r="U878"/>
      <c r="V878"/>
      <c r="W878"/>
    </row>
    <row r="879" spans="15:23" ht="15">
      <c r="O879"/>
      <c r="P879"/>
      <c r="Q879"/>
      <c r="R879"/>
      <c r="T879"/>
      <c r="U879"/>
      <c r="V879"/>
      <c r="W879"/>
    </row>
    <row r="880" spans="15:23" ht="15">
      <c r="O880"/>
      <c r="P880"/>
      <c r="Q880"/>
      <c r="R880"/>
      <c r="T880"/>
      <c r="U880"/>
      <c r="V880"/>
      <c r="W880"/>
    </row>
    <row r="881" spans="15:23" ht="15">
      <c r="O881"/>
      <c r="P881"/>
      <c r="Q881"/>
      <c r="R881"/>
      <c r="T881"/>
      <c r="U881"/>
      <c r="V881"/>
      <c r="W881"/>
    </row>
    <row r="882" spans="15:23" ht="15">
      <c r="O882"/>
      <c r="P882"/>
      <c r="Q882"/>
      <c r="R882"/>
      <c r="T882"/>
      <c r="U882"/>
      <c r="V882"/>
      <c r="W882"/>
    </row>
    <row r="883" spans="15:23" ht="15">
      <c r="O883"/>
      <c r="P883"/>
      <c r="Q883"/>
      <c r="R883"/>
      <c r="T883"/>
      <c r="U883"/>
      <c r="V883"/>
      <c r="W883"/>
    </row>
    <row r="884" spans="15:23" ht="15">
      <c r="O884"/>
      <c r="P884"/>
      <c r="Q884"/>
      <c r="R884"/>
      <c r="T884"/>
      <c r="U884"/>
      <c r="V884"/>
      <c r="W884"/>
    </row>
    <row r="885" spans="15:23" ht="15">
      <c r="O885"/>
      <c r="P885"/>
      <c r="Q885"/>
      <c r="R885"/>
      <c r="T885"/>
      <c r="U885"/>
      <c r="V885"/>
      <c r="W885"/>
    </row>
    <row r="886" spans="15:23" ht="15">
      <c r="O886"/>
      <c r="P886"/>
      <c r="Q886"/>
      <c r="R886"/>
      <c r="T886"/>
      <c r="U886"/>
      <c r="V886"/>
      <c r="W886"/>
    </row>
    <row r="887" spans="15:23" ht="15">
      <c r="O887"/>
      <c r="P887"/>
      <c r="Q887"/>
      <c r="R887"/>
      <c r="T887"/>
      <c r="U887"/>
      <c r="V887"/>
      <c r="W887"/>
    </row>
    <row r="888" spans="15:23" ht="15">
      <c r="O888"/>
      <c r="P888"/>
      <c r="Q888"/>
      <c r="R888"/>
      <c r="T888"/>
      <c r="U888"/>
      <c r="V888"/>
      <c r="W888"/>
    </row>
    <row r="889" spans="15:23" ht="15">
      <c r="O889"/>
      <c r="P889"/>
      <c r="Q889"/>
      <c r="R889"/>
      <c r="T889"/>
      <c r="U889"/>
      <c r="V889"/>
      <c r="W889"/>
    </row>
    <row r="890" spans="15:23" ht="15">
      <c r="O890"/>
      <c r="P890"/>
      <c r="Q890"/>
      <c r="R890"/>
      <c r="T890"/>
      <c r="U890"/>
      <c r="V890"/>
      <c r="W890"/>
    </row>
    <row r="891" spans="15:23" ht="15">
      <c r="O891"/>
      <c r="P891"/>
      <c r="Q891"/>
      <c r="R891"/>
      <c r="T891"/>
      <c r="U891"/>
      <c r="V891"/>
      <c r="W891"/>
    </row>
    <row r="892" spans="15:23" ht="15">
      <c r="O892"/>
      <c r="P892"/>
      <c r="Q892"/>
      <c r="R892"/>
      <c r="T892"/>
      <c r="U892"/>
      <c r="V892"/>
      <c r="W892"/>
    </row>
    <row r="893" spans="15:23" ht="15">
      <c r="O893"/>
      <c r="P893"/>
      <c r="Q893"/>
      <c r="R893"/>
      <c r="T893"/>
      <c r="U893"/>
      <c r="V893"/>
      <c r="W893"/>
    </row>
    <row r="894" spans="15:23" ht="15">
      <c r="O894"/>
      <c r="P894"/>
      <c r="Q894"/>
      <c r="R894"/>
      <c r="T894"/>
      <c r="U894"/>
      <c r="V894"/>
      <c r="W894"/>
    </row>
    <row r="895" spans="15:23" ht="15">
      <c r="O895"/>
      <c r="P895"/>
      <c r="Q895"/>
      <c r="R895"/>
      <c r="T895"/>
      <c r="U895"/>
      <c r="V895"/>
      <c r="W895"/>
    </row>
    <row r="896" spans="15:23" ht="15">
      <c r="O896"/>
      <c r="P896"/>
      <c r="Q896"/>
      <c r="R896"/>
      <c r="T896"/>
      <c r="U896"/>
      <c r="V896"/>
      <c r="W896"/>
    </row>
    <row r="897" spans="15:23" ht="15">
      <c r="O897"/>
      <c r="P897"/>
      <c r="Q897"/>
      <c r="R897"/>
      <c r="T897"/>
      <c r="U897"/>
      <c r="V897"/>
      <c r="W897"/>
    </row>
    <row r="898" spans="15:23" ht="15">
      <c r="O898"/>
      <c r="P898"/>
      <c r="Q898"/>
      <c r="R898"/>
      <c r="T898"/>
      <c r="U898"/>
      <c r="V898"/>
      <c r="W898"/>
    </row>
    <row r="899" spans="15:23" ht="15">
      <c r="O899"/>
      <c r="P899"/>
      <c r="Q899"/>
      <c r="R899"/>
      <c r="T899"/>
      <c r="U899"/>
      <c r="V899"/>
      <c r="W899"/>
    </row>
    <row r="900" spans="15:23" ht="15">
      <c r="O900"/>
      <c r="P900"/>
      <c r="Q900"/>
      <c r="R900"/>
      <c r="T900"/>
      <c r="U900"/>
      <c r="V900"/>
      <c r="W900"/>
    </row>
    <row r="901" spans="15:23" ht="15">
      <c r="O901"/>
      <c r="P901"/>
      <c r="Q901"/>
      <c r="R901"/>
      <c r="T901"/>
      <c r="U901"/>
      <c r="V901"/>
      <c r="W901"/>
    </row>
    <row r="902" spans="15:23" ht="15">
      <c r="O902"/>
      <c r="P902"/>
      <c r="Q902"/>
      <c r="R902"/>
      <c r="T902"/>
      <c r="U902"/>
      <c r="V902"/>
      <c r="W902"/>
    </row>
    <row r="903" spans="15:23" ht="15">
      <c r="O903"/>
      <c r="P903"/>
      <c r="Q903"/>
      <c r="R903"/>
      <c r="T903"/>
      <c r="U903"/>
      <c r="V903"/>
      <c r="W903"/>
    </row>
    <row r="904" spans="15:23" ht="15">
      <c r="O904"/>
      <c r="P904"/>
      <c r="Q904"/>
      <c r="R904"/>
      <c r="T904"/>
      <c r="U904"/>
      <c r="V904"/>
      <c r="W904"/>
    </row>
    <row r="905" spans="15:23" ht="15">
      <c r="O905"/>
      <c r="P905"/>
      <c r="Q905"/>
      <c r="R905"/>
      <c r="T905"/>
      <c r="U905"/>
      <c r="V905"/>
      <c r="W905"/>
    </row>
    <row r="906" spans="15:23" ht="15">
      <c r="O906"/>
      <c r="P906"/>
      <c r="Q906"/>
      <c r="R906"/>
      <c r="T906"/>
      <c r="U906"/>
      <c r="V906"/>
      <c r="W906"/>
    </row>
    <row r="907" spans="15:23" ht="15">
      <c r="O907"/>
      <c r="P907"/>
      <c r="Q907"/>
      <c r="R907"/>
      <c r="T907"/>
      <c r="U907"/>
      <c r="V907"/>
      <c r="W907"/>
    </row>
    <row r="908" spans="15:23" ht="15">
      <c r="O908"/>
      <c r="P908"/>
      <c r="Q908"/>
      <c r="R908"/>
      <c r="T908"/>
      <c r="U908"/>
      <c r="V908"/>
      <c r="W908"/>
    </row>
    <row r="909" spans="15:23" ht="15">
      <c r="O909"/>
      <c r="P909"/>
      <c r="Q909"/>
      <c r="R909"/>
      <c r="T909"/>
      <c r="U909"/>
      <c r="V909"/>
      <c r="W909"/>
    </row>
    <row r="910" spans="15:23" ht="15">
      <c r="O910"/>
      <c r="P910"/>
      <c r="Q910"/>
      <c r="R910"/>
      <c r="T910"/>
      <c r="U910"/>
      <c r="V910"/>
      <c r="W910"/>
    </row>
    <row r="911" spans="15:23" ht="15">
      <c r="O911"/>
      <c r="P911"/>
      <c r="Q911"/>
      <c r="R911"/>
      <c r="T911"/>
      <c r="U911"/>
      <c r="V911"/>
      <c r="W911"/>
    </row>
    <row r="912" spans="15:23" ht="15">
      <c r="O912"/>
      <c r="P912"/>
      <c r="Q912"/>
      <c r="R912"/>
      <c r="T912"/>
      <c r="U912"/>
      <c r="V912"/>
      <c r="W912"/>
    </row>
    <row r="913" spans="15:23" ht="15">
      <c r="O913"/>
      <c r="P913"/>
      <c r="Q913"/>
      <c r="R913"/>
      <c r="T913"/>
      <c r="U913"/>
      <c r="V913"/>
      <c r="W913"/>
    </row>
    <row r="914" spans="15:23" ht="15">
      <c r="O914"/>
      <c r="P914"/>
      <c r="Q914"/>
      <c r="R914"/>
      <c r="T914"/>
      <c r="U914"/>
      <c r="V914"/>
      <c r="W914"/>
    </row>
    <row r="915" spans="15:23" ht="15">
      <c r="O915"/>
      <c r="P915"/>
      <c r="Q915"/>
      <c r="R915"/>
      <c r="T915"/>
      <c r="U915"/>
      <c r="V915"/>
      <c r="W915"/>
    </row>
    <row r="916" spans="15:23" ht="15">
      <c r="O916"/>
      <c r="P916"/>
      <c r="Q916"/>
      <c r="R916"/>
      <c r="T916"/>
      <c r="U916"/>
      <c r="V916"/>
      <c r="W916"/>
    </row>
    <row r="917" spans="15:23" ht="15">
      <c r="O917"/>
      <c r="P917"/>
      <c r="Q917"/>
      <c r="R917"/>
      <c r="T917"/>
      <c r="U917"/>
      <c r="V917"/>
      <c r="W917"/>
    </row>
    <row r="918" spans="15:23" ht="15">
      <c r="O918"/>
      <c r="P918"/>
      <c r="Q918"/>
      <c r="R918"/>
      <c r="T918"/>
      <c r="U918"/>
      <c r="V918"/>
      <c r="W918"/>
    </row>
    <row r="919" spans="15:23" ht="15">
      <c r="O919"/>
      <c r="P919"/>
      <c r="Q919"/>
      <c r="R919"/>
      <c r="T919"/>
      <c r="U919"/>
      <c r="V919"/>
      <c r="W919"/>
    </row>
    <row r="920" spans="15:23" ht="15">
      <c r="O920"/>
      <c r="P920"/>
      <c r="Q920"/>
      <c r="R920"/>
      <c r="T920"/>
      <c r="U920"/>
      <c r="V920"/>
      <c r="W920"/>
    </row>
    <row r="921" spans="15:23" ht="15">
      <c r="O921"/>
      <c r="P921"/>
      <c r="Q921"/>
      <c r="R921"/>
      <c r="T921"/>
      <c r="U921"/>
      <c r="V921"/>
      <c r="W921"/>
    </row>
    <row r="922" spans="15:23" ht="15">
      <c r="O922"/>
      <c r="P922"/>
      <c r="Q922"/>
      <c r="R922"/>
      <c r="T922"/>
      <c r="U922"/>
      <c r="V922"/>
      <c r="W922"/>
    </row>
    <row r="923" spans="15:23" ht="15">
      <c r="O923"/>
      <c r="P923"/>
      <c r="Q923"/>
      <c r="R923"/>
      <c r="T923"/>
      <c r="U923"/>
      <c r="V923"/>
      <c r="W923"/>
    </row>
    <row r="924" spans="15:23" ht="15">
      <c r="O924"/>
      <c r="P924"/>
      <c r="Q924"/>
      <c r="R924"/>
      <c r="T924"/>
      <c r="U924"/>
      <c r="V924"/>
      <c r="W924"/>
    </row>
    <row r="925" spans="15:23" ht="15">
      <c r="O925"/>
      <c r="P925"/>
      <c r="Q925"/>
      <c r="R925"/>
      <c r="T925"/>
      <c r="U925"/>
      <c r="V925"/>
      <c r="W925"/>
    </row>
    <row r="926" spans="15:23" ht="15">
      <c r="O926"/>
      <c r="P926"/>
      <c r="Q926"/>
      <c r="R926"/>
      <c r="T926"/>
      <c r="U926"/>
      <c r="V926"/>
      <c r="W926"/>
    </row>
    <row r="927" spans="15:23" ht="15">
      <c r="O927"/>
      <c r="P927"/>
      <c r="Q927"/>
      <c r="R927"/>
      <c r="T927"/>
      <c r="U927"/>
      <c r="V927"/>
      <c r="W927"/>
    </row>
    <row r="928" spans="15:23" ht="15">
      <c r="O928"/>
      <c r="P928"/>
      <c r="Q928"/>
      <c r="R928"/>
      <c r="T928"/>
      <c r="U928"/>
      <c r="V928"/>
      <c r="W928"/>
    </row>
    <row r="929" spans="15:23" ht="15">
      <c r="O929"/>
      <c r="P929"/>
      <c r="Q929"/>
      <c r="R929"/>
      <c r="T929"/>
      <c r="U929"/>
      <c r="V929"/>
      <c r="W929"/>
    </row>
    <row r="930" spans="15:23" ht="15">
      <c r="O930"/>
      <c r="P930"/>
      <c r="Q930"/>
      <c r="R930"/>
      <c r="T930"/>
      <c r="U930"/>
      <c r="V930"/>
      <c r="W930"/>
    </row>
    <row r="931" spans="15:23" ht="15">
      <c r="O931"/>
      <c r="P931"/>
      <c r="Q931"/>
      <c r="R931"/>
      <c r="T931"/>
      <c r="U931"/>
      <c r="V931"/>
      <c r="W931"/>
    </row>
    <row r="932" spans="15:23" ht="15">
      <c r="O932"/>
      <c r="P932"/>
      <c r="Q932"/>
      <c r="R932"/>
      <c r="T932"/>
      <c r="U932"/>
      <c r="V932"/>
      <c r="W932"/>
    </row>
    <row r="933" spans="15:23" ht="15">
      <c r="O933"/>
      <c r="P933"/>
      <c r="Q933"/>
      <c r="R933"/>
      <c r="T933"/>
      <c r="U933"/>
      <c r="V933"/>
      <c r="W933"/>
    </row>
    <row r="934" spans="15:23" ht="15">
      <c r="O934"/>
      <c r="P934"/>
      <c r="Q934"/>
      <c r="R934"/>
      <c r="T934"/>
      <c r="U934"/>
      <c r="V934"/>
      <c r="W934"/>
    </row>
    <row r="935" spans="15:23" ht="15">
      <c r="O935"/>
      <c r="P935"/>
      <c r="Q935"/>
      <c r="R935"/>
      <c r="T935"/>
      <c r="U935"/>
      <c r="V935"/>
      <c r="W935"/>
    </row>
    <row r="936" spans="15:23" ht="15">
      <c r="O936"/>
      <c r="P936"/>
      <c r="Q936"/>
      <c r="R936"/>
      <c r="T936"/>
      <c r="U936"/>
      <c r="V936"/>
      <c r="W936"/>
    </row>
    <row r="937" spans="15:23" ht="15">
      <c r="O937"/>
      <c r="P937"/>
      <c r="Q937"/>
      <c r="R937"/>
      <c r="T937"/>
      <c r="U937"/>
      <c r="V937"/>
      <c r="W937"/>
    </row>
    <row r="938" spans="15:23" ht="15">
      <c r="O938"/>
      <c r="P938"/>
      <c r="Q938"/>
      <c r="R938"/>
      <c r="T938"/>
      <c r="U938"/>
      <c r="V938"/>
      <c r="W938"/>
    </row>
    <row r="939" spans="15:23" ht="15">
      <c r="O939"/>
      <c r="P939"/>
      <c r="Q939"/>
      <c r="R939"/>
      <c r="T939"/>
      <c r="U939"/>
      <c r="V939"/>
      <c r="W939"/>
    </row>
    <row r="940" spans="15:23" ht="15">
      <c r="O940"/>
      <c r="P940"/>
      <c r="Q940"/>
      <c r="R940"/>
      <c r="T940"/>
      <c r="U940"/>
      <c r="V940"/>
      <c r="W940"/>
    </row>
    <row r="941" spans="15:23" ht="15">
      <c r="O941"/>
      <c r="P941"/>
      <c r="Q941"/>
      <c r="R941"/>
      <c r="T941"/>
      <c r="U941"/>
      <c r="V941"/>
      <c r="W941"/>
    </row>
    <row r="942" spans="15:23" ht="15">
      <c r="O942"/>
      <c r="P942"/>
      <c r="Q942"/>
      <c r="R942"/>
      <c r="T942"/>
      <c r="U942"/>
      <c r="V942"/>
      <c r="W942"/>
    </row>
    <row r="943" spans="15:23" ht="15">
      <c r="O943"/>
      <c r="P943"/>
      <c r="Q943"/>
      <c r="R943"/>
      <c r="T943"/>
      <c r="U943"/>
      <c r="V943"/>
      <c r="W943"/>
    </row>
    <row r="944" spans="15:23" ht="15">
      <c r="O944"/>
      <c r="P944"/>
      <c r="Q944"/>
      <c r="R944"/>
      <c r="T944"/>
      <c r="U944"/>
      <c r="V944"/>
      <c r="W944"/>
    </row>
    <row r="945" spans="15:23" ht="15">
      <c r="O945"/>
      <c r="P945"/>
      <c r="Q945"/>
      <c r="R945"/>
      <c r="T945"/>
      <c r="U945"/>
      <c r="V945"/>
      <c r="W945"/>
    </row>
    <row r="946" spans="15:23" ht="15">
      <c r="O946"/>
      <c r="P946"/>
      <c r="Q946"/>
      <c r="R946"/>
      <c r="T946"/>
      <c r="U946"/>
      <c r="V946"/>
      <c r="W946"/>
    </row>
    <row r="947" spans="15:23" ht="15">
      <c r="O947"/>
      <c r="P947"/>
      <c r="Q947"/>
      <c r="R947"/>
      <c r="T947"/>
      <c r="U947"/>
      <c r="V947"/>
      <c r="W947"/>
    </row>
    <row r="948" spans="15:23" ht="15">
      <c r="O948"/>
      <c r="P948"/>
      <c r="Q948"/>
      <c r="R948"/>
      <c r="T948"/>
      <c r="U948"/>
      <c r="V948"/>
      <c r="W948"/>
    </row>
    <row r="949" spans="15:23" ht="15">
      <c r="O949"/>
      <c r="P949"/>
      <c r="Q949"/>
      <c r="R949"/>
      <c r="T949"/>
      <c r="U949"/>
      <c r="V949"/>
      <c r="W949"/>
    </row>
    <row r="950" spans="15:23" ht="15">
      <c r="O950"/>
      <c r="P950"/>
      <c r="Q950"/>
      <c r="R950"/>
      <c r="T950"/>
      <c r="U950"/>
      <c r="V950"/>
      <c r="W950"/>
    </row>
    <row r="951" spans="15:23" ht="15">
      <c r="O951"/>
      <c r="P951"/>
      <c r="Q951"/>
      <c r="R951"/>
      <c r="T951"/>
      <c r="U951"/>
      <c r="V951"/>
      <c r="W951"/>
    </row>
    <row r="952" spans="15:23" ht="15">
      <c r="O952"/>
      <c r="P952"/>
      <c r="Q952"/>
      <c r="R952"/>
      <c r="T952"/>
      <c r="U952"/>
      <c r="V952"/>
      <c r="W952"/>
    </row>
    <row r="953" spans="15:23" ht="15">
      <c r="O953"/>
      <c r="P953"/>
      <c r="Q953"/>
      <c r="R953"/>
      <c r="T953"/>
      <c r="U953"/>
      <c r="V953"/>
      <c r="W953"/>
    </row>
    <row r="954" spans="15:23" ht="15">
      <c r="O954"/>
      <c r="P954"/>
      <c r="Q954"/>
      <c r="R954"/>
      <c r="T954"/>
      <c r="U954"/>
      <c r="V954"/>
      <c r="W954"/>
    </row>
    <row r="955" spans="15:23" ht="15">
      <c r="O955"/>
      <c r="P955"/>
      <c r="Q955"/>
      <c r="R955"/>
      <c r="T955"/>
      <c r="U955"/>
      <c r="V955"/>
      <c r="W955"/>
    </row>
    <row r="956" spans="15:23" ht="15">
      <c r="O956"/>
      <c r="P956"/>
      <c r="Q956"/>
      <c r="R956"/>
      <c r="T956"/>
      <c r="U956"/>
      <c r="V956"/>
      <c r="W956"/>
    </row>
    <row r="957" spans="15:23" ht="15">
      <c r="O957"/>
      <c r="P957"/>
      <c r="Q957"/>
      <c r="R957"/>
      <c r="T957"/>
      <c r="U957"/>
      <c r="V957"/>
      <c r="W957"/>
    </row>
    <row r="958" spans="15:23" ht="15">
      <c r="O958"/>
      <c r="P958"/>
      <c r="Q958"/>
      <c r="R958"/>
      <c r="T958"/>
      <c r="U958"/>
      <c r="V958"/>
      <c r="W958"/>
    </row>
    <row r="959" spans="15:23" ht="15">
      <c r="O959"/>
      <c r="P959"/>
      <c r="Q959"/>
      <c r="R959"/>
      <c r="T959"/>
      <c r="U959"/>
      <c r="V959"/>
      <c r="W959"/>
    </row>
    <row r="960" spans="15:23" ht="15">
      <c r="O960"/>
      <c r="P960"/>
      <c r="Q960"/>
      <c r="R960"/>
      <c r="T960"/>
      <c r="U960"/>
      <c r="V960"/>
      <c r="W960"/>
    </row>
    <row r="961" spans="15:23" ht="15">
      <c r="O961"/>
      <c r="P961"/>
      <c r="Q961"/>
      <c r="R961"/>
      <c r="T961"/>
      <c r="U961"/>
      <c r="V961"/>
      <c r="W961"/>
    </row>
    <row r="962" spans="15:23" ht="15">
      <c r="O962"/>
      <c r="P962"/>
      <c r="Q962"/>
      <c r="R962"/>
      <c r="T962"/>
      <c r="U962"/>
      <c r="V962"/>
      <c r="W962"/>
    </row>
    <row r="963" spans="15:23" ht="15">
      <c r="O963"/>
      <c r="P963"/>
      <c r="Q963"/>
      <c r="R963"/>
      <c r="T963"/>
      <c r="U963"/>
      <c r="V963"/>
      <c r="W963"/>
    </row>
    <row r="964" spans="15:23" ht="15">
      <c r="O964"/>
      <c r="P964"/>
      <c r="Q964"/>
      <c r="R964"/>
      <c r="T964"/>
      <c r="U964"/>
      <c r="V964"/>
      <c r="W964"/>
    </row>
    <row r="965" spans="15:23" ht="15">
      <c r="O965"/>
      <c r="P965"/>
      <c r="Q965"/>
      <c r="R965"/>
      <c r="T965"/>
      <c r="U965"/>
      <c r="V965"/>
      <c r="W965"/>
    </row>
    <row r="966" spans="15:23" ht="15">
      <c r="O966"/>
      <c r="P966"/>
      <c r="Q966"/>
      <c r="R966"/>
      <c r="T966"/>
      <c r="U966"/>
      <c r="V966"/>
      <c r="W966"/>
    </row>
    <row r="967" spans="15:23" ht="15">
      <c r="O967"/>
      <c r="P967"/>
      <c r="Q967"/>
      <c r="R967"/>
      <c r="T967"/>
      <c r="U967"/>
      <c r="V967"/>
      <c r="W967"/>
    </row>
    <row r="968" spans="15:23" ht="15">
      <c r="O968"/>
      <c r="P968"/>
      <c r="Q968"/>
      <c r="R968"/>
      <c r="T968"/>
      <c r="U968"/>
      <c r="V968"/>
      <c r="W968"/>
    </row>
    <row r="969" spans="15:23" ht="15">
      <c r="O969"/>
      <c r="P969"/>
      <c r="Q969"/>
      <c r="R969"/>
      <c r="T969"/>
      <c r="U969"/>
      <c r="V969"/>
      <c r="W969"/>
    </row>
    <row r="970" spans="15:23" ht="15">
      <c r="O970"/>
      <c r="P970"/>
      <c r="Q970"/>
      <c r="R970"/>
      <c r="T970"/>
      <c r="U970"/>
      <c r="V970"/>
      <c r="W970"/>
    </row>
    <row r="971" spans="15:23" ht="15">
      <c r="O971"/>
      <c r="P971"/>
      <c r="Q971"/>
      <c r="R971"/>
      <c r="T971"/>
      <c r="U971"/>
      <c r="V971"/>
      <c r="W971"/>
    </row>
    <row r="972" spans="15:23" ht="15">
      <c r="O972"/>
      <c r="P972"/>
      <c r="Q972"/>
      <c r="R972"/>
      <c r="T972"/>
      <c r="U972"/>
      <c r="V972"/>
      <c r="W972"/>
    </row>
    <row r="973" spans="15:23" ht="15">
      <c r="O973"/>
      <c r="P973"/>
      <c r="Q973"/>
      <c r="R973"/>
      <c r="T973"/>
      <c r="U973"/>
      <c r="V973"/>
      <c r="W973"/>
    </row>
    <row r="974" spans="15:23" ht="15">
      <c r="O974"/>
      <c r="P974"/>
      <c r="Q974"/>
      <c r="R974"/>
      <c r="T974"/>
      <c r="U974"/>
      <c r="V974"/>
      <c r="W974"/>
    </row>
    <row r="975" spans="15:23" ht="15">
      <c r="O975"/>
      <c r="P975"/>
      <c r="Q975"/>
      <c r="R975"/>
      <c r="T975"/>
      <c r="U975"/>
      <c r="V975"/>
      <c r="W975"/>
    </row>
    <row r="976" spans="15:23" ht="15">
      <c r="O976"/>
      <c r="P976"/>
      <c r="Q976"/>
      <c r="R976"/>
      <c r="T976"/>
      <c r="U976"/>
      <c r="V976"/>
      <c r="W976"/>
    </row>
    <row r="977" spans="15:23" ht="15">
      <c r="O977"/>
      <c r="P977"/>
      <c r="Q977"/>
      <c r="R977"/>
      <c r="T977"/>
      <c r="U977"/>
      <c r="V977"/>
      <c r="W977"/>
    </row>
    <row r="978" spans="15:23" ht="15">
      <c r="O978"/>
      <c r="P978"/>
      <c r="Q978"/>
      <c r="R978"/>
      <c r="T978"/>
      <c r="U978"/>
      <c r="V978"/>
      <c r="W978"/>
    </row>
    <row r="979" spans="15:23" ht="15">
      <c r="O979"/>
      <c r="P979"/>
      <c r="Q979"/>
      <c r="R979"/>
      <c r="T979"/>
      <c r="U979"/>
      <c r="V979"/>
      <c r="W979"/>
    </row>
    <row r="980" spans="15:23" ht="15">
      <c r="O980"/>
      <c r="P980"/>
      <c r="Q980"/>
      <c r="R980"/>
      <c r="T980"/>
      <c r="U980"/>
      <c r="V980"/>
      <c r="W980"/>
    </row>
    <row r="981" spans="15:23" ht="15">
      <c r="O981"/>
      <c r="P981"/>
      <c r="Q981"/>
      <c r="R981"/>
      <c r="T981"/>
      <c r="U981"/>
      <c r="V981"/>
      <c r="W981"/>
    </row>
    <row r="982" spans="15:23" ht="15">
      <c r="O982"/>
      <c r="P982"/>
      <c r="Q982"/>
      <c r="R982"/>
      <c r="T982"/>
      <c r="U982"/>
      <c r="V982"/>
      <c r="W982"/>
    </row>
    <row r="983" spans="15:23" ht="15">
      <c r="O983"/>
      <c r="P983"/>
      <c r="Q983"/>
      <c r="R983"/>
      <c r="T983"/>
      <c r="U983"/>
      <c r="V983"/>
      <c r="W983"/>
    </row>
    <row r="984" spans="15:23" ht="15">
      <c r="O984"/>
      <c r="P984"/>
      <c r="Q984"/>
      <c r="R984"/>
      <c r="T984"/>
      <c r="U984"/>
      <c r="V984"/>
      <c r="W984"/>
    </row>
    <row r="985" spans="15:23" ht="15">
      <c r="O985"/>
      <c r="P985"/>
      <c r="Q985"/>
      <c r="R985"/>
      <c r="T985"/>
      <c r="U985"/>
      <c r="V985"/>
      <c r="W985"/>
    </row>
    <row r="986" spans="15:23" ht="15">
      <c r="O986"/>
      <c r="P986"/>
      <c r="Q986"/>
      <c r="R986"/>
      <c r="T986"/>
      <c r="U986"/>
      <c r="V986"/>
      <c r="W986"/>
    </row>
    <row r="987" spans="15:23" ht="15">
      <c r="O987"/>
      <c r="P987"/>
      <c r="Q987"/>
      <c r="R987"/>
      <c r="T987"/>
      <c r="U987"/>
      <c r="V987"/>
      <c r="W987"/>
    </row>
    <row r="988" spans="15:23" ht="15">
      <c r="O988"/>
      <c r="P988"/>
      <c r="Q988"/>
      <c r="R988"/>
      <c r="T988"/>
      <c r="U988"/>
      <c r="V988"/>
      <c r="W988"/>
    </row>
    <row r="989" spans="15:23" ht="15">
      <c r="O989"/>
      <c r="P989"/>
      <c r="Q989"/>
      <c r="R989"/>
      <c r="T989"/>
      <c r="U989"/>
      <c r="V989"/>
      <c r="W989"/>
    </row>
    <row r="990" spans="15:23" ht="15">
      <c r="O990"/>
      <c r="P990"/>
      <c r="Q990"/>
      <c r="R990"/>
      <c r="T990"/>
      <c r="U990"/>
      <c r="V990"/>
      <c r="W990"/>
    </row>
    <row r="991" spans="15:23" ht="15">
      <c r="O991"/>
      <c r="P991"/>
      <c r="Q991"/>
      <c r="R991"/>
      <c r="T991"/>
      <c r="U991"/>
      <c r="V991"/>
      <c r="W991"/>
    </row>
    <row r="992" spans="15:23" ht="15">
      <c r="O992"/>
      <c r="P992"/>
      <c r="Q992"/>
      <c r="R992"/>
      <c r="T992"/>
      <c r="U992"/>
      <c r="V992"/>
      <c r="W992"/>
    </row>
    <row r="993" spans="15:23" ht="15">
      <c r="O993"/>
      <c r="P993"/>
      <c r="Q993"/>
      <c r="R993"/>
      <c r="T993"/>
      <c r="U993"/>
      <c r="V993"/>
      <c r="W993"/>
    </row>
    <row r="994" spans="15:23" ht="15">
      <c r="O994"/>
      <c r="P994"/>
      <c r="Q994"/>
      <c r="R994"/>
      <c r="T994"/>
      <c r="U994"/>
      <c r="V994"/>
      <c r="W994"/>
    </row>
    <row r="995" spans="15:23" ht="15">
      <c r="O995"/>
      <c r="P995"/>
      <c r="Q995"/>
      <c r="R995"/>
      <c r="T995"/>
      <c r="U995"/>
      <c r="V995"/>
      <c r="W995"/>
    </row>
    <row r="996" spans="15:23" ht="15">
      <c r="O996"/>
      <c r="P996"/>
      <c r="Q996"/>
      <c r="R996"/>
      <c r="T996"/>
      <c r="U996"/>
      <c r="V996"/>
      <c r="W996"/>
    </row>
    <row r="997" spans="15:23" ht="15">
      <c r="O997"/>
      <c r="P997"/>
      <c r="Q997"/>
      <c r="R997"/>
      <c r="T997"/>
      <c r="U997"/>
      <c r="V997"/>
      <c r="W997"/>
    </row>
    <row r="998" spans="15:23" ht="15">
      <c r="O998"/>
      <c r="P998"/>
      <c r="Q998"/>
      <c r="R998"/>
      <c r="T998"/>
      <c r="U998"/>
      <c r="V998"/>
      <c r="W998"/>
    </row>
    <row r="999" spans="15:23" ht="15">
      <c r="O999"/>
      <c r="P999"/>
      <c r="Q999"/>
      <c r="R999"/>
      <c r="T999"/>
      <c r="U999"/>
      <c r="V999"/>
      <c r="W999"/>
    </row>
    <row r="1000" spans="15:23" ht="15">
      <c r="O1000"/>
      <c r="P1000"/>
      <c r="Q1000"/>
      <c r="R1000"/>
      <c r="T1000"/>
      <c r="U1000"/>
      <c r="V1000"/>
      <c r="W1000"/>
    </row>
    <row r="1001" spans="15:23" ht="15">
      <c r="O1001"/>
      <c r="P1001"/>
      <c r="Q1001"/>
      <c r="R1001"/>
      <c r="T1001"/>
      <c r="U1001"/>
      <c r="V1001"/>
      <c r="W1001"/>
    </row>
    <row r="1002" spans="15:23" ht="15">
      <c r="O1002"/>
      <c r="P1002"/>
      <c r="Q1002"/>
      <c r="R1002"/>
      <c r="T1002"/>
      <c r="U1002"/>
      <c r="V1002"/>
      <c r="W1002"/>
    </row>
    <row r="1003" spans="15:23" ht="15">
      <c r="O1003"/>
      <c r="P1003"/>
      <c r="Q1003"/>
      <c r="R1003"/>
      <c r="T1003"/>
      <c r="U1003"/>
      <c r="V1003"/>
      <c r="W1003"/>
    </row>
    <row r="1004" spans="15:23" ht="15">
      <c r="O1004"/>
      <c r="P1004"/>
      <c r="Q1004"/>
      <c r="R1004"/>
      <c r="T1004"/>
      <c r="U1004"/>
      <c r="V1004"/>
      <c r="W1004"/>
    </row>
    <row r="1005" spans="15:23" ht="15">
      <c r="O1005"/>
      <c r="P1005"/>
      <c r="Q1005"/>
      <c r="R1005"/>
      <c r="T1005"/>
      <c r="U1005"/>
      <c r="V1005"/>
      <c r="W1005"/>
    </row>
    <row r="1006" spans="15:23" ht="15">
      <c r="O1006"/>
      <c r="P1006"/>
      <c r="Q1006"/>
      <c r="R1006"/>
      <c r="T1006"/>
      <c r="U1006"/>
      <c r="V1006"/>
      <c r="W1006"/>
    </row>
    <row r="1007" spans="15:23" ht="15">
      <c r="O1007"/>
      <c r="P1007"/>
      <c r="Q1007"/>
      <c r="R1007"/>
      <c r="T1007"/>
      <c r="U1007"/>
      <c r="V1007"/>
      <c r="W1007"/>
    </row>
    <row r="1008" spans="15:23" ht="15">
      <c r="O1008"/>
      <c r="P1008"/>
      <c r="Q1008"/>
      <c r="R1008"/>
      <c r="T1008"/>
      <c r="U1008"/>
      <c r="V1008"/>
      <c r="W1008"/>
    </row>
    <row r="1009" spans="15:23" ht="15">
      <c r="O1009"/>
      <c r="P1009"/>
      <c r="Q1009"/>
      <c r="R1009"/>
      <c r="T1009"/>
      <c r="U1009"/>
      <c r="V1009"/>
      <c r="W1009"/>
    </row>
    <row r="1010" spans="15:23" ht="15">
      <c r="O1010"/>
      <c r="P1010"/>
      <c r="Q1010"/>
      <c r="R1010"/>
      <c r="T1010"/>
      <c r="U1010"/>
      <c r="V1010"/>
      <c r="W1010"/>
    </row>
    <row r="1011" spans="15:23" ht="15">
      <c r="O1011"/>
      <c r="P1011"/>
      <c r="Q1011"/>
      <c r="R1011"/>
      <c r="T1011"/>
      <c r="U1011"/>
      <c r="V1011"/>
      <c r="W1011"/>
    </row>
    <row r="1012" spans="15:23" ht="15">
      <c r="O1012"/>
      <c r="P1012"/>
      <c r="Q1012"/>
      <c r="R1012"/>
      <c r="T1012"/>
      <c r="U1012"/>
      <c r="V1012"/>
      <c r="W1012"/>
    </row>
    <row r="1013" spans="15:23" ht="15">
      <c r="O1013"/>
      <c r="P1013"/>
      <c r="Q1013"/>
      <c r="R1013"/>
      <c r="T1013"/>
      <c r="U1013"/>
      <c r="V1013"/>
      <c r="W1013"/>
    </row>
    <row r="1014" spans="15:23" ht="15">
      <c r="O1014"/>
      <c r="P1014"/>
      <c r="Q1014"/>
      <c r="R1014"/>
      <c r="T1014"/>
      <c r="U1014"/>
      <c r="V1014"/>
      <c r="W1014"/>
    </row>
    <row r="1015" spans="15:23" ht="15">
      <c r="O1015"/>
      <c r="P1015"/>
      <c r="Q1015"/>
      <c r="R1015"/>
      <c r="T1015"/>
      <c r="U1015"/>
      <c r="V1015"/>
      <c r="W1015"/>
    </row>
    <row r="1016" spans="15:23" ht="15">
      <c r="O1016"/>
      <c r="P1016"/>
      <c r="Q1016"/>
      <c r="R1016"/>
      <c r="T1016"/>
      <c r="U1016"/>
      <c r="V1016"/>
      <c r="W1016"/>
    </row>
    <row r="1017" spans="15:23" ht="15">
      <c r="O1017"/>
      <c r="P1017"/>
      <c r="Q1017"/>
      <c r="R1017"/>
      <c r="T1017"/>
      <c r="U1017"/>
      <c r="V1017"/>
      <c r="W1017"/>
    </row>
    <row r="1018" spans="15:23" ht="15">
      <c r="O1018"/>
      <c r="P1018"/>
      <c r="Q1018"/>
      <c r="R1018"/>
      <c r="T1018"/>
      <c r="U1018"/>
      <c r="V1018"/>
      <c r="W1018"/>
    </row>
    <row r="1019" spans="15:23" ht="15">
      <c r="O1019"/>
      <c r="P1019"/>
      <c r="Q1019"/>
      <c r="R1019"/>
      <c r="T1019"/>
      <c r="U1019"/>
      <c r="V1019"/>
      <c r="W1019"/>
    </row>
    <row r="1020" spans="15:23" ht="15">
      <c r="O1020"/>
      <c r="P1020"/>
      <c r="Q1020"/>
      <c r="R1020"/>
      <c r="T1020"/>
      <c r="U1020"/>
      <c r="V1020"/>
      <c r="W1020"/>
    </row>
    <row r="1021" spans="15:23" ht="15">
      <c r="O1021"/>
      <c r="P1021"/>
      <c r="Q1021"/>
      <c r="R1021"/>
      <c r="T1021"/>
      <c r="U1021"/>
      <c r="V1021"/>
      <c r="W1021"/>
    </row>
    <row r="1022" spans="15:23" ht="15">
      <c r="O1022"/>
      <c r="P1022"/>
      <c r="Q1022"/>
      <c r="R1022"/>
      <c r="T1022"/>
      <c r="U1022"/>
      <c r="V1022"/>
      <c r="W1022"/>
    </row>
    <row r="1023" spans="15:23" ht="15">
      <c r="O1023"/>
      <c r="P1023"/>
      <c r="Q1023"/>
      <c r="R1023"/>
      <c r="T1023"/>
      <c r="U1023"/>
      <c r="V1023"/>
      <c r="W1023"/>
    </row>
    <row r="1024" spans="15:23" ht="15">
      <c r="O1024"/>
      <c r="P1024"/>
      <c r="Q1024"/>
      <c r="R1024"/>
      <c r="T1024"/>
      <c r="U1024"/>
      <c r="V1024"/>
      <c r="W1024"/>
    </row>
    <row r="1025" spans="15:23" ht="15">
      <c r="O1025"/>
      <c r="P1025"/>
      <c r="Q1025"/>
      <c r="R1025"/>
      <c r="T1025"/>
      <c r="U1025"/>
      <c r="V1025"/>
      <c r="W1025"/>
    </row>
    <row r="1026" spans="15:23" ht="15">
      <c r="O1026"/>
      <c r="P1026"/>
      <c r="Q1026"/>
      <c r="R1026"/>
      <c r="T1026"/>
      <c r="U1026"/>
      <c r="V1026"/>
      <c r="W1026"/>
    </row>
    <row r="1027" spans="15:23" ht="15">
      <c r="O1027"/>
      <c r="P1027"/>
      <c r="Q1027"/>
      <c r="R1027"/>
      <c r="T1027"/>
      <c r="U1027"/>
      <c r="V1027"/>
      <c r="W1027"/>
    </row>
    <row r="1028" spans="15:23" ht="15">
      <c r="O1028"/>
      <c r="P1028"/>
      <c r="Q1028"/>
      <c r="R1028"/>
      <c r="T1028"/>
      <c r="U1028"/>
      <c r="V1028"/>
      <c r="W1028"/>
    </row>
    <row r="1029" spans="15:23" ht="15">
      <c r="O1029"/>
      <c r="P1029"/>
      <c r="Q1029"/>
      <c r="R1029"/>
      <c r="T1029"/>
      <c r="U1029"/>
      <c r="V1029"/>
      <c r="W1029"/>
    </row>
    <row r="1030" spans="15:23" ht="15">
      <c r="O1030"/>
      <c r="P1030"/>
      <c r="Q1030"/>
      <c r="R1030"/>
      <c r="T1030"/>
      <c r="U1030"/>
      <c r="V1030"/>
      <c r="W1030"/>
    </row>
    <row r="1031" spans="15:23" ht="15">
      <c r="O1031"/>
      <c r="P1031"/>
      <c r="Q1031"/>
      <c r="R1031"/>
      <c r="T1031"/>
      <c r="U1031"/>
      <c r="V1031"/>
      <c r="W1031"/>
    </row>
    <row r="1032" spans="15:23" ht="15">
      <c r="O1032"/>
      <c r="P1032"/>
      <c r="Q1032"/>
      <c r="R1032"/>
      <c r="T1032"/>
      <c r="U1032"/>
      <c r="V1032"/>
      <c r="W1032"/>
    </row>
    <row r="1033" spans="15:23" ht="15">
      <c r="O1033"/>
      <c r="P1033"/>
      <c r="Q1033"/>
      <c r="R1033"/>
      <c r="T1033"/>
      <c r="U1033"/>
      <c r="V1033"/>
      <c r="W1033"/>
    </row>
    <row r="1034" spans="15:23" ht="15">
      <c r="O1034"/>
      <c r="P1034"/>
      <c r="Q1034"/>
      <c r="R1034"/>
      <c r="T1034"/>
      <c r="U1034"/>
      <c r="V1034"/>
      <c r="W1034"/>
    </row>
    <row r="1035" spans="15:23" ht="15">
      <c r="O1035"/>
      <c r="P1035"/>
      <c r="Q1035"/>
      <c r="R1035"/>
      <c r="T1035"/>
      <c r="U1035"/>
      <c r="V1035"/>
      <c r="W1035"/>
    </row>
    <row r="1036" spans="15:23" ht="15">
      <c r="O1036"/>
      <c r="P1036"/>
      <c r="Q1036"/>
      <c r="R1036"/>
      <c r="T1036"/>
      <c r="U1036"/>
      <c r="V1036"/>
      <c r="W1036"/>
    </row>
    <row r="1037" spans="15:23" ht="15">
      <c r="O1037"/>
      <c r="P1037"/>
      <c r="Q1037"/>
      <c r="R1037"/>
      <c r="T1037"/>
      <c r="U1037"/>
      <c r="V1037"/>
      <c r="W1037"/>
    </row>
    <row r="1038" spans="15:23" ht="15">
      <c r="O1038"/>
      <c r="P1038"/>
      <c r="Q1038"/>
      <c r="R1038"/>
      <c r="T1038"/>
      <c r="U1038"/>
      <c r="V1038"/>
      <c r="W1038"/>
    </row>
    <row r="1039" spans="15:23" ht="15">
      <c r="O1039"/>
      <c r="P1039"/>
      <c r="Q1039"/>
      <c r="R1039"/>
      <c r="T1039"/>
      <c r="U1039"/>
      <c r="V1039"/>
      <c r="W1039"/>
    </row>
    <row r="1040" spans="15:23" ht="15">
      <c r="O1040"/>
      <c r="P1040"/>
      <c r="Q1040"/>
      <c r="R1040"/>
      <c r="T1040"/>
      <c r="U1040"/>
      <c r="V1040"/>
      <c r="W1040"/>
    </row>
    <row r="1041" spans="15:23" ht="15">
      <c r="O1041"/>
      <c r="P1041"/>
      <c r="Q1041"/>
      <c r="R1041"/>
      <c r="T1041"/>
      <c r="U1041"/>
      <c r="V1041"/>
      <c r="W1041"/>
    </row>
    <row r="1042" spans="15:23" ht="15">
      <c r="O1042"/>
      <c r="P1042"/>
      <c r="Q1042"/>
      <c r="R1042"/>
      <c r="T1042"/>
      <c r="U1042"/>
      <c r="V1042"/>
      <c r="W1042"/>
    </row>
    <row r="1043" spans="15:23" ht="15">
      <c r="O1043"/>
      <c r="P1043"/>
      <c r="Q1043"/>
      <c r="R1043"/>
      <c r="T1043"/>
      <c r="U1043"/>
      <c r="V1043"/>
      <c r="W1043"/>
    </row>
    <row r="1044" spans="15:23" ht="15">
      <c r="O1044"/>
      <c r="P1044"/>
      <c r="Q1044"/>
      <c r="R1044"/>
      <c r="T1044"/>
      <c r="U1044"/>
      <c r="V1044"/>
      <c r="W1044"/>
    </row>
    <row r="1045" spans="15:23" ht="15">
      <c r="O1045"/>
      <c r="P1045"/>
      <c r="Q1045"/>
      <c r="R1045"/>
      <c r="T1045"/>
      <c r="U1045"/>
      <c r="V1045"/>
      <c r="W1045"/>
    </row>
    <row r="1046" spans="15:23" ht="15">
      <c r="O1046"/>
      <c r="P1046"/>
      <c r="Q1046"/>
      <c r="R1046"/>
      <c r="T1046"/>
      <c r="U1046"/>
      <c r="V1046"/>
      <c r="W1046"/>
    </row>
    <row r="1047" spans="15:23" ht="15">
      <c r="O1047"/>
      <c r="P1047"/>
      <c r="Q1047"/>
      <c r="R1047"/>
      <c r="T1047"/>
      <c r="U1047"/>
      <c r="V1047"/>
      <c r="W1047"/>
    </row>
    <row r="1048" spans="15:23" ht="15">
      <c r="O1048"/>
      <c r="P1048"/>
      <c r="Q1048"/>
      <c r="R1048"/>
      <c r="T1048"/>
      <c r="U1048"/>
      <c r="V1048"/>
      <c r="W1048"/>
    </row>
    <row r="1049" spans="15:23" ht="15">
      <c r="O1049"/>
      <c r="P1049"/>
      <c r="Q1049"/>
      <c r="R1049"/>
      <c r="T1049"/>
      <c r="U1049"/>
      <c r="V1049"/>
      <c r="W1049"/>
    </row>
    <row r="1050" spans="15:23" ht="15">
      <c r="O1050"/>
      <c r="P1050"/>
      <c r="Q1050"/>
      <c r="R1050"/>
      <c r="T1050"/>
      <c r="U1050"/>
      <c r="V1050"/>
      <c r="W1050"/>
    </row>
    <row r="1051" spans="15:23" ht="15">
      <c r="O1051"/>
      <c r="P1051"/>
      <c r="Q1051"/>
      <c r="R1051"/>
      <c r="T1051"/>
      <c r="U1051"/>
      <c r="V1051"/>
      <c r="W1051"/>
    </row>
    <row r="1052" spans="15:23" ht="15">
      <c r="O1052"/>
      <c r="P1052"/>
      <c r="Q1052"/>
      <c r="R1052"/>
      <c r="T1052"/>
      <c r="U1052"/>
      <c r="V1052"/>
      <c r="W1052"/>
    </row>
    <row r="1053" spans="15:23" ht="15">
      <c r="O1053"/>
      <c r="P1053"/>
      <c r="Q1053"/>
      <c r="R1053"/>
      <c r="T1053"/>
      <c r="U1053"/>
      <c r="V1053"/>
      <c r="W1053"/>
    </row>
    <row r="1054" spans="15:23" ht="15">
      <c r="O1054"/>
      <c r="P1054"/>
      <c r="Q1054"/>
      <c r="R1054"/>
      <c r="T1054"/>
      <c r="U1054"/>
      <c r="V1054"/>
      <c r="W1054"/>
    </row>
    <row r="1055" spans="15:23" ht="15">
      <c r="O1055"/>
      <c r="P1055"/>
      <c r="Q1055"/>
      <c r="R1055"/>
      <c r="T1055"/>
      <c r="U1055"/>
      <c r="V1055"/>
      <c r="W1055"/>
    </row>
    <row r="1056" spans="15:23" ht="15">
      <c r="O1056"/>
      <c r="P1056"/>
      <c r="Q1056"/>
      <c r="R1056"/>
      <c r="T1056"/>
      <c r="U1056"/>
      <c r="V1056"/>
      <c r="W1056"/>
    </row>
    <row r="1057" spans="15:23" ht="15">
      <c r="O1057"/>
      <c r="P1057"/>
      <c r="Q1057"/>
      <c r="R1057"/>
      <c r="T1057"/>
      <c r="U1057"/>
      <c r="V1057"/>
      <c r="W1057"/>
    </row>
    <row r="1058" spans="15:23" ht="15">
      <c r="O1058"/>
      <c r="P1058"/>
      <c r="Q1058"/>
      <c r="R1058"/>
      <c r="T1058"/>
      <c r="U1058"/>
      <c r="V1058"/>
      <c r="W1058"/>
    </row>
    <row r="1059" spans="15:23" ht="15">
      <c r="O1059"/>
      <c r="P1059"/>
      <c r="Q1059"/>
      <c r="R1059"/>
      <c r="T1059"/>
      <c r="U1059"/>
      <c r="V1059"/>
      <c r="W1059"/>
    </row>
    <row r="1060" spans="15:23" ht="15">
      <c r="O1060"/>
      <c r="P1060"/>
      <c r="Q1060"/>
      <c r="R1060"/>
      <c r="T1060"/>
      <c r="U1060"/>
      <c r="V1060"/>
      <c r="W1060"/>
    </row>
    <row r="1061" spans="15:23" ht="15">
      <c r="O1061"/>
      <c r="P1061"/>
      <c r="Q1061"/>
      <c r="R1061"/>
      <c r="T1061"/>
      <c r="U1061"/>
      <c r="V1061"/>
      <c r="W1061"/>
    </row>
    <row r="1062" spans="15:23" ht="15">
      <c r="O1062"/>
      <c r="P1062"/>
      <c r="Q1062"/>
      <c r="R1062"/>
      <c r="T1062"/>
      <c r="U1062"/>
      <c r="V1062"/>
      <c r="W1062"/>
    </row>
    <row r="1063" spans="15:23" ht="15">
      <c r="O1063"/>
      <c r="P1063"/>
      <c r="Q1063"/>
      <c r="R1063"/>
      <c r="T1063"/>
      <c r="U1063"/>
      <c r="V1063"/>
      <c r="W1063"/>
    </row>
    <row r="1064" spans="15:23" ht="15">
      <c r="O1064"/>
      <c r="P1064"/>
      <c r="Q1064"/>
      <c r="R1064"/>
      <c r="T1064"/>
      <c r="U1064"/>
      <c r="V1064"/>
      <c r="W1064"/>
    </row>
    <row r="1065" spans="15:23" ht="15">
      <c r="O1065"/>
      <c r="P1065"/>
      <c r="Q1065"/>
      <c r="R1065"/>
      <c r="T1065"/>
      <c r="U1065"/>
      <c r="V1065"/>
      <c r="W1065"/>
    </row>
    <row r="1066" spans="15:23" ht="15">
      <c r="O1066"/>
      <c r="P1066"/>
      <c r="Q1066"/>
      <c r="R1066"/>
      <c r="T1066"/>
      <c r="U1066"/>
      <c r="V1066"/>
      <c r="W1066"/>
    </row>
    <row r="1067" spans="15:23" ht="15">
      <c r="O1067"/>
      <c r="P1067"/>
      <c r="Q1067"/>
      <c r="R1067"/>
      <c r="T1067"/>
      <c r="U1067"/>
      <c r="V1067"/>
      <c r="W1067"/>
    </row>
    <row r="1068" spans="15:23" ht="15">
      <c r="O1068"/>
      <c r="P1068"/>
      <c r="Q1068"/>
      <c r="R1068"/>
      <c r="T1068"/>
      <c r="U1068"/>
      <c r="V1068"/>
      <c r="W1068"/>
    </row>
    <row r="1069" spans="15:23" ht="15">
      <c r="O1069"/>
      <c r="P1069"/>
      <c r="Q1069"/>
      <c r="R1069"/>
      <c r="T1069"/>
      <c r="U1069"/>
      <c r="V1069"/>
      <c r="W1069"/>
    </row>
    <row r="1070" spans="15:23" ht="15">
      <c r="O1070"/>
      <c r="P1070"/>
      <c r="Q1070"/>
      <c r="R1070"/>
      <c r="T1070"/>
      <c r="U1070"/>
      <c r="V1070"/>
      <c r="W1070"/>
    </row>
    <row r="1071" spans="15:23" ht="15">
      <c r="O1071"/>
      <c r="P1071"/>
      <c r="Q1071"/>
      <c r="R1071"/>
      <c r="T1071"/>
      <c r="U1071"/>
      <c r="V1071"/>
      <c r="W1071"/>
    </row>
    <row r="1072" spans="15:23" ht="15">
      <c r="O1072"/>
      <c r="P1072"/>
      <c r="Q1072"/>
      <c r="R1072"/>
      <c r="T1072"/>
      <c r="U1072"/>
      <c r="V1072"/>
      <c r="W1072"/>
    </row>
    <row r="1073" spans="15:23" ht="15">
      <c r="O1073"/>
      <c r="P1073"/>
      <c r="Q1073"/>
      <c r="R1073"/>
      <c r="T1073"/>
      <c r="U1073"/>
      <c r="V1073"/>
      <c r="W1073"/>
    </row>
    <row r="1074" spans="15:23" ht="15">
      <c r="O1074"/>
      <c r="P1074"/>
      <c r="Q1074"/>
      <c r="R1074"/>
      <c r="T1074"/>
      <c r="U1074"/>
      <c r="V1074"/>
      <c r="W1074"/>
    </row>
    <row r="1075" spans="15:23" ht="15">
      <c r="O1075"/>
      <c r="P1075"/>
      <c r="Q1075"/>
      <c r="R1075"/>
      <c r="T1075"/>
      <c r="U1075"/>
      <c r="V1075"/>
      <c r="W1075"/>
    </row>
    <row r="1076" spans="15:23" ht="15">
      <c r="O1076"/>
      <c r="P1076"/>
      <c r="Q1076"/>
      <c r="R1076"/>
      <c r="T1076"/>
      <c r="U1076"/>
      <c r="V1076"/>
      <c r="W1076"/>
    </row>
    <row r="1077" spans="15:23" ht="15">
      <c r="O1077"/>
      <c r="P1077"/>
      <c r="Q1077"/>
      <c r="R1077"/>
      <c r="T1077"/>
      <c r="U1077"/>
      <c r="V1077"/>
      <c r="W1077"/>
    </row>
    <row r="1078" spans="15:23" ht="15">
      <c r="O1078"/>
      <c r="P1078"/>
      <c r="Q1078"/>
      <c r="R1078"/>
      <c r="T1078"/>
      <c r="U1078"/>
      <c r="V1078"/>
      <c r="W1078"/>
    </row>
    <row r="1079" spans="15:23" ht="15">
      <c r="O1079"/>
      <c r="P1079"/>
      <c r="Q1079"/>
      <c r="R1079"/>
      <c r="T1079"/>
      <c r="U1079"/>
      <c r="V1079"/>
      <c r="W1079"/>
    </row>
    <row r="1080" spans="15:23" ht="15">
      <c r="O1080"/>
      <c r="P1080"/>
      <c r="Q1080"/>
      <c r="R1080"/>
      <c r="T1080"/>
      <c r="U1080"/>
      <c r="V1080"/>
      <c r="W1080"/>
    </row>
    <row r="1081" spans="15:23" ht="15">
      <c r="O1081"/>
      <c r="P1081"/>
      <c r="Q1081"/>
      <c r="R1081"/>
      <c r="T1081"/>
      <c r="U1081"/>
      <c r="V1081"/>
      <c r="W1081"/>
    </row>
    <row r="1082" spans="15:23" ht="15">
      <c r="O1082"/>
      <c r="P1082"/>
      <c r="Q1082"/>
      <c r="R1082"/>
      <c r="T1082"/>
      <c r="U1082"/>
      <c r="V1082"/>
      <c r="W1082"/>
    </row>
    <row r="1083" spans="15:23" ht="15">
      <c r="O1083"/>
      <c r="P1083"/>
      <c r="Q1083"/>
      <c r="R1083"/>
      <c r="T1083"/>
      <c r="U1083"/>
      <c r="V1083"/>
      <c r="W1083"/>
    </row>
    <row r="1084" spans="15:23" ht="15">
      <c r="O1084"/>
      <c r="P1084"/>
      <c r="Q1084"/>
      <c r="R1084"/>
      <c r="T1084"/>
      <c r="U1084"/>
      <c r="V1084"/>
      <c r="W1084"/>
    </row>
    <row r="1085" spans="15:23" ht="15">
      <c r="O1085"/>
      <c r="P1085"/>
      <c r="Q1085"/>
      <c r="R1085"/>
      <c r="T1085"/>
      <c r="U1085"/>
      <c r="V1085"/>
      <c r="W1085"/>
    </row>
    <row r="1086" spans="15:23" ht="15">
      <c r="O1086"/>
      <c r="P1086"/>
      <c r="Q1086"/>
      <c r="R1086"/>
      <c r="T1086"/>
      <c r="U1086"/>
      <c r="V1086"/>
      <c r="W1086"/>
    </row>
    <row r="1087" spans="15:23" ht="15">
      <c r="O1087"/>
      <c r="P1087"/>
      <c r="Q1087"/>
      <c r="R1087"/>
      <c r="T1087"/>
      <c r="U1087"/>
      <c r="V1087"/>
      <c r="W1087"/>
    </row>
    <row r="1088" spans="15:23" ht="15">
      <c r="O1088"/>
      <c r="P1088"/>
      <c r="Q1088"/>
      <c r="R1088"/>
      <c r="T1088"/>
      <c r="U1088"/>
      <c r="V1088"/>
      <c r="W1088"/>
    </row>
    <row r="1089" spans="15:23" ht="15">
      <c r="O1089"/>
      <c r="P1089"/>
      <c r="Q1089"/>
      <c r="R1089"/>
      <c r="T1089"/>
      <c r="U1089"/>
      <c r="V1089"/>
      <c r="W1089"/>
    </row>
    <row r="1090" spans="15:23" ht="15">
      <c r="O1090"/>
      <c r="P1090"/>
      <c r="Q1090"/>
      <c r="R1090"/>
      <c r="T1090"/>
      <c r="U1090"/>
      <c r="V1090"/>
      <c r="W1090"/>
    </row>
    <row r="1091" spans="15:23" ht="15">
      <c r="O1091"/>
      <c r="P1091"/>
      <c r="Q1091"/>
      <c r="R1091"/>
      <c r="T1091"/>
      <c r="U1091"/>
      <c r="V1091"/>
      <c r="W1091"/>
    </row>
    <row r="1092" spans="15:23" ht="15">
      <c r="O1092"/>
      <c r="P1092"/>
      <c r="Q1092"/>
      <c r="R1092"/>
      <c r="T1092"/>
      <c r="U1092"/>
      <c r="V1092"/>
      <c r="W1092"/>
    </row>
    <row r="1093" spans="15:23" ht="15">
      <c r="O1093"/>
      <c r="P1093"/>
      <c r="Q1093"/>
      <c r="R1093"/>
      <c r="T1093"/>
      <c r="U1093"/>
      <c r="V1093"/>
      <c r="W1093"/>
    </row>
    <row r="1094" spans="15:23" ht="15">
      <c r="O1094"/>
      <c r="P1094"/>
      <c r="Q1094"/>
      <c r="R1094"/>
      <c r="T1094"/>
      <c r="U1094"/>
      <c r="V1094"/>
      <c r="W1094"/>
    </row>
    <row r="1095" spans="15:23" ht="15">
      <c r="O1095"/>
      <c r="P1095"/>
      <c r="Q1095"/>
      <c r="R1095"/>
      <c r="T1095"/>
      <c r="U1095"/>
      <c r="V1095"/>
      <c r="W1095"/>
    </row>
    <row r="1096" spans="15:23" ht="15">
      <c r="O1096"/>
      <c r="P1096"/>
      <c r="Q1096"/>
      <c r="R1096"/>
      <c r="T1096"/>
      <c r="U1096"/>
      <c r="V1096"/>
      <c r="W1096"/>
    </row>
    <row r="1097" spans="15:23" ht="15">
      <c r="O1097"/>
      <c r="P1097"/>
      <c r="Q1097"/>
      <c r="R1097"/>
      <c r="T1097"/>
      <c r="U1097"/>
      <c r="V1097"/>
      <c r="W1097"/>
    </row>
    <row r="1098" spans="15:23" ht="15">
      <c r="O1098"/>
      <c r="P1098"/>
      <c r="Q1098"/>
      <c r="R1098"/>
      <c r="T1098"/>
      <c r="U1098"/>
      <c r="V1098"/>
      <c r="W1098"/>
    </row>
    <row r="1099" spans="15:23" ht="15">
      <c r="O1099"/>
      <c r="P1099"/>
      <c r="Q1099"/>
      <c r="R1099"/>
      <c r="T1099"/>
      <c r="U1099"/>
      <c r="V1099"/>
      <c r="W1099"/>
    </row>
    <row r="1100" spans="15:23" ht="15">
      <c r="O1100"/>
      <c r="P1100"/>
      <c r="Q1100"/>
      <c r="R1100"/>
      <c r="T1100"/>
      <c r="U1100"/>
      <c r="V1100"/>
      <c r="W1100"/>
    </row>
    <row r="1101" spans="15:23" ht="15">
      <c r="O1101"/>
      <c r="P1101"/>
      <c r="Q1101"/>
      <c r="R1101"/>
      <c r="T1101"/>
      <c r="U1101"/>
      <c r="V1101"/>
      <c r="W1101"/>
    </row>
    <row r="1102" spans="15:23" ht="15">
      <c r="O1102"/>
      <c r="P1102"/>
      <c r="Q1102"/>
      <c r="R1102"/>
      <c r="T1102"/>
      <c r="U1102"/>
      <c r="V1102"/>
      <c r="W1102"/>
    </row>
    <row r="1103" spans="15:23" ht="15">
      <c r="O1103"/>
      <c r="P1103"/>
      <c r="Q1103"/>
      <c r="R1103"/>
      <c r="T1103"/>
      <c r="U1103"/>
      <c r="V1103"/>
      <c r="W1103"/>
    </row>
    <row r="1104" spans="15:23" ht="15">
      <c r="O1104"/>
      <c r="P1104"/>
      <c r="Q1104"/>
      <c r="R1104"/>
      <c r="T1104"/>
      <c r="U1104"/>
      <c r="V1104"/>
      <c r="W1104"/>
    </row>
    <row r="1105" spans="15:23" ht="15">
      <c r="O1105"/>
      <c r="P1105"/>
      <c r="Q1105"/>
      <c r="R1105"/>
      <c r="T1105"/>
      <c r="U1105"/>
      <c r="V1105"/>
      <c r="W1105"/>
    </row>
    <row r="1106" spans="15:23" ht="15">
      <c r="O1106"/>
      <c r="P1106"/>
      <c r="Q1106"/>
      <c r="R1106"/>
      <c r="T1106"/>
      <c r="U1106"/>
      <c r="V1106"/>
      <c r="W1106"/>
    </row>
    <row r="1107" spans="15:23" ht="15">
      <c r="O1107"/>
      <c r="P1107"/>
      <c r="Q1107"/>
      <c r="R1107"/>
      <c r="T1107"/>
      <c r="U1107"/>
      <c r="V1107"/>
      <c r="W1107"/>
    </row>
    <row r="1108" spans="15:23" ht="15">
      <c r="O1108"/>
      <c r="P1108"/>
      <c r="Q1108"/>
      <c r="R1108"/>
      <c r="T1108"/>
      <c r="U1108"/>
      <c r="V1108"/>
      <c r="W1108"/>
    </row>
    <row r="1109" spans="15:23" ht="15">
      <c r="O1109"/>
      <c r="P1109"/>
      <c r="Q1109"/>
      <c r="R1109"/>
      <c r="T1109"/>
      <c r="U1109"/>
      <c r="V1109"/>
      <c r="W1109"/>
    </row>
    <row r="1110" spans="15:23" ht="15">
      <c r="O1110"/>
      <c r="P1110"/>
      <c r="Q1110"/>
      <c r="R1110"/>
      <c r="T1110"/>
      <c r="U1110"/>
      <c r="V1110"/>
      <c r="W1110"/>
    </row>
    <row r="1111" spans="15:23" ht="15">
      <c r="O1111"/>
      <c r="P1111"/>
      <c r="Q1111"/>
      <c r="R1111"/>
      <c r="T1111"/>
      <c r="U1111"/>
      <c r="V1111"/>
      <c r="W1111"/>
    </row>
    <row r="1112" spans="15:23" ht="15">
      <c r="O1112"/>
      <c r="P1112"/>
      <c r="Q1112"/>
      <c r="R1112"/>
      <c r="T1112"/>
      <c r="U1112"/>
      <c r="V1112"/>
      <c r="W1112"/>
    </row>
    <row r="1113" spans="15:23" ht="15">
      <c r="O1113"/>
      <c r="P1113"/>
      <c r="Q1113"/>
      <c r="R1113"/>
      <c r="T1113"/>
      <c r="U1113"/>
      <c r="V1113"/>
      <c r="W1113"/>
    </row>
    <row r="1114" spans="15:23" ht="15">
      <c r="O1114"/>
      <c r="P1114"/>
      <c r="Q1114"/>
      <c r="R1114"/>
      <c r="T1114"/>
      <c r="U1114"/>
      <c r="V1114"/>
      <c r="W1114"/>
    </row>
    <row r="1115" spans="15:23" ht="15">
      <c r="O1115"/>
      <c r="P1115"/>
      <c r="Q1115"/>
      <c r="R1115"/>
      <c r="T1115"/>
      <c r="U1115"/>
      <c r="V1115"/>
      <c r="W1115"/>
    </row>
    <row r="1116" spans="15:23" ht="15">
      <c r="O1116"/>
      <c r="P1116"/>
      <c r="Q1116"/>
      <c r="R1116"/>
      <c r="T1116"/>
      <c r="U1116"/>
      <c r="V1116"/>
      <c r="W1116"/>
    </row>
    <row r="1117" spans="15:23" ht="15">
      <c r="O1117"/>
      <c r="P1117"/>
      <c r="Q1117"/>
      <c r="R1117"/>
      <c r="T1117"/>
      <c r="U1117"/>
      <c r="V1117"/>
      <c r="W1117"/>
    </row>
    <row r="1118" spans="15:23" ht="15">
      <c r="O1118"/>
      <c r="P1118"/>
      <c r="Q1118"/>
      <c r="R1118"/>
      <c r="T1118"/>
      <c r="U1118"/>
      <c r="V1118"/>
      <c r="W1118"/>
    </row>
    <row r="1119" spans="15:23" ht="15">
      <c r="O1119"/>
      <c r="P1119"/>
      <c r="Q1119"/>
      <c r="R1119"/>
      <c r="T1119"/>
      <c r="U1119"/>
      <c r="V1119"/>
      <c r="W1119"/>
    </row>
    <row r="1120" spans="15:23" ht="15">
      <c r="O1120"/>
      <c r="P1120"/>
      <c r="Q1120"/>
      <c r="R1120"/>
      <c r="T1120"/>
      <c r="U1120"/>
      <c r="V1120"/>
      <c r="W1120"/>
    </row>
    <row r="1121" spans="15:23" ht="15">
      <c r="O1121"/>
      <c r="P1121"/>
      <c r="Q1121"/>
      <c r="R1121"/>
      <c r="T1121"/>
      <c r="U1121"/>
      <c r="V1121"/>
      <c r="W1121"/>
    </row>
    <row r="1122" spans="15:23" ht="15">
      <c r="O1122"/>
      <c r="P1122"/>
      <c r="Q1122"/>
      <c r="R1122"/>
      <c r="T1122"/>
      <c r="U1122"/>
      <c r="V1122"/>
      <c r="W1122"/>
    </row>
    <row r="1123" spans="15:23" ht="15">
      <c r="O1123"/>
      <c r="P1123"/>
      <c r="Q1123"/>
      <c r="R1123"/>
      <c r="T1123"/>
      <c r="U1123"/>
      <c r="V1123"/>
      <c r="W1123"/>
    </row>
    <row r="1124" spans="15:23" ht="15">
      <c r="O1124"/>
      <c r="P1124"/>
      <c r="Q1124"/>
      <c r="R1124"/>
      <c r="T1124"/>
      <c r="U1124"/>
      <c r="V1124"/>
      <c r="W1124"/>
    </row>
    <row r="1125" spans="15:23" ht="15">
      <c r="O1125"/>
      <c r="P1125"/>
      <c r="Q1125"/>
      <c r="R1125"/>
      <c r="T1125"/>
      <c r="U1125"/>
      <c r="V1125"/>
      <c r="W1125"/>
    </row>
    <row r="1126" spans="15:23" ht="15">
      <c r="O1126"/>
      <c r="P1126"/>
      <c r="Q1126"/>
      <c r="R1126"/>
      <c r="T1126"/>
      <c r="U1126"/>
      <c r="V1126"/>
      <c r="W1126"/>
    </row>
    <row r="1127" spans="15:23" ht="15">
      <c r="O1127"/>
      <c r="P1127"/>
      <c r="Q1127"/>
      <c r="R1127"/>
      <c r="T1127"/>
      <c r="U1127"/>
      <c r="V1127"/>
      <c r="W1127"/>
    </row>
    <row r="1128" spans="15:23" ht="15">
      <c r="O1128"/>
      <c r="P1128"/>
      <c r="Q1128"/>
      <c r="R1128"/>
      <c r="T1128"/>
      <c r="U1128"/>
      <c r="V1128"/>
      <c r="W1128"/>
    </row>
    <row r="1129" spans="15:23" ht="15">
      <c r="O1129"/>
      <c r="P1129"/>
      <c r="Q1129"/>
      <c r="R1129"/>
      <c r="T1129"/>
      <c r="U1129"/>
      <c r="V1129"/>
      <c r="W1129"/>
    </row>
    <row r="1130" spans="15:23" ht="15">
      <c r="O1130"/>
      <c r="P1130"/>
      <c r="Q1130"/>
      <c r="R1130"/>
      <c r="T1130"/>
      <c r="U1130"/>
      <c r="V1130"/>
      <c r="W1130"/>
    </row>
    <row r="1131" spans="15:23" ht="15">
      <c r="O1131"/>
      <c r="P1131"/>
      <c r="Q1131"/>
      <c r="R1131"/>
      <c r="T1131"/>
      <c r="U1131"/>
      <c r="V1131"/>
      <c r="W1131"/>
    </row>
    <row r="1132" spans="15:23" ht="15">
      <c r="O1132"/>
      <c r="P1132"/>
      <c r="Q1132"/>
      <c r="R1132"/>
      <c r="T1132"/>
      <c r="U1132"/>
      <c r="V1132"/>
      <c r="W1132"/>
    </row>
    <row r="1133" spans="15:23" ht="15">
      <c r="O1133"/>
      <c r="P1133"/>
      <c r="Q1133"/>
      <c r="R1133"/>
      <c r="T1133"/>
      <c r="U1133"/>
      <c r="V1133"/>
      <c r="W1133"/>
    </row>
    <row r="1134" spans="15:23" ht="15">
      <c r="O1134"/>
      <c r="P1134"/>
      <c r="Q1134"/>
      <c r="R1134"/>
      <c r="T1134"/>
      <c r="U1134"/>
      <c r="V1134"/>
      <c r="W1134"/>
    </row>
    <row r="1135" spans="15:23" ht="15">
      <c r="O1135"/>
      <c r="P1135"/>
      <c r="Q1135"/>
      <c r="R1135"/>
      <c r="T1135"/>
      <c r="U1135"/>
      <c r="V1135"/>
      <c r="W1135"/>
    </row>
    <row r="1136" spans="15:23" ht="15">
      <c r="O1136"/>
      <c r="P1136"/>
      <c r="Q1136"/>
      <c r="R1136"/>
      <c r="T1136"/>
      <c r="U1136"/>
      <c r="V1136"/>
      <c r="W1136"/>
    </row>
    <row r="1137" spans="15:23" ht="15">
      <c r="O1137"/>
      <c r="P1137"/>
      <c r="Q1137"/>
      <c r="R1137"/>
      <c r="T1137"/>
      <c r="U1137"/>
      <c r="V1137"/>
      <c r="W1137"/>
    </row>
    <row r="1138" spans="15:23" ht="15">
      <c r="O1138"/>
      <c r="P1138"/>
      <c r="Q1138"/>
      <c r="R1138"/>
      <c r="T1138"/>
      <c r="U1138"/>
      <c r="V1138"/>
      <c r="W1138"/>
    </row>
    <row r="1139" spans="15:23" ht="15">
      <c r="O1139"/>
      <c r="P1139"/>
      <c r="Q1139"/>
      <c r="R1139"/>
      <c r="T1139"/>
      <c r="U1139"/>
      <c r="V1139"/>
      <c r="W1139"/>
    </row>
    <row r="1140" spans="15:23" ht="15">
      <c r="O1140"/>
      <c r="P1140"/>
      <c r="Q1140"/>
      <c r="R1140"/>
      <c r="T1140"/>
      <c r="U1140"/>
      <c r="V1140"/>
      <c r="W1140"/>
    </row>
    <row r="1141" spans="15:23" ht="15">
      <c r="O1141"/>
      <c r="P1141"/>
      <c r="Q1141"/>
      <c r="R1141"/>
      <c r="T1141"/>
      <c r="U1141"/>
      <c r="V1141"/>
      <c r="W1141"/>
    </row>
    <row r="1142" spans="15:23" ht="15">
      <c r="O1142"/>
      <c r="P1142"/>
      <c r="Q1142"/>
      <c r="R1142"/>
      <c r="T1142"/>
      <c r="U1142"/>
      <c r="V1142"/>
      <c r="W1142"/>
    </row>
    <row r="1143" spans="15:23" ht="15">
      <c r="O1143"/>
      <c r="P1143"/>
      <c r="Q1143"/>
      <c r="R1143"/>
      <c r="T1143"/>
      <c r="U1143"/>
      <c r="V1143"/>
      <c r="W1143"/>
    </row>
    <row r="1144" spans="15:23" ht="15">
      <c r="O1144"/>
      <c r="P1144"/>
      <c r="Q1144"/>
      <c r="R1144"/>
      <c r="T1144"/>
      <c r="U1144"/>
      <c r="V1144"/>
      <c r="W1144"/>
    </row>
    <row r="1145" spans="15:23" ht="15">
      <c r="O1145"/>
      <c r="P1145"/>
      <c r="Q1145"/>
      <c r="R1145"/>
      <c r="T1145"/>
      <c r="U1145"/>
      <c r="V1145"/>
      <c r="W1145"/>
    </row>
    <row r="1146" spans="15:23" ht="15">
      <c r="O1146"/>
      <c r="P1146"/>
      <c r="Q1146"/>
      <c r="R1146"/>
      <c r="T1146"/>
      <c r="U1146"/>
      <c r="V1146"/>
      <c r="W1146"/>
    </row>
    <row r="1147" spans="15:23" ht="15">
      <c r="O1147"/>
      <c r="P1147"/>
      <c r="Q1147"/>
      <c r="R1147"/>
      <c r="T1147"/>
      <c r="U1147"/>
      <c r="V1147"/>
      <c r="W1147"/>
    </row>
    <row r="1148" spans="15:23" ht="15">
      <c r="O1148"/>
      <c r="P1148"/>
      <c r="Q1148"/>
      <c r="R1148"/>
      <c r="T1148"/>
      <c r="U1148"/>
      <c r="V1148"/>
      <c r="W1148"/>
    </row>
    <row r="1149" spans="15:23" ht="15">
      <c r="O1149"/>
      <c r="P1149"/>
      <c r="Q1149"/>
      <c r="R1149"/>
      <c r="T1149"/>
      <c r="U1149"/>
      <c r="V1149"/>
      <c r="W1149"/>
    </row>
    <row r="1150" spans="15:23" ht="15">
      <c r="O1150"/>
      <c r="P1150"/>
      <c r="Q1150"/>
      <c r="R1150"/>
      <c r="T1150"/>
      <c r="U1150"/>
      <c r="V1150"/>
      <c r="W1150"/>
    </row>
    <row r="1151" spans="15:23" ht="15">
      <c r="O1151"/>
      <c r="P1151"/>
      <c r="Q1151"/>
      <c r="R1151"/>
      <c r="T1151"/>
      <c r="U1151"/>
      <c r="V1151"/>
      <c r="W1151"/>
    </row>
    <row r="1152" spans="15:23" ht="15">
      <c r="O1152"/>
      <c r="P1152"/>
      <c r="Q1152"/>
      <c r="R1152"/>
      <c r="T1152"/>
      <c r="U1152"/>
      <c r="V1152"/>
      <c r="W1152"/>
    </row>
    <row r="1153" spans="15:23" ht="15">
      <c r="O1153"/>
      <c r="P1153"/>
      <c r="Q1153"/>
      <c r="R1153"/>
      <c r="T1153"/>
      <c r="U1153"/>
      <c r="V1153"/>
      <c r="W1153"/>
    </row>
    <row r="1154" spans="15:23" ht="15">
      <c r="O1154"/>
      <c r="P1154"/>
      <c r="Q1154"/>
      <c r="R1154"/>
      <c r="T1154"/>
      <c r="U1154"/>
      <c r="V1154"/>
      <c r="W1154"/>
    </row>
    <row r="1155" spans="15:23" ht="15">
      <c r="O1155"/>
      <c r="P1155"/>
      <c r="Q1155"/>
      <c r="R1155"/>
      <c r="T1155"/>
      <c r="U1155"/>
      <c r="V1155"/>
      <c r="W1155"/>
    </row>
    <row r="1156" spans="15:23" ht="15">
      <c r="O1156"/>
      <c r="P1156"/>
      <c r="Q1156"/>
      <c r="R1156"/>
      <c r="T1156"/>
      <c r="U1156"/>
      <c r="V1156"/>
      <c r="W1156"/>
    </row>
    <row r="1157" spans="15:23" ht="15">
      <c r="O1157"/>
      <c r="P1157"/>
      <c r="Q1157"/>
      <c r="R1157"/>
      <c r="T1157"/>
      <c r="U1157"/>
      <c r="V1157"/>
      <c r="W1157"/>
    </row>
    <row r="1158" spans="15:23" ht="15">
      <c r="O1158"/>
      <c r="P1158"/>
      <c r="Q1158"/>
      <c r="R1158"/>
      <c r="T1158"/>
      <c r="U1158"/>
      <c r="V1158"/>
      <c r="W1158"/>
    </row>
    <row r="1159" spans="15:23" ht="15">
      <c r="O1159"/>
      <c r="P1159"/>
      <c r="Q1159"/>
      <c r="R1159"/>
      <c r="T1159"/>
      <c r="U1159"/>
      <c r="V1159"/>
      <c r="W1159"/>
    </row>
    <row r="1160" spans="15:23" ht="15">
      <c r="O1160"/>
      <c r="P1160"/>
      <c r="Q1160"/>
      <c r="R1160"/>
      <c r="T1160"/>
      <c r="U1160"/>
      <c r="V1160"/>
      <c r="W1160"/>
    </row>
    <row r="1161" spans="15:23" ht="15">
      <c r="O1161"/>
      <c r="P1161"/>
      <c r="Q1161"/>
      <c r="R1161"/>
      <c r="T1161"/>
      <c r="U1161"/>
      <c r="V1161"/>
      <c r="W1161"/>
    </row>
    <row r="1162" spans="15:23" ht="15">
      <c r="O1162"/>
      <c r="P1162"/>
      <c r="Q1162"/>
      <c r="R1162"/>
      <c r="T1162"/>
      <c r="U1162"/>
      <c r="V1162"/>
      <c r="W1162"/>
    </row>
    <row r="1163" spans="15:23" ht="15">
      <c r="O1163"/>
      <c r="P1163"/>
      <c r="Q1163"/>
      <c r="R1163"/>
      <c r="T1163"/>
      <c r="U1163"/>
      <c r="V1163"/>
      <c r="W1163"/>
    </row>
    <row r="1164" spans="15:23" ht="15">
      <c r="O1164"/>
      <c r="P1164"/>
      <c r="Q1164"/>
      <c r="R1164"/>
      <c r="T1164"/>
      <c r="U1164"/>
      <c r="V1164"/>
      <c r="W1164"/>
    </row>
    <row r="1165" spans="15:23" ht="15">
      <c r="O1165"/>
      <c r="P1165"/>
      <c r="Q1165"/>
      <c r="R1165"/>
      <c r="T1165"/>
      <c r="U1165"/>
      <c r="V1165"/>
      <c r="W1165"/>
    </row>
    <row r="1166" spans="15:23" ht="15">
      <c r="O1166"/>
      <c r="P1166"/>
      <c r="Q1166"/>
      <c r="R1166"/>
      <c r="T1166"/>
      <c r="U1166"/>
      <c r="V1166"/>
      <c r="W1166"/>
    </row>
    <row r="1167" spans="15:23" ht="15">
      <c r="O1167"/>
      <c r="P1167"/>
      <c r="Q1167"/>
      <c r="R1167"/>
      <c r="T1167"/>
      <c r="U1167"/>
      <c r="V1167"/>
      <c r="W1167"/>
    </row>
    <row r="1168" spans="15:23" ht="15">
      <c r="O1168"/>
      <c r="P1168"/>
      <c r="Q1168"/>
      <c r="R1168"/>
      <c r="T1168"/>
      <c r="U1168"/>
      <c r="V1168"/>
      <c r="W1168"/>
    </row>
    <row r="1169" spans="15:23" ht="15">
      <c r="O1169"/>
      <c r="P1169"/>
      <c r="Q1169"/>
      <c r="R1169"/>
      <c r="T1169"/>
      <c r="U1169"/>
      <c r="V1169"/>
      <c r="W1169"/>
    </row>
    <row r="1170" spans="15:23" ht="15">
      <c r="O1170"/>
      <c r="P1170"/>
      <c r="Q1170"/>
      <c r="R1170"/>
      <c r="T1170"/>
      <c r="U1170"/>
      <c r="V1170"/>
      <c r="W1170"/>
    </row>
    <row r="1171" spans="15:23" ht="15">
      <c r="O1171"/>
      <c r="P1171"/>
      <c r="Q1171"/>
      <c r="R1171"/>
      <c r="T1171"/>
      <c r="U1171"/>
      <c r="V1171"/>
      <c r="W1171"/>
    </row>
    <row r="1172" spans="15:23" ht="15">
      <c r="O1172"/>
      <c r="P1172"/>
      <c r="Q1172"/>
      <c r="R1172"/>
      <c r="T1172"/>
      <c r="U1172"/>
      <c r="V1172"/>
      <c r="W1172"/>
    </row>
    <row r="1173" spans="15:23" ht="15">
      <c r="O1173"/>
      <c r="P1173"/>
      <c r="Q1173"/>
      <c r="R1173"/>
      <c r="T1173"/>
      <c r="U1173"/>
      <c r="V1173"/>
      <c r="W1173"/>
    </row>
    <row r="1174" spans="15:23" ht="15">
      <c r="O1174"/>
      <c r="P1174"/>
      <c r="Q1174"/>
      <c r="R1174"/>
      <c r="T1174"/>
      <c r="U1174"/>
      <c r="V1174"/>
      <c r="W1174"/>
    </row>
    <row r="1175" spans="15:23" ht="15">
      <c r="O1175"/>
      <c r="P1175"/>
      <c r="Q1175"/>
      <c r="R1175"/>
      <c r="T1175"/>
      <c r="U1175"/>
      <c r="V1175"/>
      <c r="W1175"/>
    </row>
    <row r="1176" spans="15:23" ht="15">
      <c r="O1176"/>
      <c r="P1176"/>
      <c r="Q1176"/>
      <c r="R1176"/>
      <c r="T1176"/>
      <c r="U1176"/>
      <c r="V1176"/>
      <c r="W1176"/>
    </row>
    <row r="1177" spans="15:23" ht="15">
      <c r="O1177"/>
      <c r="P1177"/>
      <c r="Q1177"/>
      <c r="R1177"/>
      <c r="T1177"/>
      <c r="U1177"/>
      <c r="V1177"/>
      <c r="W1177"/>
    </row>
    <row r="1178" spans="15:23" ht="15">
      <c r="O1178"/>
      <c r="P1178"/>
      <c r="Q1178"/>
      <c r="R1178"/>
      <c r="T1178"/>
      <c r="U1178"/>
      <c r="V1178"/>
      <c r="W1178"/>
    </row>
    <row r="1179" spans="15:23" ht="15">
      <c r="O1179"/>
      <c r="P1179"/>
      <c r="Q1179"/>
      <c r="R1179"/>
      <c r="T1179"/>
      <c r="U1179"/>
      <c r="V1179"/>
      <c r="W1179"/>
    </row>
    <row r="1180" spans="15:23" ht="15">
      <c r="O1180"/>
      <c r="P1180"/>
      <c r="Q1180"/>
      <c r="R1180"/>
      <c r="T1180"/>
      <c r="U1180"/>
      <c r="V1180"/>
      <c r="W1180"/>
    </row>
    <row r="1181" spans="15:23" ht="15">
      <c r="O1181"/>
      <c r="P1181"/>
      <c r="Q1181"/>
      <c r="R1181"/>
      <c r="T1181"/>
      <c r="U1181"/>
      <c r="V1181"/>
      <c r="W1181"/>
    </row>
    <row r="1182" spans="15:23" ht="15">
      <c r="O1182"/>
      <c r="P1182"/>
      <c r="Q1182"/>
      <c r="R1182"/>
      <c r="T1182"/>
      <c r="U1182"/>
      <c r="V1182"/>
      <c r="W1182"/>
    </row>
    <row r="1183" spans="15:23" ht="15">
      <c r="O1183"/>
      <c r="P1183"/>
      <c r="Q1183"/>
      <c r="R1183"/>
      <c r="T1183"/>
      <c r="U1183"/>
      <c r="V1183"/>
      <c r="W1183"/>
    </row>
    <row r="1184" spans="15:23" ht="15">
      <c r="O1184"/>
      <c r="P1184"/>
      <c r="Q1184"/>
      <c r="R1184"/>
      <c r="T1184"/>
      <c r="U1184"/>
      <c r="V1184"/>
      <c r="W1184"/>
    </row>
    <row r="1185" spans="15:23" ht="15">
      <c r="O1185"/>
      <c r="P1185"/>
      <c r="Q1185"/>
      <c r="R1185"/>
      <c r="T1185"/>
      <c r="U1185"/>
      <c r="V1185"/>
      <c r="W1185"/>
    </row>
    <row r="1186" spans="15:23" ht="15">
      <c r="O1186"/>
      <c r="P1186"/>
      <c r="Q1186"/>
      <c r="R1186"/>
      <c r="T1186"/>
      <c r="U1186"/>
      <c r="V1186"/>
      <c r="W1186"/>
    </row>
    <row r="1187" spans="15:23" ht="15">
      <c r="O1187"/>
      <c r="P1187"/>
      <c r="Q1187"/>
      <c r="R1187"/>
      <c r="T1187"/>
      <c r="U1187"/>
      <c r="V1187"/>
      <c r="W1187"/>
    </row>
    <row r="1188" spans="15:23" ht="15">
      <c r="O1188"/>
      <c r="P1188"/>
      <c r="Q1188"/>
      <c r="R1188"/>
      <c r="T1188"/>
      <c r="U1188"/>
      <c r="V1188"/>
      <c r="W1188"/>
    </row>
    <row r="1189" spans="15:23" ht="15">
      <c r="O1189"/>
      <c r="P1189"/>
      <c r="Q1189"/>
      <c r="R1189"/>
      <c r="T1189"/>
      <c r="U1189"/>
      <c r="V1189"/>
      <c r="W1189"/>
    </row>
    <row r="1190" spans="15:23" ht="15">
      <c r="O1190"/>
      <c r="P1190"/>
      <c r="Q1190"/>
      <c r="R1190"/>
      <c r="T1190"/>
      <c r="U1190"/>
      <c r="V1190"/>
      <c r="W1190"/>
    </row>
    <row r="1191" spans="15:23" ht="15">
      <c r="O1191"/>
      <c r="P1191"/>
      <c r="Q1191"/>
      <c r="R1191"/>
      <c r="T1191"/>
      <c r="U1191"/>
      <c r="V1191"/>
      <c r="W1191"/>
    </row>
    <row r="1192" spans="15:23" ht="15">
      <c r="O1192"/>
      <c r="P1192"/>
      <c r="Q1192"/>
      <c r="R1192"/>
      <c r="T1192"/>
      <c r="U1192"/>
      <c r="V1192"/>
      <c r="W1192"/>
    </row>
    <row r="1193" spans="15:23" ht="15">
      <c r="O1193"/>
      <c r="P1193"/>
      <c r="Q1193"/>
      <c r="R1193"/>
      <c r="T1193"/>
      <c r="U1193"/>
      <c r="V1193"/>
      <c r="W1193"/>
    </row>
    <row r="1194" spans="15:23" ht="15">
      <c r="O1194"/>
      <c r="P1194"/>
      <c r="Q1194"/>
      <c r="R1194"/>
      <c r="T1194"/>
      <c r="U1194"/>
      <c r="V1194"/>
      <c r="W1194"/>
    </row>
    <row r="1195" spans="15:23" ht="15">
      <c r="O1195"/>
      <c r="P1195"/>
      <c r="Q1195"/>
      <c r="R1195"/>
      <c r="T1195"/>
      <c r="U1195"/>
      <c r="V1195"/>
      <c r="W1195"/>
    </row>
    <row r="1196" spans="15:23" ht="15">
      <c r="O1196"/>
      <c r="P1196"/>
      <c r="Q1196"/>
      <c r="R1196"/>
      <c r="T1196"/>
      <c r="U1196"/>
      <c r="V1196"/>
      <c r="W1196"/>
    </row>
    <row r="1197" spans="15:23" ht="15">
      <c r="O1197"/>
      <c r="P1197"/>
      <c r="Q1197"/>
      <c r="R1197"/>
      <c r="T1197"/>
      <c r="U1197"/>
      <c r="V1197"/>
      <c r="W1197"/>
    </row>
    <row r="1198" spans="15:23" ht="15">
      <c r="O1198"/>
      <c r="P1198"/>
      <c r="Q1198"/>
      <c r="R1198"/>
      <c r="T1198"/>
      <c r="U1198"/>
      <c r="V1198"/>
      <c r="W1198"/>
    </row>
    <row r="1199" spans="15:23" ht="15">
      <c r="O1199"/>
      <c r="P1199"/>
      <c r="Q1199"/>
      <c r="R1199"/>
      <c r="T1199"/>
      <c r="U1199"/>
      <c r="V1199"/>
      <c r="W1199"/>
    </row>
    <row r="1200" spans="15:23" ht="15">
      <c r="O1200"/>
      <c r="P1200"/>
      <c r="Q1200"/>
      <c r="R1200"/>
      <c r="T1200"/>
      <c r="U1200"/>
      <c r="V1200"/>
      <c r="W1200"/>
    </row>
    <row r="1201" spans="15:23" ht="15">
      <c r="O1201"/>
      <c r="P1201"/>
      <c r="Q1201"/>
      <c r="R1201"/>
      <c r="T1201"/>
      <c r="U1201"/>
      <c r="V1201"/>
      <c r="W1201"/>
    </row>
    <row r="1202" spans="15:23" ht="15">
      <c r="O1202"/>
      <c r="P1202"/>
      <c r="Q1202"/>
      <c r="R1202"/>
      <c r="T1202"/>
      <c r="U1202"/>
      <c r="V1202"/>
      <c r="W1202"/>
    </row>
    <row r="1203" spans="15:23" ht="15">
      <c r="O1203"/>
      <c r="P1203"/>
      <c r="Q1203"/>
      <c r="R1203"/>
      <c r="T1203"/>
      <c r="U1203"/>
      <c r="V1203"/>
      <c r="W1203"/>
    </row>
    <row r="1204" spans="15:23" ht="15">
      <c r="O1204"/>
      <c r="P1204"/>
      <c r="Q1204"/>
      <c r="R1204"/>
      <c r="T1204"/>
      <c r="U1204"/>
      <c r="V1204"/>
      <c r="W1204"/>
    </row>
    <row r="1205" spans="15:23" ht="15">
      <c r="O1205"/>
      <c r="P1205"/>
      <c r="Q1205"/>
      <c r="R1205"/>
      <c r="T1205"/>
      <c r="U1205"/>
      <c r="V1205"/>
      <c r="W1205"/>
    </row>
    <row r="1206" spans="15:23" ht="15">
      <c r="O1206"/>
      <c r="P1206"/>
      <c r="Q1206"/>
      <c r="R1206"/>
      <c r="T1206"/>
      <c r="U1206"/>
      <c r="V1206"/>
      <c r="W1206"/>
    </row>
    <row r="1207" spans="15:23" ht="15">
      <c r="O1207"/>
      <c r="P1207"/>
      <c r="Q1207"/>
      <c r="R1207"/>
      <c r="T1207"/>
      <c r="U1207"/>
      <c r="V1207"/>
      <c r="W1207"/>
    </row>
    <row r="1208" spans="15:23" ht="15">
      <c r="O1208"/>
      <c r="P1208"/>
      <c r="Q1208"/>
      <c r="R1208"/>
      <c r="T1208"/>
      <c r="U1208"/>
      <c r="V1208"/>
      <c r="W1208"/>
    </row>
    <row r="1209" spans="15:23" ht="15">
      <c r="O1209"/>
      <c r="P1209"/>
      <c r="Q1209"/>
      <c r="R1209"/>
      <c r="T1209"/>
      <c r="U1209"/>
      <c r="V1209"/>
      <c r="W1209"/>
    </row>
    <row r="1210" spans="15:23" ht="15">
      <c r="O1210"/>
      <c r="P1210"/>
      <c r="Q1210"/>
      <c r="R1210"/>
      <c r="T1210"/>
      <c r="U1210"/>
      <c r="V1210"/>
      <c r="W1210"/>
    </row>
    <row r="1211" spans="15:23" ht="15">
      <c r="O1211"/>
      <c r="P1211"/>
      <c r="Q1211"/>
      <c r="R1211"/>
      <c r="T1211"/>
      <c r="U1211"/>
      <c r="V1211"/>
      <c r="W1211"/>
    </row>
    <row r="1212" spans="15:23" ht="15">
      <c r="O1212"/>
      <c r="P1212"/>
      <c r="Q1212"/>
      <c r="R1212"/>
      <c r="T1212"/>
      <c r="U1212"/>
      <c r="V1212"/>
      <c r="W1212"/>
    </row>
    <row r="1213" spans="15:23" ht="15">
      <c r="O1213"/>
      <c r="P1213"/>
      <c r="Q1213"/>
      <c r="R1213"/>
      <c r="T1213"/>
      <c r="U1213"/>
      <c r="V1213"/>
      <c r="W1213"/>
    </row>
    <row r="1214" spans="15:23" ht="15">
      <c r="O1214"/>
      <c r="P1214"/>
      <c r="Q1214"/>
      <c r="R1214"/>
      <c r="T1214"/>
      <c r="U1214"/>
      <c r="V1214"/>
      <c r="W1214"/>
    </row>
    <row r="1215" spans="15:23" ht="15">
      <c r="O1215"/>
      <c r="P1215"/>
      <c r="Q1215"/>
      <c r="R1215"/>
      <c r="T1215"/>
      <c r="U1215"/>
      <c r="V1215"/>
      <c r="W1215"/>
    </row>
    <row r="1216" spans="15:23" ht="15">
      <c r="O1216"/>
      <c r="P1216"/>
      <c r="Q1216"/>
      <c r="R1216"/>
      <c r="T1216"/>
      <c r="U1216"/>
      <c r="V1216"/>
      <c r="W1216"/>
    </row>
    <row r="1217" spans="15:23" ht="15">
      <c r="O1217"/>
      <c r="P1217"/>
      <c r="Q1217"/>
      <c r="R1217"/>
      <c r="T1217"/>
      <c r="U1217"/>
      <c r="V1217"/>
      <c r="W1217"/>
    </row>
    <row r="1218" spans="15:23" ht="15">
      <c r="O1218"/>
      <c r="P1218"/>
      <c r="Q1218"/>
      <c r="R1218"/>
      <c r="T1218"/>
      <c r="U1218"/>
      <c r="V1218"/>
      <c r="W1218"/>
    </row>
    <row r="1219" spans="15:23" ht="15">
      <c r="O1219"/>
      <c r="P1219"/>
      <c r="Q1219"/>
      <c r="R1219"/>
      <c r="T1219"/>
      <c r="U1219"/>
      <c r="V1219"/>
      <c r="W1219"/>
    </row>
    <row r="1220" spans="15:23" ht="15">
      <c r="O1220"/>
      <c r="P1220"/>
      <c r="Q1220"/>
      <c r="R1220"/>
      <c r="T1220"/>
      <c r="U1220"/>
      <c r="V1220"/>
      <c r="W1220"/>
    </row>
    <row r="1221" spans="15:23" ht="15">
      <c r="O1221"/>
      <c r="P1221"/>
      <c r="Q1221"/>
      <c r="R1221"/>
      <c r="T1221"/>
      <c r="U1221"/>
      <c r="V1221"/>
      <c r="W1221"/>
    </row>
    <row r="1222" spans="15:23" ht="15">
      <c r="O1222"/>
      <c r="P1222"/>
      <c r="Q1222"/>
      <c r="R1222"/>
      <c r="T1222"/>
      <c r="U1222"/>
      <c r="V1222"/>
      <c r="W1222"/>
    </row>
    <row r="1223" spans="15:23" ht="15">
      <c r="O1223"/>
      <c r="P1223"/>
      <c r="Q1223"/>
      <c r="R1223"/>
      <c r="T1223"/>
      <c r="U1223"/>
      <c r="V1223"/>
      <c r="W1223"/>
    </row>
    <row r="1224" spans="15:23" ht="15">
      <c r="O1224"/>
      <c r="P1224"/>
      <c r="Q1224"/>
      <c r="R1224"/>
      <c r="T1224"/>
      <c r="U1224"/>
      <c r="V1224"/>
      <c r="W1224"/>
    </row>
    <row r="1225" spans="15:23" ht="15">
      <c r="O1225"/>
      <c r="P1225"/>
      <c r="Q1225"/>
      <c r="R1225"/>
      <c r="T1225"/>
      <c r="U1225"/>
      <c r="V1225"/>
      <c r="W1225"/>
    </row>
    <row r="1226" spans="15:23" ht="15">
      <c r="O1226"/>
      <c r="P1226"/>
      <c r="Q1226"/>
      <c r="R1226"/>
      <c r="T1226"/>
      <c r="U1226"/>
      <c r="V1226"/>
      <c r="W1226"/>
    </row>
    <row r="1227" spans="15:23" ht="15">
      <c r="O1227"/>
      <c r="P1227"/>
      <c r="Q1227"/>
      <c r="R1227"/>
      <c r="T1227"/>
      <c r="U1227"/>
      <c r="V1227"/>
      <c r="W1227"/>
    </row>
    <row r="1228" spans="15:23" ht="15">
      <c r="O1228"/>
      <c r="P1228"/>
      <c r="Q1228"/>
      <c r="R1228"/>
      <c r="T1228"/>
      <c r="U1228"/>
      <c r="V1228"/>
      <c r="W1228"/>
    </row>
    <row r="1229" spans="15:23" ht="15">
      <c r="O1229"/>
      <c r="P1229"/>
      <c r="Q1229"/>
      <c r="R1229"/>
      <c r="T1229"/>
      <c r="U1229"/>
      <c r="V1229"/>
      <c r="W1229"/>
    </row>
    <row r="1230" spans="15:23" ht="15">
      <c r="O1230"/>
      <c r="P1230"/>
      <c r="Q1230"/>
      <c r="R1230"/>
      <c r="T1230"/>
      <c r="U1230"/>
      <c r="V1230"/>
      <c r="W1230"/>
    </row>
    <row r="1231" spans="15:23" ht="15">
      <c r="O1231"/>
      <c r="P1231"/>
      <c r="Q1231"/>
      <c r="R1231"/>
      <c r="T1231"/>
      <c r="U1231"/>
      <c r="V1231"/>
      <c r="W1231"/>
    </row>
    <row r="1232" spans="15:23" ht="15">
      <c r="O1232"/>
      <c r="P1232"/>
      <c r="Q1232"/>
      <c r="R1232"/>
      <c r="T1232"/>
      <c r="U1232"/>
      <c r="V1232"/>
      <c r="W1232"/>
    </row>
    <row r="1233" spans="15:23" ht="15">
      <c r="O1233"/>
      <c r="P1233"/>
      <c r="Q1233"/>
      <c r="R1233"/>
      <c r="T1233"/>
      <c r="U1233"/>
      <c r="V1233"/>
      <c r="W1233"/>
    </row>
    <row r="1234" spans="15:23" ht="15">
      <c r="O1234"/>
      <c r="P1234"/>
      <c r="Q1234"/>
      <c r="R1234"/>
      <c r="T1234"/>
      <c r="U1234"/>
      <c r="V1234"/>
      <c r="W1234"/>
    </row>
    <row r="1235" spans="15:23" ht="15">
      <c r="O1235"/>
      <c r="P1235"/>
      <c r="Q1235"/>
      <c r="R1235"/>
      <c r="T1235"/>
      <c r="U1235"/>
      <c r="V1235"/>
      <c r="W1235"/>
    </row>
    <row r="1236" spans="15:23" ht="15">
      <c r="O1236"/>
      <c r="P1236"/>
      <c r="Q1236"/>
      <c r="R1236"/>
      <c r="T1236"/>
      <c r="U1236"/>
      <c r="V1236"/>
      <c r="W1236"/>
    </row>
    <row r="1237" spans="15:23" ht="15">
      <c r="O1237"/>
      <c r="P1237"/>
      <c r="Q1237"/>
      <c r="R1237"/>
      <c r="T1237"/>
      <c r="U1237"/>
      <c r="V1237"/>
      <c r="W1237"/>
    </row>
    <row r="1238" spans="15:23" ht="15">
      <c r="O1238"/>
      <c r="P1238"/>
      <c r="Q1238"/>
      <c r="R1238"/>
      <c r="T1238"/>
      <c r="U1238"/>
      <c r="V1238"/>
      <c r="W1238"/>
    </row>
    <row r="1239" spans="15:23" ht="15">
      <c r="O1239"/>
      <c r="P1239"/>
      <c r="Q1239"/>
      <c r="R1239"/>
      <c r="T1239"/>
      <c r="U1239"/>
      <c r="V1239"/>
      <c r="W1239"/>
    </row>
    <row r="1240" spans="15:23" ht="15">
      <c r="O1240"/>
      <c r="P1240"/>
      <c r="Q1240"/>
      <c r="R1240"/>
      <c r="T1240"/>
      <c r="U1240"/>
      <c r="V1240"/>
      <c r="W1240"/>
    </row>
    <row r="1241" spans="15:23" ht="15">
      <c r="O1241"/>
      <c r="P1241"/>
      <c r="Q1241"/>
      <c r="R1241"/>
      <c r="T1241"/>
      <c r="U1241"/>
      <c r="V1241"/>
      <c r="W1241"/>
    </row>
    <row r="1242" spans="15:23" ht="15">
      <c r="O1242"/>
      <c r="P1242"/>
      <c r="Q1242"/>
      <c r="R1242"/>
      <c r="T1242"/>
      <c r="U1242"/>
      <c r="V1242"/>
      <c r="W1242"/>
    </row>
    <row r="1243" spans="15:23" ht="15">
      <c r="O1243"/>
      <c r="P1243"/>
      <c r="Q1243"/>
      <c r="R1243"/>
      <c r="T1243"/>
      <c r="U1243"/>
      <c r="V1243"/>
      <c r="W1243"/>
    </row>
    <row r="1244" spans="15:23" ht="15">
      <c r="O1244"/>
      <c r="P1244"/>
      <c r="Q1244"/>
      <c r="R1244"/>
      <c r="T1244"/>
      <c r="U1244"/>
      <c r="V1244"/>
      <c r="W1244"/>
    </row>
    <row r="1245" spans="15:23" ht="15">
      <c r="O1245"/>
      <c r="P1245"/>
      <c r="Q1245"/>
      <c r="R1245"/>
      <c r="T1245"/>
      <c r="U1245"/>
      <c r="V1245"/>
      <c r="W1245"/>
    </row>
    <row r="1246" spans="15:23" ht="15">
      <c r="O1246"/>
      <c r="P1246"/>
      <c r="Q1246"/>
      <c r="R1246"/>
      <c r="T1246"/>
      <c r="U1246"/>
      <c r="V1246"/>
      <c r="W1246"/>
    </row>
    <row r="1247" spans="15:23" ht="15">
      <c r="O1247"/>
      <c r="P1247"/>
      <c r="Q1247"/>
      <c r="R1247"/>
      <c r="T1247"/>
      <c r="U1247"/>
      <c r="V1247"/>
      <c r="W1247"/>
    </row>
    <row r="1248" spans="15:23" ht="15">
      <c r="O1248"/>
      <c r="P1248"/>
      <c r="Q1248"/>
      <c r="R1248"/>
      <c r="T1248"/>
      <c r="U1248"/>
      <c r="V1248"/>
      <c r="W1248"/>
    </row>
    <row r="1249" spans="15:23" ht="15">
      <c r="O1249"/>
      <c r="P1249"/>
      <c r="Q1249"/>
      <c r="R1249"/>
      <c r="T1249"/>
      <c r="U1249"/>
      <c r="V1249"/>
      <c r="W1249"/>
    </row>
    <row r="1250" spans="15:23" ht="15">
      <c r="O1250"/>
      <c r="P1250"/>
      <c r="Q1250"/>
      <c r="R1250"/>
      <c r="T1250"/>
      <c r="U1250"/>
      <c r="V1250"/>
      <c r="W1250"/>
    </row>
    <row r="1251" spans="15:23" ht="15">
      <c r="O1251"/>
      <c r="P1251"/>
      <c r="Q1251"/>
      <c r="R1251"/>
      <c r="T1251"/>
      <c r="U1251"/>
      <c r="V1251"/>
      <c r="W1251"/>
    </row>
    <row r="1252" spans="15:23" ht="15">
      <c r="O1252"/>
      <c r="P1252"/>
      <c r="Q1252"/>
      <c r="R1252"/>
      <c r="T1252"/>
      <c r="U1252"/>
      <c r="V1252"/>
      <c r="W1252"/>
    </row>
    <row r="1253" spans="15:23" ht="15">
      <c r="O1253"/>
      <c r="P1253"/>
      <c r="Q1253"/>
      <c r="R1253"/>
      <c r="T1253"/>
      <c r="U1253"/>
      <c r="V1253"/>
      <c r="W1253"/>
    </row>
    <row r="1254" spans="15:23" ht="15">
      <c r="O1254"/>
      <c r="P1254"/>
      <c r="Q1254"/>
      <c r="R1254"/>
      <c r="T1254"/>
      <c r="U1254"/>
      <c r="V1254"/>
      <c r="W1254"/>
    </row>
    <row r="1255" spans="15:23" ht="15">
      <c r="O1255"/>
      <c r="P1255"/>
      <c r="Q1255"/>
      <c r="R1255"/>
      <c r="T1255"/>
      <c r="U1255"/>
      <c r="V1255"/>
      <c r="W1255"/>
    </row>
    <row r="1256" spans="15:23" ht="15">
      <c r="O1256"/>
      <c r="P1256"/>
      <c r="Q1256"/>
      <c r="R1256"/>
      <c r="T1256"/>
      <c r="U1256"/>
      <c r="V1256"/>
      <c r="W1256"/>
    </row>
    <row r="1257" spans="15:23" ht="15">
      <c r="O1257"/>
      <c r="P1257"/>
      <c r="Q1257"/>
      <c r="R1257"/>
      <c r="T1257"/>
      <c r="U1257"/>
      <c r="V1257"/>
      <c r="W1257"/>
    </row>
    <row r="1258" spans="15:23" ht="15">
      <c r="O1258"/>
      <c r="P1258"/>
      <c r="Q1258"/>
      <c r="R1258"/>
      <c r="T1258"/>
      <c r="U1258"/>
      <c r="V1258"/>
      <c r="W1258"/>
    </row>
    <row r="1259" spans="15:23" ht="15">
      <c r="O1259"/>
      <c r="P1259"/>
      <c r="Q1259"/>
      <c r="R1259"/>
      <c r="T1259"/>
      <c r="U1259"/>
      <c r="V1259"/>
      <c r="W1259"/>
    </row>
    <row r="1260" spans="15:23" ht="15">
      <c r="O1260"/>
      <c r="P1260"/>
      <c r="Q1260"/>
      <c r="R1260"/>
      <c r="T1260"/>
      <c r="U1260"/>
      <c r="V1260"/>
      <c r="W1260"/>
    </row>
    <row r="1261" spans="15:23" ht="15">
      <c r="O1261"/>
      <c r="P1261"/>
      <c r="Q1261"/>
      <c r="R1261"/>
      <c r="T1261"/>
      <c r="U1261"/>
      <c r="V1261"/>
      <c r="W1261"/>
    </row>
    <row r="1262" spans="15:23" ht="15">
      <c r="O1262"/>
      <c r="P1262"/>
      <c r="Q1262"/>
      <c r="R1262"/>
      <c r="T1262"/>
      <c r="U1262"/>
      <c r="V1262"/>
      <c r="W1262"/>
    </row>
    <row r="1263" spans="15:23" ht="15">
      <c r="O1263"/>
      <c r="P1263"/>
      <c r="Q1263"/>
      <c r="R1263"/>
      <c r="T1263"/>
      <c r="U1263"/>
      <c r="V1263"/>
      <c r="W1263"/>
    </row>
    <row r="1264" spans="15:23" ht="15">
      <c r="O1264"/>
      <c r="P1264"/>
      <c r="Q1264"/>
      <c r="R1264"/>
      <c r="T1264"/>
      <c r="U1264"/>
      <c r="V1264"/>
      <c r="W1264"/>
    </row>
    <row r="1265" spans="15:23" ht="15">
      <c r="O1265"/>
      <c r="P1265"/>
      <c r="Q1265"/>
      <c r="R1265"/>
      <c r="T1265"/>
      <c r="U1265"/>
      <c r="V1265"/>
      <c r="W1265"/>
    </row>
    <row r="1266" spans="15:23" ht="15">
      <c r="O1266"/>
      <c r="P1266"/>
      <c r="Q1266"/>
      <c r="R1266"/>
      <c r="T1266"/>
      <c r="U1266"/>
      <c r="V1266"/>
      <c r="W1266"/>
    </row>
    <row r="1267" spans="15:23" ht="15">
      <c r="O1267"/>
      <c r="P1267"/>
      <c r="Q1267"/>
      <c r="R1267"/>
      <c r="T1267"/>
      <c r="U1267"/>
      <c r="V1267"/>
      <c r="W1267"/>
    </row>
    <row r="1268" spans="15:23" ht="15">
      <c r="O1268"/>
      <c r="P1268"/>
      <c r="Q1268"/>
      <c r="R1268"/>
      <c r="T1268"/>
      <c r="U1268"/>
      <c r="V1268"/>
      <c r="W1268"/>
    </row>
    <row r="1269" spans="15:23" ht="15">
      <c r="O1269"/>
      <c r="P1269"/>
      <c r="Q1269"/>
      <c r="R1269"/>
      <c r="T1269"/>
      <c r="U1269"/>
      <c r="V1269"/>
      <c r="W1269"/>
    </row>
    <row r="1270" spans="15:23" ht="15">
      <c r="O1270"/>
      <c r="P1270"/>
      <c r="Q1270"/>
      <c r="R1270"/>
      <c r="T1270"/>
      <c r="U1270"/>
      <c r="V1270"/>
      <c r="W1270"/>
    </row>
    <row r="1271" spans="15:23" ht="15">
      <c r="O1271"/>
      <c r="P1271"/>
      <c r="Q1271"/>
      <c r="R1271"/>
      <c r="T1271"/>
      <c r="U1271"/>
      <c r="V1271"/>
      <c r="W1271"/>
    </row>
    <row r="1272" spans="15:23" ht="15">
      <c r="O1272"/>
      <c r="P1272"/>
      <c r="Q1272"/>
      <c r="R1272"/>
      <c r="T1272"/>
      <c r="U1272"/>
      <c r="V1272"/>
      <c r="W1272"/>
    </row>
    <row r="1273" spans="15:23" ht="15">
      <c r="O1273"/>
      <c r="P1273"/>
      <c r="Q1273"/>
      <c r="R1273"/>
      <c r="T1273"/>
      <c r="U1273"/>
      <c r="V1273"/>
      <c r="W1273"/>
    </row>
    <row r="1274" spans="15:23" ht="15">
      <c r="O1274"/>
      <c r="P1274"/>
      <c r="Q1274"/>
      <c r="R1274"/>
      <c r="T1274"/>
      <c r="U1274"/>
      <c r="V1274"/>
      <c r="W1274"/>
    </row>
    <row r="1275" spans="15:23" ht="15">
      <c r="O1275"/>
      <c r="P1275"/>
      <c r="Q1275"/>
      <c r="R1275"/>
      <c r="T1275"/>
      <c r="U1275"/>
      <c r="V1275"/>
      <c r="W1275"/>
    </row>
    <row r="1276" spans="15:23" ht="15">
      <c r="O1276"/>
      <c r="P1276"/>
      <c r="Q1276"/>
      <c r="R1276"/>
      <c r="T1276"/>
      <c r="U1276"/>
      <c r="V1276"/>
      <c r="W1276"/>
    </row>
    <row r="1277" spans="15:23" ht="15">
      <c r="O1277"/>
      <c r="P1277"/>
      <c r="Q1277"/>
      <c r="R1277"/>
      <c r="T1277"/>
      <c r="U1277"/>
      <c r="V1277"/>
      <c r="W1277"/>
    </row>
    <row r="1278" spans="15:23" ht="15">
      <c r="O1278"/>
      <c r="P1278"/>
      <c r="Q1278"/>
      <c r="R1278"/>
      <c r="T1278"/>
      <c r="U1278"/>
      <c r="V1278"/>
      <c r="W1278"/>
    </row>
    <row r="1279" spans="15:23" ht="15">
      <c r="O1279"/>
      <c r="P1279"/>
      <c r="Q1279"/>
      <c r="R1279"/>
      <c r="T1279"/>
      <c r="U1279"/>
      <c r="V1279"/>
      <c r="W1279"/>
    </row>
    <row r="1280" spans="15:23" ht="15">
      <c r="O1280"/>
      <c r="P1280"/>
      <c r="Q1280"/>
      <c r="R1280"/>
      <c r="T1280"/>
      <c r="U1280"/>
      <c r="V1280"/>
      <c r="W1280"/>
    </row>
    <row r="1281" spans="15:23" ht="15">
      <c r="O1281"/>
      <c r="P1281"/>
      <c r="Q1281"/>
      <c r="R1281"/>
      <c r="T1281"/>
      <c r="U1281"/>
      <c r="V1281"/>
      <c r="W1281"/>
    </row>
    <row r="1282" spans="15:23" ht="15">
      <c r="O1282"/>
      <c r="P1282"/>
      <c r="Q1282"/>
      <c r="R1282"/>
      <c r="T1282"/>
      <c r="U1282"/>
      <c r="V1282"/>
      <c r="W1282"/>
    </row>
    <row r="1283" spans="15:23" ht="15">
      <c r="O1283"/>
      <c r="P1283"/>
      <c r="Q1283"/>
      <c r="R1283"/>
      <c r="T1283"/>
      <c r="U1283"/>
      <c r="V1283"/>
      <c r="W1283"/>
    </row>
    <row r="1284" spans="15:23" ht="15">
      <c r="O1284"/>
      <c r="P1284"/>
      <c r="Q1284"/>
      <c r="R1284"/>
      <c r="T1284"/>
      <c r="U1284"/>
      <c r="V1284"/>
      <c r="W1284"/>
    </row>
    <row r="1285" spans="15:23" ht="15">
      <c r="O1285"/>
      <c r="P1285"/>
      <c r="Q1285"/>
      <c r="R1285"/>
      <c r="T1285"/>
      <c r="U1285"/>
      <c r="V1285"/>
      <c r="W1285"/>
    </row>
    <row r="1286" spans="15:23" ht="15">
      <c r="O1286"/>
      <c r="P1286"/>
      <c r="Q1286"/>
      <c r="R1286"/>
      <c r="T1286"/>
      <c r="U1286"/>
      <c r="V1286"/>
      <c r="W1286"/>
    </row>
    <row r="1287" spans="15:23" ht="15">
      <c r="O1287"/>
      <c r="P1287"/>
      <c r="Q1287"/>
      <c r="R1287"/>
      <c r="T1287"/>
      <c r="U1287"/>
      <c r="V1287"/>
      <c r="W1287"/>
    </row>
    <row r="1288" spans="15:23" ht="15">
      <c r="O1288"/>
      <c r="P1288"/>
      <c r="Q1288"/>
      <c r="R1288"/>
      <c r="T1288"/>
      <c r="U1288"/>
      <c r="V1288"/>
      <c r="W1288"/>
    </row>
    <row r="1289" spans="15:23" ht="15">
      <c r="O1289"/>
      <c r="P1289"/>
      <c r="Q1289"/>
      <c r="R1289"/>
      <c r="T1289"/>
      <c r="U1289"/>
      <c r="V1289"/>
      <c r="W1289"/>
    </row>
    <row r="1290" spans="15:23" ht="15">
      <c r="O1290"/>
      <c r="P1290"/>
      <c r="Q1290"/>
      <c r="R1290"/>
      <c r="T1290"/>
      <c r="U1290"/>
      <c r="V1290"/>
      <c r="W1290"/>
    </row>
    <row r="1291" spans="15:23" ht="15">
      <c r="O1291"/>
      <c r="P1291"/>
      <c r="Q1291"/>
      <c r="R1291"/>
      <c r="T1291"/>
      <c r="U1291"/>
      <c r="V1291"/>
      <c r="W1291"/>
    </row>
    <row r="1292" spans="15:23" ht="15">
      <c r="O1292"/>
      <c r="P1292"/>
      <c r="Q1292"/>
      <c r="R1292"/>
      <c r="T1292"/>
      <c r="U1292"/>
      <c r="V1292"/>
      <c r="W1292"/>
    </row>
    <row r="1293" spans="15:23" ht="15">
      <c r="O1293"/>
      <c r="P1293"/>
      <c r="Q1293"/>
      <c r="R1293"/>
      <c r="T1293"/>
      <c r="U1293"/>
      <c r="V1293"/>
      <c r="W1293"/>
    </row>
    <row r="1294" spans="15:23" ht="15">
      <c r="O1294"/>
      <c r="P1294"/>
      <c r="Q1294"/>
      <c r="R1294"/>
      <c r="T1294"/>
      <c r="U1294"/>
      <c r="V1294"/>
      <c r="W1294"/>
    </row>
    <row r="1295" spans="15:23" ht="15">
      <c r="O1295"/>
      <c r="P1295"/>
      <c r="Q1295"/>
      <c r="R1295"/>
      <c r="T1295"/>
      <c r="U1295"/>
      <c r="V1295"/>
      <c r="W1295"/>
    </row>
    <row r="1296" spans="15:23" ht="15">
      <c r="O1296"/>
      <c r="P1296"/>
      <c r="Q1296"/>
      <c r="R1296"/>
      <c r="T1296"/>
      <c r="U1296"/>
      <c r="V1296"/>
      <c r="W1296"/>
    </row>
    <row r="1297" spans="15:23" ht="15">
      <c r="O1297"/>
      <c r="P1297"/>
      <c r="Q1297"/>
      <c r="R1297"/>
      <c r="T1297"/>
      <c r="U1297"/>
      <c r="V1297"/>
      <c r="W1297"/>
    </row>
    <row r="1298" spans="15:23" ht="15">
      <c r="O1298"/>
      <c r="P1298"/>
      <c r="Q1298"/>
      <c r="R1298"/>
      <c r="T1298"/>
      <c r="U1298"/>
      <c r="V1298"/>
      <c r="W1298"/>
    </row>
    <row r="1299" spans="15:23" ht="15">
      <c r="O1299"/>
      <c r="P1299"/>
      <c r="Q1299"/>
      <c r="R1299"/>
      <c r="T1299"/>
      <c r="U1299"/>
      <c r="V1299"/>
      <c r="W1299"/>
    </row>
    <row r="1300" spans="15:23" ht="15">
      <c r="O1300"/>
      <c r="P1300"/>
      <c r="Q1300"/>
      <c r="R1300"/>
      <c r="T1300"/>
      <c r="U1300"/>
      <c r="V1300"/>
      <c r="W1300"/>
    </row>
    <row r="1301" spans="15:23" ht="15">
      <c r="O1301"/>
      <c r="P1301"/>
      <c r="Q1301"/>
      <c r="R1301"/>
      <c r="T1301"/>
      <c r="U1301"/>
      <c r="V1301"/>
      <c r="W1301"/>
    </row>
    <row r="1302" spans="15:23" ht="15">
      <c r="O1302"/>
      <c r="P1302"/>
      <c r="Q1302"/>
      <c r="R1302"/>
      <c r="T1302"/>
      <c r="U1302"/>
      <c r="V1302"/>
      <c r="W1302"/>
    </row>
    <row r="1303" spans="15:23" ht="15">
      <c r="O1303"/>
      <c r="P1303"/>
      <c r="Q1303"/>
      <c r="R1303"/>
      <c r="T1303"/>
      <c r="U1303"/>
      <c r="V1303"/>
      <c r="W1303"/>
    </row>
    <row r="1304" spans="15:23" ht="15">
      <c r="O1304"/>
      <c r="P1304"/>
      <c r="Q1304"/>
      <c r="R1304"/>
      <c r="T1304"/>
      <c r="U1304"/>
      <c r="V1304"/>
      <c r="W1304"/>
    </row>
    <row r="1305" spans="15:23" ht="15">
      <c r="O1305"/>
      <c r="P1305"/>
      <c r="Q1305"/>
      <c r="R1305"/>
      <c r="T1305"/>
      <c r="U1305"/>
      <c r="V1305"/>
      <c r="W1305"/>
    </row>
    <row r="1306" spans="15:23" ht="15">
      <c r="O1306"/>
      <c r="P1306"/>
      <c r="Q1306"/>
      <c r="R1306"/>
      <c r="T1306"/>
      <c r="U1306"/>
      <c r="V1306"/>
      <c r="W1306"/>
    </row>
    <row r="1307" spans="15:23" ht="15">
      <c r="O1307"/>
      <c r="P1307"/>
      <c r="Q1307"/>
      <c r="R1307"/>
      <c r="T1307"/>
      <c r="U1307"/>
      <c r="V1307"/>
      <c r="W1307"/>
    </row>
    <row r="1308" spans="15:23" ht="15">
      <c r="O1308"/>
      <c r="P1308"/>
      <c r="Q1308"/>
      <c r="R1308"/>
      <c r="T1308"/>
      <c r="U1308"/>
      <c r="V1308"/>
      <c r="W1308"/>
    </row>
    <row r="1309" spans="15:23" ht="15">
      <c r="O1309"/>
      <c r="P1309"/>
      <c r="Q1309"/>
      <c r="R1309"/>
      <c r="T1309"/>
      <c r="U1309"/>
      <c r="V1309"/>
      <c r="W1309"/>
    </row>
    <row r="1310" spans="15:23" ht="15">
      <c r="O1310"/>
      <c r="P1310"/>
      <c r="Q1310"/>
      <c r="R1310"/>
      <c r="T1310"/>
      <c r="U1310"/>
      <c r="V1310"/>
      <c r="W1310"/>
    </row>
    <row r="1311" spans="15:23" ht="15">
      <c r="O1311"/>
      <c r="P1311"/>
      <c r="Q1311"/>
      <c r="R1311"/>
      <c r="T1311"/>
      <c r="U1311"/>
      <c r="V1311"/>
      <c r="W1311"/>
    </row>
    <row r="1312" spans="15:23" ht="15">
      <c r="O1312"/>
      <c r="P1312"/>
      <c r="Q1312"/>
      <c r="R1312"/>
      <c r="T1312"/>
      <c r="U1312"/>
      <c r="V1312"/>
      <c r="W1312"/>
    </row>
    <row r="1313" spans="15:23" ht="15">
      <c r="O1313"/>
      <c r="P1313"/>
      <c r="Q1313"/>
      <c r="R1313"/>
      <c r="T1313"/>
      <c r="U1313"/>
      <c r="V1313"/>
      <c r="W1313"/>
    </row>
    <row r="1314" spans="15:23" ht="15">
      <c r="O1314"/>
      <c r="P1314"/>
      <c r="Q1314"/>
      <c r="R1314"/>
      <c r="T1314"/>
      <c r="U1314"/>
      <c r="V1314"/>
      <c r="W1314"/>
    </row>
    <row r="1315" spans="15:23" ht="15">
      <c r="O1315"/>
      <c r="P1315"/>
      <c r="Q1315"/>
      <c r="R1315"/>
      <c r="T1315"/>
      <c r="U1315"/>
      <c r="V1315"/>
      <c r="W1315"/>
    </row>
    <row r="1316" spans="15:23" ht="15">
      <c r="O1316"/>
      <c r="P1316"/>
      <c r="Q1316"/>
      <c r="R1316"/>
      <c r="T1316"/>
      <c r="U1316"/>
      <c r="V1316"/>
      <c r="W1316"/>
    </row>
    <row r="1317" spans="15:23" ht="15">
      <c r="O1317"/>
      <c r="P1317"/>
      <c r="Q1317"/>
      <c r="R1317"/>
      <c r="T1317"/>
      <c r="U1317"/>
      <c r="V1317"/>
      <c r="W1317"/>
    </row>
    <row r="1318" spans="15:23" ht="15">
      <c r="O1318"/>
      <c r="P1318"/>
      <c r="Q1318"/>
      <c r="R1318"/>
      <c r="T1318"/>
      <c r="U1318"/>
      <c r="V1318"/>
      <c r="W1318"/>
    </row>
    <row r="1319" spans="15:23" ht="15">
      <c r="O1319"/>
      <c r="P1319"/>
      <c r="Q1319"/>
      <c r="R1319"/>
      <c r="T1319"/>
      <c r="U1319"/>
      <c r="V1319"/>
      <c r="W1319"/>
    </row>
    <row r="1320" spans="15:23" ht="15">
      <c r="O1320"/>
      <c r="P1320"/>
      <c r="Q1320"/>
      <c r="R1320"/>
      <c r="T1320"/>
      <c r="U1320"/>
      <c r="V1320"/>
      <c r="W1320"/>
    </row>
    <row r="1321" spans="15:23" ht="15">
      <c r="O1321"/>
      <c r="P1321"/>
      <c r="Q1321"/>
      <c r="R1321"/>
      <c r="T1321"/>
      <c r="U1321"/>
      <c r="V1321"/>
      <c r="W1321"/>
    </row>
    <row r="1322" spans="15:23" ht="15">
      <c r="O1322"/>
      <c r="P1322"/>
      <c r="Q1322"/>
      <c r="R1322"/>
      <c r="T1322"/>
      <c r="U1322"/>
      <c r="V1322"/>
      <c r="W1322"/>
    </row>
    <row r="1323" spans="15:23" ht="15">
      <c r="O1323"/>
      <c r="P1323"/>
      <c r="Q1323"/>
      <c r="R1323"/>
      <c r="T1323"/>
      <c r="U1323"/>
      <c r="V1323"/>
      <c r="W1323"/>
    </row>
    <row r="1324" spans="15:23" ht="15">
      <c r="O1324"/>
      <c r="P1324"/>
      <c r="Q1324"/>
      <c r="R1324"/>
      <c r="T1324"/>
      <c r="U1324"/>
      <c r="V1324"/>
      <c r="W1324"/>
    </row>
    <row r="1325" spans="15:23" ht="15">
      <c r="O1325"/>
      <c r="P1325"/>
      <c r="Q1325"/>
      <c r="R1325"/>
      <c r="T1325"/>
      <c r="U1325"/>
      <c r="V1325"/>
      <c r="W1325"/>
    </row>
    <row r="1326" spans="15:23" ht="15">
      <c r="O1326"/>
      <c r="P1326"/>
      <c r="Q1326"/>
      <c r="R1326"/>
      <c r="T1326"/>
      <c r="U1326"/>
      <c r="V1326"/>
      <c r="W1326"/>
    </row>
    <row r="1327" spans="15:23" ht="15">
      <c r="O1327"/>
      <c r="P1327"/>
      <c r="Q1327"/>
      <c r="R1327"/>
      <c r="T1327"/>
      <c r="U1327"/>
      <c r="V1327"/>
      <c r="W1327"/>
    </row>
    <row r="1328" spans="15:23" ht="15">
      <c r="O1328"/>
      <c r="P1328"/>
      <c r="Q1328"/>
      <c r="R1328"/>
      <c r="T1328"/>
      <c r="U1328"/>
      <c r="V1328"/>
      <c r="W1328"/>
    </row>
    <row r="1329" spans="15:23" ht="15">
      <c r="O1329"/>
      <c r="P1329"/>
      <c r="Q1329"/>
      <c r="R1329"/>
      <c r="T1329"/>
      <c r="U1329"/>
      <c r="V1329"/>
      <c r="W1329"/>
    </row>
    <row r="1330" spans="15:23" ht="15">
      <c r="O1330"/>
      <c r="P1330"/>
      <c r="Q1330"/>
      <c r="R1330"/>
      <c r="T1330"/>
      <c r="U1330"/>
      <c r="V1330"/>
      <c r="W1330"/>
    </row>
    <row r="1331" spans="15:23" ht="15">
      <c r="O1331"/>
      <c r="P1331"/>
      <c r="Q1331"/>
      <c r="R1331"/>
      <c r="T1331"/>
      <c r="U1331"/>
      <c r="V1331"/>
      <c r="W1331"/>
    </row>
    <row r="1332" spans="15:23" ht="15">
      <c r="O1332"/>
      <c r="P1332"/>
      <c r="Q1332"/>
      <c r="R1332"/>
      <c r="T1332"/>
      <c r="U1332"/>
      <c r="V1332"/>
      <c r="W1332"/>
    </row>
    <row r="1333" spans="15:23" ht="15">
      <c r="O1333"/>
      <c r="P1333"/>
      <c r="Q1333"/>
      <c r="R1333"/>
      <c r="T1333"/>
      <c r="U1333"/>
      <c r="V1333"/>
      <c r="W1333"/>
    </row>
    <row r="1334" spans="15:23" ht="15">
      <c r="O1334"/>
      <c r="P1334"/>
      <c r="Q1334"/>
      <c r="R1334"/>
      <c r="T1334"/>
      <c r="U1334"/>
      <c r="V1334"/>
      <c r="W1334"/>
    </row>
    <row r="1335" spans="15:23" ht="15">
      <c r="O1335"/>
      <c r="P1335"/>
      <c r="Q1335"/>
      <c r="R1335"/>
      <c r="T1335"/>
      <c r="U1335"/>
      <c r="V1335"/>
      <c r="W1335"/>
    </row>
    <row r="1336" spans="15:23" ht="15">
      <c r="O1336"/>
      <c r="P1336"/>
      <c r="Q1336"/>
      <c r="R1336"/>
      <c r="T1336"/>
      <c r="U1336"/>
      <c r="V1336"/>
      <c r="W1336"/>
    </row>
    <row r="1337" spans="15:23" ht="15">
      <c r="O1337"/>
      <c r="P1337"/>
      <c r="Q1337"/>
      <c r="R1337"/>
      <c r="T1337"/>
      <c r="U1337"/>
      <c r="V1337"/>
      <c r="W1337"/>
    </row>
    <row r="1338" spans="15:23" ht="15">
      <c r="O1338"/>
      <c r="P1338"/>
      <c r="Q1338"/>
      <c r="R1338"/>
      <c r="T1338"/>
      <c r="U1338"/>
      <c r="V1338"/>
      <c r="W1338"/>
    </row>
    <row r="1339" spans="15:23" ht="15">
      <c r="O1339"/>
      <c r="P1339"/>
      <c r="Q1339"/>
      <c r="R1339"/>
      <c r="T1339"/>
      <c r="U1339"/>
      <c r="V1339"/>
      <c r="W1339"/>
    </row>
    <row r="1340" spans="15:23" ht="15">
      <c r="O1340"/>
      <c r="P1340"/>
      <c r="Q1340"/>
      <c r="R1340"/>
      <c r="T1340"/>
      <c r="U1340"/>
      <c r="V1340"/>
      <c r="W1340"/>
    </row>
    <row r="1341" spans="15:23" ht="15">
      <c r="O1341"/>
      <c r="P1341"/>
      <c r="Q1341"/>
      <c r="R1341"/>
      <c r="T1341"/>
      <c r="U1341"/>
      <c r="V1341"/>
      <c r="W1341"/>
    </row>
    <row r="1342" spans="15:23" ht="15">
      <c r="O1342"/>
      <c r="P1342"/>
      <c r="Q1342"/>
      <c r="R1342"/>
      <c r="T1342"/>
      <c r="U1342"/>
      <c r="V1342"/>
      <c r="W1342"/>
    </row>
    <row r="1343" spans="15:23" ht="15">
      <c r="O1343"/>
      <c r="P1343"/>
      <c r="Q1343"/>
      <c r="R1343"/>
      <c r="T1343"/>
      <c r="U1343"/>
      <c r="V1343"/>
      <c r="W1343"/>
    </row>
    <row r="1344" spans="15:23" ht="15">
      <c r="O1344"/>
      <c r="P1344"/>
      <c r="Q1344"/>
      <c r="R1344"/>
      <c r="T1344"/>
      <c r="U1344"/>
      <c r="V1344"/>
      <c r="W1344"/>
    </row>
    <row r="1345" spans="15:23" ht="15">
      <c r="O1345"/>
      <c r="P1345"/>
      <c r="Q1345"/>
      <c r="R1345"/>
      <c r="T1345"/>
      <c r="U1345"/>
      <c r="V1345"/>
      <c r="W1345"/>
    </row>
    <row r="1346" spans="15:23" ht="15">
      <c r="O1346"/>
      <c r="P1346"/>
      <c r="Q1346"/>
      <c r="R1346"/>
      <c r="T1346"/>
      <c r="U1346"/>
      <c r="V1346"/>
      <c r="W1346"/>
    </row>
    <row r="1347" spans="15:23" ht="15">
      <c r="O1347"/>
      <c r="P1347"/>
      <c r="Q1347"/>
      <c r="R1347"/>
      <c r="T1347"/>
      <c r="U1347"/>
      <c r="V1347"/>
      <c r="W1347"/>
    </row>
    <row r="1348" spans="15:23" ht="15">
      <c r="O1348"/>
      <c r="P1348"/>
      <c r="Q1348"/>
      <c r="R1348"/>
      <c r="T1348"/>
      <c r="U1348"/>
      <c r="V1348"/>
      <c r="W1348"/>
    </row>
    <row r="1349" spans="15:23" ht="15">
      <c r="O1349"/>
      <c r="P1349"/>
      <c r="Q1349"/>
      <c r="R1349"/>
      <c r="T1349"/>
      <c r="U1349"/>
      <c r="V1349"/>
      <c r="W1349"/>
    </row>
    <row r="1350" spans="15:23" ht="15">
      <c r="O1350"/>
      <c r="P1350"/>
      <c r="Q1350"/>
      <c r="R1350"/>
      <c r="T1350"/>
      <c r="U1350"/>
      <c r="V1350"/>
      <c r="W1350"/>
    </row>
    <row r="1351" spans="15:23" ht="15">
      <c r="O1351"/>
      <c r="P1351"/>
      <c r="Q1351"/>
      <c r="R1351"/>
      <c r="T1351"/>
      <c r="U1351"/>
      <c r="V1351"/>
      <c r="W1351"/>
    </row>
    <row r="1352" spans="15:23" ht="15">
      <c r="O1352"/>
      <c r="P1352"/>
      <c r="Q1352"/>
      <c r="R1352"/>
      <c r="T1352"/>
      <c r="U1352"/>
      <c r="V1352"/>
      <c r="W1352"/>
    </row>
    <row r="1353" spans="15:23" ht="15">
      <c r="O1353"/>
      <c r="P1353"/>
      <c r="Q1353"/>
      <c r="R1353"/>
      <c r="T1353"/>
      <c r="U1353"/>
      <c r="V1353"/>
      <c r="W1353"/>
    </row>
    <row r="1354" spans="15:23" ht="15">
      <c r="O1354"/>
      <c r="P1354"/>
      <c r="Q1354"/>
      <c r="R1354"/>
      <c r="T1354"/>
      <c r="U1354"/>
      <c r="V1354"/>
      <c r="W1354"/>
    </row>
    <row r="1355" spans="15:23" ht="15">
      <c r="O1355"/>
      <c r="P1355"/>
      <c r="Q1355"/>
      <c r="R1355"/>
      <c r="T1355"/>
      <c r="U1355"/>
      <c r="V1355"/>
      <c r="W1355"/>
    </row>
    <row r="1356" spans="15:23" ht="15">
      <c r="O1356"/>
      <c r="P1356"/>
      <c r="Q1356"/>
      <c r="R1356"/>
      <c r="T1356"/>
      <c r="U1356"/>
      <c r="V1356"/>
      <c r="W1356"/>
    </row>
    <row r="1357" spans="15:23" ht="15">
      <c r="O1357"/>
      <c r="P1357"/>
      <c r="Q1357"/>
      <c r="R1357"/>
      <c r="T1357"/>
      <c r="U1357"/>
      <c r="V1357"/>
      <c r="W1357"/>
    </row>
    <row r="1358" spans="15:23" ht="15">
      <c r="O1358"/>
      <c r="P1358"/>
      <c r="Q1358"/>
      <c r="R1358"/>
      <c r="T1358"/>
      <c r="U1358"/>
      <c r="V1358"/>
      <c r="W1358"/>
    </row>
    <row r="1359" spans="15:23" ht="15">
      <c r="O1359"/>
      <c r="P1359"/>
      <c r="Q1359"/>
      <c r="R1359"/>
      <c r="T1359"/>
      <c r="U1359"/>
      <c r="V1359"/>
      <c r="W1359"/>
    </row>
    <row r="1360" spans="15:23" ht="15">
      <c r="O1360"/>
      <c r="P1360"/>
      <c r="Q1360"/>
      <c r="R1360"/>
      <c r="T1360"/>
      <c r="U1360"/>
      <c r="V1360"/>
      <c r="W1360"/>
    </row>
    <row r="1361" spans="15:23" ht="15">
      <c r="O1361"/>
      <c r="P1361"/>
      <c r="Q1361"/>
      <c r="R1361"/>
      <c r="T1361"/>
      <c r="U1361"/>
      <c r="V1361"/>
      <c r="W1361"/>
    </row>
    <row r="1362" spans="15:23" ht="15">
      <c r="O1362"/>
      <c r="P1362"/>
      <c r="Q1362"/>
      <c r="R1362"/>
      <c r="T1362"/>
      <c r="U1362"/>
      <c r="V1362"/>
      <c r="W1362"/>
    </row>
    <row r="1363" spans="15:23" ht="15">
      <c r="O1363"/>
      <c r="P1363"/>
      <c r="Q1363"/>
      <c r="R1363"/>
      <c r="T1363"/>
      <c r="U1363"/>
      <c r="V1363"/>
      <c r="W1363"/>
    </row>
    <row r="1364" spans="15:23" ht="15">
      <c r="O1364"/>
      <c r="P1364"/>
      <c r="Q1364"/>
      <c r="R1364"/>
      <c r="T1364"/>
      <c r="U1364"/>
      <c r="V1364"/>
      <c r="W1364"/>
    </row>
    <row r="1365" spans="15:23" ht="15">
      <c r="O1365"/>
      <c r="P1365"/>
      <c r="Q1365"/>
      <c r="R1365"/>
      <c r="T1365"/>
      <c r="U1365"/>
      <c r="V1365"/>
      <c r="W1365"/>
    </row>
    <row r="1366" spans="15:23" ht="15">
      <c r="O1366"/>
      <c r="P1366"/>
      <c r="Q1366"/>
      <c r="R1366"/>
      <c r="T1366"/>
      <c r="U1366"/>
      <c r="V1366"/>
      <c r="W1366"/>
    </row>
    <row r="1367" spans="15:23" ht="15">
      <c r="O1367"/>
      <c r="P1367"/>
      <c r="Q1367"/>
      <c r="R1367"/>
      <c r="T1367"/>
      <c r="U1367"/>
      <c r="V1367"/>
      <c r="W1367"/>
    </row>
    <row r="1368" spans="15:23" ht="15">
      <c r="O1368"/>
      <c r="P1368"/>
      <c r="Q1368"/>
      <c r="R1368"/>
      <c r="T1368"/>
      <c r="U1368"/>
      <c r="V1368"/>
      <c r="W1368"/>
    </row>
    <row r="1369" spans="15:23" ht="15">
      <c r="O1369"/>
      <c r="P1369"/>
      <c r="Q1369"/>
      <c r="R1369"/>
      <c r="T1369"/>
      <c r="U1369"/>
      <c r="V1369"/>
      <c r="W1369"/>
    </row>
    <row r="1370" spans="15:23" ht="15">
      <c r="O1370"/>
      <c r="P1370"/>
      <c r="Q1370"/>
      <c r="R1370"/>
      <c r="T1370"/>
      <c r="U1370"/>
      <c r="V1370"/>
      <c r="W1370"/>
    </row>
    <row r="1371" spans="15:23" ht="15">
      <c r="O1371"/>
      <c r="P1371"/>
      <c r="Q1371"/>
      <c r="R1371"/>
      <c r="T1371"/>
      <c r="U1371"/>
      <c r="V1371"/>
      <c r="W1371"/>
    </row>
    <row r="1372" spans="15:23" ht="15">
      <c r="O1372"/>
      <c r="P1372"/>
      <c r="Q1372"/>
      <c r="R1372"/>
      <c r="T1372"/>
      <c r="U1372"/>
      <c r="V1372"/>
      <c r="W1372"/>
    </row>
    <row r="1373" spans="15:23" ht="15">
      <c r="O1373"/>
      <c r="P1373"/>
      <c r="Q1373"/>
      <c r="R1373"/>
      <c r="T1373"/>
      <c r="U1373"/>
      <c r="V1373"/>
      <c r="W1373"/>
    </row>
    <row r="1374" spans="15:23" ht="15">
      <c r="O1374"/>
      <c r="P1374"/>
      <c r="Q1374"/>
      <c r="R1374"/>
      <c r="T1374"/>
      <c r="U1374"/>
      <c r="V1374"/>
      <c r="W1374"/>
    </row>
    <row r="1375" spans="15:23" ht="15">
      <c r="O1375"/>
      <c r="P1375"/>
      <c r="Q1375"/>
      <c r="R1375"/>
      <c r="T1375"/>
      <c r="U1375"/>
      <c r="V1375"/>
      <c r="W1375"/>
    </row>
    <row r="1376" spans="15:23" ht="15">
      <c r="O1376"/>
      <c r="P1376"/>
      <c r="Q1376"/>
      <c r="R1376"/>
      <c r="T1376"/>
      <c r="U1376"/>
      <c r="V1376"/>
      <c r="W1376"/>
    </row>
    <row r="1377" spans="15:23" ht="15">
      <c r="O1377"/>
      <c r="P1377"/>
      <c r="Q1377"/>
      <c r="R1377"/>
      <c r="T1377"/>
      <c r="U1377"/>
      <c r="V1377"/>
      <c r="W1377"/>
    </row>
    <row r="1378" spans="15:23" ht="15">
      <c r="O1378"/>
      <c r="P1378"/>
      <c r="Q1378"/>
      <c r="R1378"/>
      <c r="T1378"/>
      <c r="U1378"/>
      <c r="V1378"/>
      <c r="W1378"/>
    </row>
    <row r="1379" spans="15:23" ht="15">
      <c r="O1379"/>
      <c r="P1379"/>
      <c r="Q1379"/>
      <c r="R1379"/>
      <c r="T1379"/>
      <c r="U1379"/>
      <c r="V1379"/>
      <c r="W1379"/>
    </row>
    <row r="1380" spans="15:23" ht="15">
      <c r="O1380"/>
      <c r="P1380"/>
      <c r="Q1380"/>
      <c r="R1380"/>
      <c r="T1380"/>
      <c r="U1380"/>
      <c r="V1380"/>
      <c r="W1380"/>
    </row>
    <row r="1381" spans="15:23" ht="15">
      <c r="O1381"/>
      <c r="P1381"/>
      <c r="Q1381"/>
      <c r="R1381"/>
      <c r="T1381"/>
      <c r="U1381"/>
      <c r="V1381"/>
      <c r="W1381"/>
    </row>
    <row r="1382" spans="15:23" ht="15">
      <c r="O1382"/>
      <c r="P1382"/>
      <c r="Q1382"/>
      <c r="R1382"/>
      <c r="T1382"/>
      <c r="U1382"/>
      <c r="V1382"/>
      <c r="W1382"/>
    </row>
    <row r="1383" spans="15:23" ht="15">
      <c r="O1383"/>
      <c r="P1383"/>
      <c r="Q1383"/>
      <c r="R1383"/>
      <c r="T1383"/>
      <c r="U1383"/>
      <c r="V1383"/>
      <c r="W1383"/>
    </row>
    <row r="1384" spans="15:23" ht="15">
      <c r="O1384"/>
      <c r="P1384"/>
      <c r="Q1384"/>
      <c r="R1384"/>
      <c r="T1384"/>
      <c r="U1384"/>
      <c r="V1384"/>
      <c r="W1384"/>
    </row>
    <row r="1385" spans="15:23" ht="15">
      <c r="O1385"/>
      <c r="P1385"/>
      <c r="Q1385"/>
      <c r="R1385"/>
      <c r="T1385"/>
      <c r="U1385"/>
      <c r="V1385"/>
      <c r="W1385"/>
    </row>
    <row r="1386" spans="15:23" ht="15">
      <c r="O1386"/>
      <c r="P1386"/>
      <c r="Q1386"/>
      <c r="R1386"/>
      <c r="T1386"/>
      <c r="U1386"/>
      <c r="V1386"/>
      <c r="W1386"/>
    </row>
    <row r="1387" spans="15:23" ht="15">
      <c r="O1387"/>
      <c r="P1387"/>
      <c r="Q1387"/>
      <c r="R1387"/>
      <c r="T1387"/>
      <c r="U1387"/>
      <c r="V1387"/>
      <c r="W1387"/>
    </row>
    <row r="1388" spans="15:23" ht="15">
      <c r="O1388"/>
      <c r="P1388"/>
      <c r="Q1388"/>
      <c r="R1388"/>
      <c r="T1388"/>
      <c r="U1388"/>
      <c r="V1388"/>
      <c r="W1388"/>
    </row>
    <row r="1389" spans="15:23" ht="15">
      <c r="O1389"/>
      <c r="P1389"/>
      <c r="Q1389"/>
      <c r="R1389"/>
      <c r="T1389"/>
      <c r="U1389"/>
      <c r="V1389"/>
      <c r="W1389"/>
    </row>
    <row r="1390" spans="15:23" ht="15">
      <c r="O1390"/>
      <c r="P1390"/>
      <c r="Q1390"/>
      <c r="R1390"/>
      <c r="T1390"/>
      <c r="U1390"/>
      <c r="V1390"/>
      <c r="W1390"/>
    </row>
    <row r="1391" spans="15:23" ht="15">
      <c r="O1391"/>
      <c r="P1391"/>
      <c r="Q1391"/>
      <c r="R1391"/>
      <c r="T1391"/>
      <c r="U1391"/>
      <c r="V1391"/>
      <c r="W1391"/>
    </row>
    <row r="1392" spans="15:23" ht="15">
      <c r="O1392"/>
      <c r="P1392"/>
      <c r="Q1392"/>
      <c r="R1392"/>
      <c r="T1392"/>
      <c r="U1392"/>
      <c r="V1392"/>
      <c r="W1392"/>
    </row>
    <row r="1393" spans="15:23" ht="15">
      <c r="O1393"/>
      <c r="P1393"/>
      <c r="Q1393"/>
      <c r="R1393"/>
      <c r="T1393"/>
      <c r="U1393"/>
      <c r="V1393"/>
      <c r="W1393"/>
    </row>
    <row r="1394" spans="15:23" ht="15">
      <c r="O1394"/>
      <c r="P1394"/>
      <c r="Q1394"/>
      <c r="R1394"/>
      <c r="T1394"/>
      <c r="U1394"/>
      <c r="V1394"/>
      <c r="W1394"/>
    </row>
    <row r="1395" spans="15:23" ht="15">
      <c r="O1395"/>
      <c r="P1395"/>
      <c r="Q1395"/>
      <c r="R1395"/>
      <c r="T1395"/>
      <c r="U1395"/>
      <c r="V1395"/>
      <c r="W1395"/>
    </row>
    <row r="1396" spans="15:23" ht="15">
      <c r="O1396"/>
      <c r="P1396"/>
      <c r="Q1396"/>
      <c r="R1396"/>
      <c r="T1396"/>
      <c r="U1396"/>
      <c r="V1396"/>
      <c r="W1396"/>
    </row>
    <row r="1397" spans="15:23" ht="15">
      <c r="O1397"/>
      <c r="P1397"/>
      <c r="Q1397"/>
      <c r="R1397"/>
      <c r="T1397"/>
      <c r="U1397"/>
      <c r="V1397"/>
      <c r="W1397"/>
    </row>
    <row r="1398" spans="15:23" ht="15">
      <c r="O1398"/>
      <c r="P1398"/>
      <c r="Q1398"/>
      <c r="R1398"/>
      <c r="T1398"/>
      <c r="U1398"/>
      <c r="V1398"/>
      <c r="W1398"/>
    </row>
    <row r="1399" spans="15:23" ht="15">
      <c r="O1399"/>
      <c r="P1399"/>
      <c r="Q1399"/>
      <c r="R1399"/>
      <c r="T1399"/>
      <c r="U1399"/>
      <c r="V1399"/>
      <c r="W1399"/>
    </row>
    <row r="1400" spans="15:23" ht="15">
      <c r="O1400"/>
      <c r="P1400"/>
      <c r="Q1400"/>
      <c r="R1400"/>
      <c r="T1400"/>
      <c r="U1400"/>
      <c r="V1400"/>
      <c r="W1400"/>
    </row>
    <row r="1401" spans="15:23" ht="15">
      <c r="O1401"/>
      <c r="P1401"/>
      <c r="Q1401"/>
      <c r="R1401"/>
      <c r="T1401"/>
      <c r="U1401"/>
      <c r="V1401"/>
      <c r="W1401"/>
    </row>
    <row r="1402" spans="15:23" ht="15">
      <c r="O1402"/>
      <c r="P1402"/>
      <c r="Q1402"/>
      <c r="R1402"/>
      <c r="T1402"/>
      <c r="U1402"/>
      <c r="V1402"/>
      <c r="W1402"/>
    </row>
    <row r="1403" spans="15:23" ht="15">
      <c r="O1403"/>
      <c r="P1403"/>
      <c r="Q1403"/>
      <c r="R1403"/>
      <c r="T1403"/>
      <c r="U1403"/>
      <c r="V1403"/>
      <c r="W1403"/>
    </row>
    <row r="1404" spans="15:23" ht="15">
      <c r="O1404"/>
      <c r="P1404"/>
      <c r="Q1404"/>
      <c r="R1404"/>
      <c r="T1404"/>
      <c r="U1404"/>
      <c r="V1404"/>
      <c r="W1404"/>
    </row>
    <row r="1405" spans="15:23" ht="15">
      <c r="O1405"/>
      <c r="P1405"/>
      <c r="Q1405"/>
      <c r="R1405"/>
      <c r="T1405"/>
      <c r="U1405"/>
      <c r="V1405"/>
      <c r="W1405"/>
    </row>
    <row r="1406" spans="15:23" ht="15">
      <c r="O1406"/>
      <c r="P1406"/>
      <c r="Q1406"/>
      <c r="R1406"/>
      <c r="T1406"/>
      <c r="U1406"/>
      <c r="V1406"/>
      <c r="W1406"/>
    </row>
    <row r="1407" spans="15:23" ht="15">
      <c r="O1407"/>
      <c r="P1407"/>
      <c r="Q1407"/>
      <c r="R1407"/>
      <c r="T1407"/>
      <c r="U1407"/>
      <c r="V1407"/>
      <c r="W1407"/>
    </row>
    <row r="1408" spans="15:23" ht="15">
      <c r="O1408"/>
      <c r="P1408"/>
      <c r="Q1408"/>
      <c r="R1408"/>
      <c r="T1408"/>
      <c r="U1408"/>
      <c r="V1408"/>
      <c r="W1408"/>
    </row>
    <row r="1409" spans="15:23" ht="15">
      <c r="O1409"/>
      <c r="P1409"/>
      <c r="Q1409"/>
      <c r="R1409"/>
      <c r="T1409"/>
      <c r="U1409"/>
      <c r="V1409"/>
      <c r="W1409"/>
    </row>
    <row r="1410" spans="15:23" ht="15">
      <c r="O1410"/>
      <c r="P1410"/>
      <c r="Q1410"/>
      <c r="R1410"/>
      <c r="T1410"/>
      <c r="U1410"/>
      <c r="V1410"/>
      <c r="W1410"/>
    </row>
    <row r="1411" spans="15:23" ht="15">
      <c r="O1411"/>
      <c r="P1411"/>
      <c r="Q1411"/>
      <c r="R1411"/>
      <c r="T1411"/>
      <c r="U1411"/>
      <c r="V1411"/>
      <c r="W1411"/>
    </row>
    <row r="1412" spans="15:23" ht="15">
      <c r="O1412"/>
      <c r="P1412"/>
      <c r="Q1412"/>
      <c r="R1412"/>
      <c r="T1412"/>
      <c r="U1412"/>
      <c r="V1412"/>
      <c r="W1412"/>
    </row>
    <row r="1413" spans="15:23" ht="15">
      <c r="O1413"/>
      <c r="P1413"/>
      <c r="Q1413"/>
      <c r="R1413"/>
      <c r="T1413"/>
      <c r="U1413"/>
      <c r="V1413"/>
      <c r="W1413"/>
    </row>
    <row r="1414" spans="15:23" ht="15">
      <c r="O1414"/>
      <c r="P1414"/>
      <c r="Q1414"/>
      <c r="R1414"/>
      <c r="T1414"/>
      <c r="U1414"/>
      <c r="V1414"/>
      <c r="W1414"/>
    </row>
    <row r="1415" spans="15:23" ht="15">
      <c r="O1415"/>
      <c r="P1415"/>
      <c r="Q1415"/>
      <c r="R1415"/>
      <c r="T1415"/>
      <c r="U1415"/>
      <c r="V1415"/>
      <c r="W1415"/>
    </row>
    <row r="1416" spans="15:23" ht="15">
      <c r="O1416"/>
      <c r="P1416"/>
      <c r="Q1416"/>
      <c r="R1416"/>
      <c r="T1416"/>
      <c r="U1416"/>
      <c r="V1416"/>
      <c r="W1416"/>
    </row>
    <row r="1417" spans="15:23" ht="15">
      <c r="O1417"/>
      <c r="P1417"/>
      <c r="Q1417"/>
      <c r="R1417"/>
      <c r="T1417"/>
      <c r="U1417"/>
      <c r="V1417"/>
      <c r="W1417"/>
    </row>
    <row r="1418" spans="15:23" ht="15">
      <c r="O1418"/>
      <c r="P1418"/>
      <c r="Q1418"/>
      <c r="R1418"/>
      <c r="T1418"/>
      <c r="U1418"/>
      <c r="V1418"/>
      <c r="W1418"/>
    </row>
    <row r="1419" spans="15:23" ht="15">
      <c r="O1419"/>
      <c r="P1419"/>
      <c r="Q1419"/>
      <c r="R1419"/>
      <c r="T1419"/>
      <c r="U1419"/>
      <c r="V1419"/>
      <c r="W1419"/>
    </row>
    <row r="1420" spans="15:23" ht="15">
      <c r="O1420"/>
      <c r="P1420"/>
      <c r="Q1420"/>
      <c r="R1420"/>
      <c r="T1420"/>
      <c r="U1420"/>
      <c r="V1420"/>
      <c r="W1420"/>
    </row>
    <row r="1421" spans="15:23" ht="15">
      <c r="O1421"/>
      <c r="P1421"/>
      <c r="Q1421"/>
      <c r="R1421"/>
      <c r="T1421"/>
      <c r="U1421"/>
      <c r="V1421"/>
      <c r="W1421"/>
    </row>
    <row r="1422" spans="15:23" ht="15">
      <c r="O1422"/>
      <c r="P1422"/>
      <c r="Q1422"/>
      <c r="R1422"/>
      <c r="T1422"/>
      <c r="U1422"/>
      <c r="V1422"/>
      <c r="W1422"/>
    </row>
    <row r="1423" spans="15:23" ht="15">
      <c r="O1423"/>
      <c r="P1423"/>
      <c r="Q1423"/>
      <c r="R1423"/>
      <c r="T1423"/>
      <c r="U1423"/>
      <c r="V1423"/>
      <c r="W1423"/>
    </row>
    <row r="1424" spans="15:23" ht="15">
      <c r="O1424"/>
      <c r="P1424"/>
      <c r="Q1424"/>
      <c r="R1424"/>
      <c r="T1424"/>
      <c r="U1424"/>
      <c r="V1424"/>
      <c r="W1424"/>
    </row>
    <row r="1425" spans="15:23" ht="15">
      <c r="O1425"/>
      <c r="P1425"/>
      <c r="Q1425"/>
      <c r="R1425"/>
      <c r="T1425"/>
      <c r="U1425"/>
      <c r="V1425"/>
      <c r="W1425"/>
    </row>
    <row r="1426" spans="15:23" ht="15">
      <c r="O1426"/>
      <c r="P1426"/>
      <c r="Q1426"/>
      <c r="R1426"/>
      <c r="T1426"/>
      <c r="U1426"/>
      <c r="V1426"/>
      <c r="W1426"/>
    </row>
    <row r="1427" spans="15:23" ht="15">
      <c r="O1427"/>
      <c r="P1427"/>
      <c r="Q1427"/>
      <c r="R1427"/>
      <c r="T1427"/>
      <c r="U1427"/>
      <c r="V1427"/>
      <c r="W1427"/>
    </row>
    <row r="1428" spans="15:23" ht="15">
      <c r="O1428"/>
      <c r="P1428"/>
      <c r="Q1428"/>
      <c r="R1428"/>
      <c r="T1428"/>
      <c r="U1428"/>
      <c r="V1428"/>
      <c r="W1428"/>
    </row>
    <row r="1429" spans="15:23" ht="15">
      <c r="O1429"/>
      <c r="P1429"/>
      <c r="Q1429"/>
      <c r="R1429"/>
      <c r="T1429"/>
      <c r="U1429"/>
      <c r="V1429"/>
      <c r="W1429"/>
    </row>
    <row r="1430" spans="15:23" ht="15">
      <c r="O1430"/>
      <c r="P1430"/>
      <c r="Q1430"/>
      <c r="R1430"/>
      <c r="T1430"/>
      <c r="U1430"/>
      <c r="V1430"/>
      <c r="W1430"/>
    </row>
    <row r="1431" spans="15:23" ht="15">
      <c r="O1431"/>
      <c r="P1431"/>
      <c r="Q1431"/>
      <c r="R1431"/>
      <c r="T1431"/>
      <c r="U1431"/>
      <c r="V1431"/>
      <c r="W1431"/>
    </row>
    <row r="1432" spans="15:23" ht="15">
      <c r="O1432"/>
      <c r="P1432"/>
      <c r="Q1432"/>
      <c r="R1432"/>
      <c r="T1432"/>
      <c r="U1432"/>
      <c r="V1432"/>
      <c r="W1432"/>
    </row>
    <row r="1433" spans="15:23" ht="15">
      <c r="O1433"/>
      <c r="P1433"/>
      <c r="Q1433"/>
      <c r="R1433"/>
      <c r="T1433"/>
      <c r="U1433"/>
      <c r="V1433"/>
      <c r="W1433"/>
    </row>
    <row r="1434" spans="15:23" ht="15">
      <c r="O1434"/>
      <c r="P1434"/>
      <c r="Q1434"/>
      <c r="R1434"/>
      <c r="T1434"/>
      <c r="U1434"/>
      <c r="V1434"/>
      <c r="W1434"/>
    </row>
    <row r="1435" spans="15:23" ht="15">
      <c r="O1435"/>
      <c r="P1435"/>
      <c r="Q1435"/>
      <c r="R1435"/>
      <c r="T1435"/>
      <c r="U1435"/>
      <c r="V1435"/>
      <c r="W1435"/>
    </row>
    <row r="1436" spans="15:23" ht="15">
      <c r="O1436"/>
      <c r="P1436"/>
      <c r="Q1436"/>
      <c r="R1436"/>
      <c r="T1436"/>
      <c r="U1436"/>
      <c r="V1436"/>
      <c r="W1436"/>
    </row>
    <row r="1437" spans="15:23" ht="15">
      <c r="O1437"/>
      <c r="P1437"/>
      <c r="Q1437"/>
      <c r="R1437"/>
      <c r="T1437"/>
      <c r="U1437"/>
      <c r="V1437"/>
      <c r="W1437"/>
    </row>
    <row r="1438" spans="15:23" ht="15">
      <c r="O1438"/>
      <c r="P1438"/>
      <c r="Q1438"/>
      <c r="R1438"/>
      <c r="T1438"/>
      <c r="U1438"/>
      <c r="V1438"/>
      <c r="W1438"/>
    </row>
    <row r="1439" spans="15:23" ht="15">
      <c r="O1439"/>
      <c r="P1439"/>
      <c r="Q1439"/>
      <c r="R1439"/>
      <c r="T1439"/>
      <c r="U1439"/>
      <c r="V1439"/>
      <c r="W1439"/>
    </row>
    <row r="1440" spans="15:23" ht="15">
      <c r="O1440"/>
      <c r="P1440"/>
      <c r="Q1440"/>
      <c r="R1440"/>
      <c r="T1440"/>
      <c r="U1440"/>
      <c r="V1440"/>
      <c r="W1440"/>
    </row>
    <row r="1441" spans="15:23" ht="15">
      <c r="O1441"/>
      <c r="P1441"/>
      <c r="Q1441"/>
      <c r="R1441"/>
      <c r="T1441"/>
      <c r="U1441"/>
      <c r="V1441"/>
      <c r="W1441"/>
    </row>
    <row r="1442" spans="15:23" ht="15">
      <c r="O1442"/>
      <c r="P1442"/>
      <c r="Q1442"/>
      <c r="R1442"/>
      <c r="T1442"/>
      <c r="U1442"/>
      <c r="V1442"/>
      <c r="W1442"/>
    </row>
    <row r="1443" spans="15:23" ht="15">
      <c r="O1443"/>
      <c r="P1443"/>
      <c r="Q1443"/>
      <c r="R1443"/>
      <c r="T1443"/>
      <c r="U1443"/>
      <c r="V1443"/>
      <c r="W1443"/>
    </row>
    <row r="1444" spans="15:23" ht="15">
      <c r="O1444"/>
      <c r="P1444"/>
      <c r="Q1444"/>
      <c r="R1444"/>
      <c r="T1444"/>
      <c r="U1444"/>
      <c r="V1444"/>
      <c r="W1444"/>
    </row>
    <row r="1445" spans="15:23" ht="15">
      <c r="O1445"/>
      <c r="P1445"/>
      <c r="Q1445"/>
      <c r="R1445"/>
      <c r="T1445"/>
      <c r="U1445"/>
      <c r="V1445"/>
      <c r="W1445"/>
    </row>
    <row r="1446" spans="15:23" ht="15">
      <c r="O1446"/>
      <c r="P1446"/>
      <c r="Q1446"/>
      <c r="R1446"/>
      <c r="T1446"/>
      <c r="U1446"/>
      <c r="V1446"/>
      <c r="W1446"/>
    </row>
    <row r="1447" spans="15:23" ht="15">
      <c r="O1447"/>
      <c r="P1447"/>
      <c r="Q1447"/>
      <c r="R1447"/>
      <c r="T1447"/>
      <c r="U1447"/>
      <c r="V1447"/>
      <c r="W1447"/>
    </row>
    <row r="1448" spans="15:23" ht="15">
      <c r="O1448"/>
      <c r="P1448"/>
      <c r="Q1448"/>
      <c r="R1448"/>
      <c r="T1448"/>
      <c r="U1448"/>
      <c r="V1448"/>
      <c r="W1448"/>
    </row>
    <row r="1449" spans="15:23" ht="15">
      <c r="O1449"/>
      <c r="P1449"/>
      <c r="Q1449"/>
      <c r="R1449"/>
      <c r="T1449"/>
      <c r="U1449"/>
      <c r="V1449"/>
      <c r="W1449"/>
    </row>
    <row r="1450" spans="15:23" ht="15">
      <c r="O1450"/>
      <c r="P1450"/>
      <c r="Q1450"/>
      <c r="R1450"/>
      <c r="T1450"/>
      <c r="U1450"/>
      <c r="V1450"/>
      <c r="W1450"/>
    </row>
    <row r="1451" spans="15:23" ht="15">
      <c r="O1451"/>
      <c r="P1451"/>
      <c r="Q1451"/>
      <c r="R1451"/>
      <c r="T1451"/>
      <c r="U1451"/>
      <c r="V1451"/>
      <c r="W1451"/>
    </row>
    <row r="1452" spans="15:23" ht="15">
      <c r="O1452"/>
      <c r="P1452"/>
      <c r="Q1452"/>
      <c r="R1452"/>
      <c r="T1452"/>
      <c r="U1452"/>
      <c r="V1452"/>
      <c r="W1452"/>
    </row>
    <row r="1453" spans="15:23" ht="15">
      <c r="O1453"/>
      <c r="P1453"/>
      <c r="Q1453"/>
      <c r="R1453"/>
      <c r="T1453"/>
      <c r="U1453"/>
      <c r="V1453"/>
      <c r="W1453"/>
    </row>
    <row r="1454" spans="15:23" ht="15">
      <c r="O1454"/>
      <c r="P1454"/>
      <c r="Q1454"/>
      <c r="R1454"/>
      <c r="T1454"/>
      <c r="U1454"/>
      <c r="V1454"/>
      <c r="W1454"/>
    </row>
    <row r="1455" spans="15:23" ht="15">
      <c r="O1455"/>
      <c r="P1455"/>
      <c r="Q1455"/>
      <c r="R1455"/>
      <c r="T1455"/>
      <c r="U1455"/>
      <c r="V1455"/>
      <c r="W1455"/>
    </row>
    <row r="1456" spans="15:23" ht="15">
      <c r="O1456"/>
      <c r="P1456"/>
      <c r="Q1456"/>
      <c r="R1456"/>
      <c r="T1456"/>
      <c r="U1456"/>
      <c r="V1456"/>
      <c r="W1456"/>
    </row>
    <row r="1457" spans="15:23" ht="15">
      <c r="O1457"/>
      <c r="P1457"/>
      <c r="Q1457"/>
      <c r="R1457"/>
      <c r="T1457"/>
      <c r="U1457"/>
      <c r="V1457"/>
      <c r="W1457"/>
    </row>
    <row r="1458" spans="15:23" ht="15">
      <c r="O1458"/>
      <c r="P1458"/>
      <c r="Q1458"/>
      <c r="R1458"/>
      <c r="T1458"/>
      <c r="U1458"/>
      <c r="V1458"/>
      <c r="W1458"/>
    </row>
    <row r="1459" spans="15:23" ht="15">
      <c r="O1459"/>
      <c r="P1459"/>
      <c r="Q1459"/>
      <c r="R1459"/>
      <c r="T1459"/>
      <c r="U1459"/>
      <c r="V1459"/>
      <c r="W1459"/>
    </row>
    <row r="1460" spans="15:23" ht="15">
      <c r="O1460"/>
      <c r="P1460"/>
      <c r="Q1460"/>
      <c r="R1460"/>
      <c r="T1460"/>
      <c r="U1460"/>
      <c r="V1460"/>
      <c r="W1460"/>
    </row>
    <row r="1461" spans="15:23" ht="15">
      <c r="O1461"/>
      <c r="P1461"/>
      <c r="Q1461"/>
      <c r="R1461"/>
      <c r="T1461"/>
      <c r="U1461"/>
      <c r="V1461"/>
      <c r="W1461"/>
    </row>
    <row r="1462" spans="15:23" ht="15">
      <c r="O1462"/>
      <c r="P1462"/>
      <c r="Q1462"/>
      <c r="R1462"/>
      <c r="T1462"/>
      <c r="U1462"/>
      <c r="V1462"/>
      <c r="W1462"/>
    </row>
    <row r="1463" spans="15:23" ht="15">
      <c r="O1463"/>
      <c r="P1463"/>
      <c r="Q1463"/>
      <c r="R1463"/>
      <c r="T1463"/>
      <c r="U1463"/>
      <c r="V1463"/>
      <c r="W1463"/>
    </row>
    <row r="1464" spans="15:23" ht="15">
      <c r="O1464"/>
      <c r="P1464"/>
      <c r="Q1464"/>
      <c r="R1464"/>
      <c r="T1464"/>
      <c r="U1464"/>
      <c r="V1464"/>
      <c r="W1464"/>
    </row>
    <row r="1465" spans="15:23" ht="15">
      <c r="O1465"/>
      <c r="P1465"/>
      <c r="Q1465"/>
      <c r="R1465"/>
      <c r="T1465"/>
      <c r="U1465"/>
      <c r="V1465"/>
      <c r="W1465"/>
    </row>
    <row r="1466" spans="15:23" ht="15">
      <c r="O1466"/>
      <c r="P1466"/>
      <c r="Q1466"/>
      <c r="R1466"/>
      <c r="T1466"/>
      <c r="U1466"/>
      <c r="V1466"/>
      <c r="W1466"/>
    </row>
    <row r="1467" spans="15:23" ht="15">
      <c r="O1467"/>
      <c r="P1467"/>
      <c r="Q1467"/>
      <c r="R1467"/>
      <c r="T1467"/>
      <c r="U1467"/>
      <c r="V1467"/>
      <c r="W1467"/>
    </row>
    <row r="1468" spans="15:23" ht="15">
      <c r="O1468"/>
      <c r="P1468"/>
      <c r="Q1468"/>
      <c r="R1468"/>
      <c r="T1468"/>
      <c r="U1468"/>
      <c r="V1468"/>
      <c r="W1468"/>
    </row>
    <row r="1469" spans="15:23" ht="15">
      <c r="O1469"/>
      <c r="P1469"/>
      <c r="Q1469"/>
      <c r="R1469"/>
      <c r="T1469"/>
      <c r="U1469"/>
      <c r="V1469"/>
      <c r="W1469"/>
    </row>
    <row r="1470" spans="15:23" ht="15">
      <c r="O1470"/>
      <c r="P1470"/>
      <c r="Q1470"/>
      <c r="R1470"/>
      <c r="T1470"/>
      <c r="U1470"/>
      <c r="V1470"/>
      <c r="W1470"/>
    </row>
    <row r="1471" spans="15:23" ht="15">
      <c r="O1471"/>
      <c r="P1471"/>
      <c r="Q1471"/>
      <c r="R1471"/>
      <c r="T1471"/>
      <c r="U1471"/>
      <c r="V1471"/>
      <c r="W1471"/>
    </row>
    <row r="1472" spans="15:23" ht="15">
      <c r="O1472"/>
      <c r="P1472"/>
      <c r="Q1472"/>
      <c r="R1472"/>
      <c r="T1472"/>
      <c r="U1472"/>
      <c r="V1472"/>
      <c r="W1472"/>
    </row>
    <row r="1473" spans="15:23" ht="15">
      <c r="O1473"/>
      <c r="P1473"/>
      <c r="Q1473"/>
      <c r="R1473"/>
      <c r="T1473"/>
      <c r="U1473"/>
      <c r="V1473"/>
      <c r="W1473"/>
    </row>
    <row r="1474" spans="15:23" ht="15">
      <c r="O1474"/>
      <c r="P1474"/>
      <c r="Q1474"/>
      <c r="R1474"/>
      <c r="T1474"/>
      <c r="U1474"/>
      <c r="V1474"/>
      <c r="W1474"/>
    </row>
    <row r="1475" spans="15:23" ht="15">
      <c r="O1475"/>
      <c r="P1475"/>
      <c r="Q1475"/>
      <c r="R1475"/>
      <c r="T1475"/>
      <c r="U1475"/>
      <c r="V1475"/>
      <c r="W1475"/>
    </row>
    <row r="1476" spans="15:23" ht="15">
      <c r="O1476"/>
      <c r="P1476"/>
      <c r="Q1476"/>
      <c r="R1476"/>
      <c r="T1476"/>
      <c r="U1476"/>
      <c r="V1476"/>
      <c r="W1476"/>
    </row>
    <row r="1477" spans="15:23" ht="15">
      <c r="O1477"/>
      <c r="P1477"/>
      <c r="Q1477"/>
      <c r="R1477"/>
      <c r="T1477"/>
      <c r="U1477"/>
      <c r="V1477"/>
      <c r="W1477"/>
    </row>
    <row r="1478" spans="15:23" ht="15">
      <c r="O1478"/>
      <c r="P1478"/>
      <c r="Q1478"/>
      <c r="R1478"/>
      <c r="T1478"/>
      <c r="U1478"/>
      <c r="V1478"/>
      <c r="W1478"/>
    </row>
    <row r="1479" spans="15:23" ht="15">
      <c r="O1479"/>
      <c r="P1479"/>
      <c r="Q1479"/>
      <c r="R1479"/>
      <c r="T1479"/>
      <c r="U1479"/>
      <c r="V1479"/>
      <c r="W1479"/>
    </row>
    <row r="1480" spans="15:23" ht="15">
      <c r="O1480"/>
      <c r="P1480"/>
      <c r="Q1480"/>
      <c r="R1480"/>
      <c r="T1480"/>
      <c r="U1480"/>
      <c r="V1480"/>
      <c r="W1480"/>
    </row>
    <row r="1481" spans="15:23" ht="15">
      <c r="O1481"/>
      <c r="P1481"/>
      <c r="Q1481"/>
      <c r="R1481"/>
      <c r="T1481"/>
      <c r="U1481"/>
      <c r="V1481"/>
      <c r="W1481"/>
    </row>
    <row r="1482" spans="15:23" ht="15">
      <c r="O1482"/>
      <c r="P1482"/>
      <c r="Q1482"/>
      <c r="R1482"/>
      <c r="T1482"/>
      <c r="U1482"/>
      <c r="V1482"/>
      <c r="W1482"/>
    </row>
    <row r="1483" spans="15:23" ht="15">
      <c r="O1483"/>
      <c r="P1483"/>
      <c r="Q1483"/>
      <c r="R1483"/>
      <c r="T1483"/>
      <c r="U1483"/>
      <c r="V1483"/>
      <c r="W1483"/>
    </row>
    <row r="1484" spans="15:23" ht="15">
      <c r="O1484"/>
      <c r="P1484"/>
      <c r="Q1484"/>
      <c r="R1484"/>
      <c r="T1484"/>
      <c r="U1484"/>
      <c r="V1484"/>
      <c r="W1484"/>
    </row>
    <row r="1485" spans="15:23" ht="15">
      <c r="O1485"/>
      <c r="P1485"/>
      <c r="Q1485"/>
      <c r="R1485"/>
      <c r="T1485"/>
      <c r="U1485"/>
      <c r="V1485"/>
      <c r="W1485"/>
    </row>
    <row r="1486" spans="15:23" ht="15">
      <c r="O1486"/>
      <c r="P1486"/>
      <c r="Q1486"/>
      <c r="R1486"/>
      <c r="T1486"/>
      <c r="U1486"/>
      <c r="V1486"/>
      <c r="W1486"/>
    </row>
    <row r="1487" spans="15:23" ht="15">
      <c r="O1487"/>
      <c r="P1487"/>
      <c r="Q1487"/>
      <c r="R1487"/>
      <c r="T1487"/>
      <c r="U1487"/>
      <c r="V1487"/>
      <c r="W1487"/>
    </row>
    <row r="1488" spans="15:23" ht="15">
      <c r="O1488"/>
      <c r="P1488"/>
      <c r="Q1488"/>
      <c r="R1488"/>
      <c r="T1488"/>
      <c r="U1488"/>
      <c r="V1488"/>
      <c r="W1488"/>
    </row>
    <row r="1489" spans="15:23" ht="15">
      <c r="O1489"/>
      <c r="P1489"/>
      <c r="Q1489"/>
      <c r="R1489"/>
      <c r="T1489"/>
      <c r="U1489"/>
      <c r="V1489"/>
      <c r="W1489"/>
    </row>
    <row r="1490" spans="15:23" ht="15">
      <c r="O1490"/>
      <c r="P1490"/>
      <c r="Q1490"/>
      <c r="R1490"/>
      <c r="T1490"/>
      <c r="U1490"/>
      <c r="V1490"/>
      <c r="W1490"/>
    </row>
    <row r="1491" spans="15:23" ht="15">
      <c r="O1491"/>
      <c r="P1491"/>
      <c r="Q1491"/>
      <c r="R1491"/>
      <c r="T1491"/>
      <c r="U1491"/>
      <c r="V1491"/>
      <c r="W1491"/>
    </row>
    <row r="1492" spans="15:23" ht="15">
      <c r="O1492"/>
      <c r="P1492"/>
      <c r="Q1492"/>
      <c r="R1492"/>
      <c r="T1492"/>
      <c r="U1492"/>
      <c r="V1492"/>
      <c r="W1492"/>
    </row>
    <row r="1493" spans="15:23" ht="15">
      <c r="O1493"/>
      <c r="P1493"/>
      <c r="Q1493"/>
      <c r="R1493"/>
      <c r="T1493"/>
      <c r="U1493"/>
      <c r="V1493"/>
      <c r="W1493"/>
    </row>
    <row r="1494" spans="15:23" ht="15">
      <c r="O1494"/>
      <c r="P1494"/>
      <c r="Q1494"/>
      <c r="R1494"/>
      <c r="T1494"/>
      <c r="U1494"/>
      <c r="V1494"/>
      <c r="W1494"/>
    </row>
    <row r="1495" spans="15:23" ht="15">
      <c r="O1495"/>
      <c r="P1495"/>
      <c r="Q1495"/>
      <c r="R1495"/>
      <c r="T1495"/>
      <c r="U1495"/>
      <c r="V1495"/>
      <c r="W1495"/>
    </row>
    <row r="1496" spans="15:23" ht="15">
      <c r="O1496"/>
      <c r="P1496"/>
      <c r="Q1496"/>
      <c r="R1496"/>
      <c r="T1496"/>
      <c r="U1496"/>
      <c r="V1496"/>
      <c r="W1496"/>
    </row>
    <row r="1497" spans="15:23" ht="15">
      <c r="O1497"/>
      <c r="P1497"/>
      <c r="Q1497"/>
      <c r="R1497"/>
      <c r="T1497"/>
      <c r="U1497"/>
      <c r="V1497"/>
      <c r="W1497"/>
    </row>
    <row r="1498" spans="15:23" ht="15">
      <c r="O1498"/>
      <c r="P1498"/>
      <c r="Q1498"/>
      <c r="R1498"/>
      <c r="T1498"/>
      <c r="U1498"/>
      <c r="V1498"/>
      <c r="W1498"/>
    </row>
    <row r="1499" spans="15:23" ht="15">
      <c r="O1499"/>
      <c r="P1499"/>
      <c r="Q1499"/>
      <c r="R1499"/>
      <c r="T1499"/>
      <c r="U1499"/>
      <c r="V1499"/>
      <c r="W1499"/>
    </row>
    <row r="1500" spans="15:23" ht="15">
      <c r="O1500"/>
      <c r="P1500"/>
      <c r="Q1500"/>
      <c r="R1500"/>
      <c r="T1500"/>
      <c r="U1500"/>
      <c r="V1500"/>
      <c r="W1500"/>
    </row>
    <row r="1501" spans="15:23" ht="15">
      <c r="O1501"/>
      <c r="P1501"/>
      <c r="Q1501"/>
      <c r="R1501"/>
      <c r="T1501"/>
      <c r="U1501"/>
      <c r="V1501"/>
      <c r="W1501"/>
    </row>
    <row r="1502" spans="15:23" ht="15">
      <c r="O1502"/>
      <c r="P1502"/>
      <c r="Q1502"/>
      <c r="R1502"/>
      <c r="T1502"/>
      <c r="U1502"/>
      <c r="V1502"/>
      <c r="W1502"/>
    </row>
    <row r="1503" spans="15:23" ht="15">
      <c r="O1503"/>
      <c r="P1503"/>
      <c r="Q1503"/>
      <c r="R1503"/>
      <c r="T1503"/>
      <c r="U1503"/>
      <c r="V1503"/>
      <c r="W1503"/>
    </row>
    <row r="1504" spans="15:23" ht="15">
      <c r="O1504"/>
      <c r="P1504"/>
      <c r="Q1504"/>
      <c r="R1504"/>
      <c r="T1504"/>
      <c r="U1504"/>
      <c r="V1504"/>
      <c r="W1504"/>
    </row>
    <row r="1505" spans="15:23" ht="15">
      <c r="O1505"/>
      <c r="P1505"/>
      <c r="Q1505"/>
      <c r="R1505"/>
      <c r="T1505"/>
      <c r="U1505"/>
      <c r="V1505"/>
      <c r="W1505"/>
    </row>
    <row r="1506" spans="15:23" ht="15">
      <c r="O1506"/>
      <c r="P1506"/>
      <c r="Q1506"/>
      <c r="R1506"/>
      <c r="T1506"/>
      <c r="U1506"/>
      <c r="V1506"/>
      <c r="W1506"/>
    </row>
    <row r="1507" spans="15:23" ht="15">
      <c r="O1507"/>
      <c r="P1507"/>
      <c r="Q1507"/>
      <c r="R1507"/>
      <c r="T1507"/>
      <c r="U1507"/>
      <c r="V1507"/>
      <c r="W1507"/>
    </row>
    <row r="1508" spans="15:23" ht="15">
      <c r="O1508"/>
      <c r="P1508"/>
      <c r="Q1508"/>
      <c r="R1508"/>
      <c r="T1508"/>
      <c r="U1508"/>
      <c r="V1508"/>
      <c r="W1508"/>
    </row>
    <row r="1509" spans="15:23" ht="15">
      <c r="O1509"/>
      <c r="P1509"/>
      <c r="Q1509"/>
      <c r="R1509"/>
      <c r="T1509"/>
      <c r="U1509"/>
      <c r="V1509"/>
      <c r="W1509"/>
    </row>
    <row r="1510" spans="15:23" ht="15">
      <c r="O1510"/>
      <c r="P1510"/>
      <c r="Q1510"/>
      <c r="R1510"/>
      <c r="T1510"/>
      <c r="U1510"/>
      <c r="V1510"/>
      <c r="W1510"/>
    </row>
    <row r="1511" spans="15:23" ht="15">
      <c r="O1511"/>
      <c r="P1511"/>
      <c r="Q1511"/>
      <c r="R1511"/>
      <c r="T1511"/>
      <c r="U1511"/>
      <c r="V1511"/>
      <c r="W1511"/>
    </row>
    <row r="1512" spans="15:23" ht="15">
      <c r="O1512"/>
      <c r="P1512"/>
      <c r="Q1512"/>
      <c r="R1512"/>
      <c r="T1512"/>
      <c r="U1512"/>
      <c r="V1512"/>
      <c r="W1512"/>
    </row>
    <row r="1513" spans="15:23" ht="15">
      <c r="O1513"/>
      <c r="P1513"/>
      <c r="Q1513"/>
      <c r="R1513"/>
      <c r="T1513"/>
      <c r="U1513"/>
      <c r="V1513"/>
      <c r="W1513"/>
    </row>
    <row r="1514" spans="15:23" ht="15">
      <c r="O1514"/>
      <c r="P1514"/>
      <c r="Q1514"/>
      <c r="R1514"/>
      <c r="T1514"/>
      <c r="U1514"/>
      <c r="V1514"/>
      <c r="W1514"/>
    </row>
    <row r="1515" spans="15:23" ht="15">
      <c r="O1515"/>
      <c r="P1515"/>
      <c r="Q1515"/>
      <c r="R1515"/>
      <c r="T1515"/>
      <c r="U1515"/>
      <c r="V1515"/>
      <c r="W1515"/>
    </row>
    <row r="1516" spans="15:23" ht="15">
      <c r="O1516"/>
      <c r="P1516"/>
      <c r="Q1516"/>
      <c r="R1516"/>
      <c r="T1516"/>
      <c r="U1516"/>
      <c r="V1516"/>
      <c r="W1516"/>
    </row>
    <row r="1517" spans="15:23" ht="15">
      <c r="O1517"/>
      <c r="P1517"/>
      <c r="Q1517"/>
      <c r="R1517"/>
      <c r="T1517"/>
      <c r="U1517"/>
      <c r="V1517"/>
      <c r="W1517"/>
    </row>
    <row r="1518" spans="15:23" ht="15">
      <c r="O1518"/>
      <c r="P1518"/>
      <c r="Q1518"/>
      <c r="R1518"/>
      <c r="T1518"/>
      <c r="U1518"/>
      <c r="V1518"/>
      <c r="W1518"/>
    </row>
    <row r="1519" spans="15:23" ht="15">
      <c r="O1519"/>
      <c r="P1519"/>
      <c r="Q1519"/>
      <c r="R1519"/>
      <c r="T1519"/>
      <c r="U1519"/>
      <c r="V1519"/>
      <c r="W1519"/>
    </row>
    <row r="1520" spans="15:23" ht="15">
      <c r="O1520"/>
      <c r="P1520"/>
      <c r="Q1520"/>
      <c r="R1520"/>
      <c r="T1520"/>
      <c r="U1520"/>
      <c r="V1520"/>
      <c r="W1520"/>
    </row>
    <row r="1521" spans="15:23" ht="15">
      <c r="O1521"/>
      <c r="P1521"/>
      <c r="Q1521"/>
      <c r="R1521"/>
      <c r="T1521"/>
      <c r="U1521"/>
      <c r="V1521"/>
      <c r="W1521"/>
    </row>
    <row r="1522" spans="15:23" ht="15">
      <c r="O1522"/>
      <c r="P1522"/>
      <c r="Q1522"/>
      <c r="R1522"/>
      <c r="T1522"/>
      <c r="U1522"/>
      <c r="V1522"/>
      <c r="W1522"/>
    </row>
    <row r="1523" spans="15:23" ht="15">
      <c r="O1523"/>
      <c r="P1523"/>
      <c r="Q1523"/>
      <c r="R1523"/>
      <c r="T1523"/>
      <c r="U1523"/>
      <c r="V1523"/>
      <c r="W1523"/>
    </row>
    <row r="1524" spans="15:23" ht="15">
      <c r="O1524"/>
      <c r="P1524"/>
      <c r="Q1524"/>
      <c r="R1524"/>
      <c r="T1524"/>
      <c r="U1524"/>
      <c r="V1524"/>
      <c r="W1524"/>
    </row>
    <row r="1525" spans="15:23" ht="15">
      <c r="O1525"/>
      <c r="P1525"/>
      <c r="Q1525"/>
      <c r="R1525"/>
      <c r="T1525"/>
      <c r="U1525"/>
      <c r="V1525"/>
      <c r="W1525"/>
    </row>
    <row r="1526" spans="15:23" ht="15">
      <c r="O1526"/>
      <c r="P1526"/>
      <c r="Q1526"/>
      <c r="R1526"/>
      <c r="T1526"/>
      <c r="U1526"/>
      <c r="V1526"/>
      <c r="W1526"/>
    </row>
    <row r="1527" spans="15:23" ht="15">
      <c r="O1527"/>
      <c r="P1527"/>
      <c r="Q1527"/>
      <c r="R1527"/>
      <c r="T1527"/>
      <c r="U1527"/>
      <c r="V1527"/>
      <c r="W1527"/>
    </row>
    <row r="1528" spans="15:23" ht="15">
      <c r="O1528"/>
      <c r="P1528"/>
      <c r="Q1528"/>
      <c r="R1528"/>
      <c r="T1528"/>
      <c r="U1528"/>
      <c r="V1528"/>
      <c r="W1528"/>
    </row>
    <row r="1529" spans="15:23" ht="15">
      <c r="O1529"/>
      <c r="P1529"/>
      <c r="Q1529"/>
      <c r="R1529"/>
      <c r="T1529"/>
      <c r="U1529"/>
      <c r="V1529"/>
      <c r="W1529"/>
    </row>
    <row r="1530" spans="15:23" ht="15">
      <c r="O1530"/>
      <c r="P1530"/>
      <c r="Q1530"/>
      <c r="R1530"/>
      <c r="T1530"/>
      <c r="U1530"/>
      <c r="V1530"/>
      <c r="W1530"/>
    </row>
    <row r="1531" spans="15:23" ht="15">
      <c r="O1531"/>
      <c r="P1531"/>
      <c r="Q1531"/>
      <c r="R1531"/>
      <c r="T1531"/>
      <c r="U1531"/>
      <c r="V1531"/>
      <c r="W1531"/>
    </row>
    <row r="1532" spans="15:23" ht="15">
      <c r="O1532"/>
      <c r="P1532"/>
      <c r="Q1532"/>
      <c r="R1532"/>
      <c r="T1532"/>
      <c r="U1532"/>
      <c r="V1532"/>
      <c r="W1532"/>
    </row>
    <row r="1533" spans="15:23" ht="15">
      <c r="O1533"/>
      <c r="P1533"/>
      <c r="Q1533"/>
      <c r="R1533"/>
      <c r="T1533"/>
      <c r="U1533"/>
      <c r="V1533"/>
      <c r="W1533"/>
    </row>
    <row r="1534" spans="15:23" ht="15">
      <c r="O1534"/>
      <c r="P1534"/>
      <c r="Q1534"/>
      <c r="R1534"/>
      <c r="T1534"/>
      <c r="U1534"/>
      <c r="V1534"/>
      <c r="W1534"/>
    </row>
    <row r="1535" spans="15:23" ht="15">
      <c r="O1535"/>
      <c r="P1535"/>
      <c r="Q1535"/>
      <c r="R1535"/>
      <c r="T1535"/>
      <c r="U1535"/>
      <c r="V1535"/>
      <c r="W1535"/>
    </row>
    <row r="1536" spans="15:23" ht="15">
      <c r="O1536"/>
      <c r="P1536"/>
      <c r="Q1536"/>
      <c r="R1536"/>
      <c r="T1536"/>
      <c r="U1536"/>
      <c r="V1536"/>
      <c r="W1536"/>
    </row>
    <row r="1537" spans="15:23" ht="15">
      <c r="O1537"/>
      <c r="P1537"/>
      <c r="Q1537"/>
      <c r="R1537"/>
      <c r="T1537"/>
      <c r="U1537"/>
      <c r="V1537"/>
      <c r="W1537"/>
    </row>
    <row r="1538" spans="15:23" ht="15">
      <c r="O1538"/>
      <c r="P1538"/>
      <c r="Q1538"/>
      <c r="R1538"/>
      <c r="T1538"/>
      <c r="U1538"/>
      <c r="V1538"/>
      <c r="W1538"/>
    </row>
    <row r="1539" spans="15:23" ht="15">
      <c r="O1539"/>
      <c r="P1539"/>
      <c r="Q1539"/>
      <c r="R1539"/>
      <c r="T1539"/>
      <c r="U1539"/>
      <c r="V1539"/>
      <c r="W1539"/>
    </row>
    <row r="1540" spans="15:23" ht="15">
      <c r="O1540"/>
      <c r="P1540"/>
      <c r="Q1540"/>
      <c r="R1540"/>
      <c r="T1540"/>
      <c r="U1540"/>
      <c r="V1540"/>
      <c r="W1540"/>
    </row>
    <row r="1541" spans="15:23" ht="15">
      <c r="O1541"/>
      <c r="P1541"/>
      <c r="Q1541"/>
      <c r="R1541"/>
      <c r="T1541"/>
      <c r="U1541"/>
      <c r="V1541"/>
      <c r="W1541"/>
    </row>
    <row r="1542" spans="15:23" ht="15">
      <c r="O1542"/>
      <c r="P1542"/>
      <c r="Q1542"/>
      <c r="R1542"/>
      <c r="T1542"/>
      <c r="U1542"/>
      <c r="V1542"/>
      <c r="W1542"/>
    </row>
    <row r="1543" spans="15:23" ht="15">
      <c r="O1543"/>
      <c r="P1543"/>
      <c r="Q1543"/>
      <c r="R1543"/>
      <c r="T1543"/>
      <c r="U1543"/>
      <c r="V1543"/>
      <c r="W1543"/>
    </row>
    <row r="1544" spans="15:23" ht="15">
      <c r="O1544"/>
      <c r="P1544"/>
      <c r="Q1544"/>
      <c r="R1544"/>
      <c r="T1544"/>
      <c r="U1544"/>
      <c r="V1544"/>
      <c r="W1544"/>
    </row>
    <row r="1545" spans="15:23" ht="15">
      <c r="O1545"/>
      <c r="P1545"/>
      <c r="Q1545"/>
      <c r="R1545"/>
      <c r="T1545"/>
      <c r="U1545"/>
      <c r="V1545"/>
      <c r="W1545"/>
    </row>
    <row r="1546" spans="15:23" ht="15">
      <c r="O1546"/>
      <c r="P1546"/>
      <c r="Q1546"/>
      <c r="R1546"/>
      <c r="T1546"/>
      <c r="U1546"/>
      <c r="V1546"/>
      <c r="W1546"/>
    </row>
    <row r="1547" spans="15:23" ht="15">
      <c r="O1547"/>
      <c r="P1547"/>
      <c r="Q1547"/>
      <c r="R1547"/>
      <c r="T1547"/>
      <c r="U1547"/>
      <c r="V1547"/>
      <c r="W1547"/>
    </row>
    <row r="1548" spans="15:23" ht="15">
      <c r="O1548"/>
      <c r="P1548"/>
      <c r="Q1548"/>
      <c r="R1548"/>
      <c r="T1548"/>
      <c r="U1548"/>
      <c r="V1548"/>
      <c r="W1548"/>
    </row>
    <row r="1549" spans="15:23" ht="15">
      <c r="O1549"/>
      <c r="P1549"/>
      <c r="Q1549"/>
      <c r="R1549"/>
      <c r="T1549"/>
      <c r="U1549"/>
      <c r="V1549"/>
      <c r="W1549"/>
    </row>
    <row r="1550" spans="15:23" ht="15">
      <c r="O1550"/>
      <c r="P1550"/>
      <c r="Q1550"/>
      <c r="R1550"/>
      <c r="T1550"/>
      <c r="U1550"/>
      <c r="V1550"/>
      <c r="W1550"/>
    </row>
    <row r="1551" spans="15:23" ht="15">
      <c r="O1551"/>
      <c r="P1551"/>
      <c r="Q1551"/>
      <c r="R1551"/>
      <c r="T1551"/>
      <c r="U1551"/>
      <c r="V1551"/>
      <c r="W1551"/>
    </row>
    <row r="1552" spans="15:23" ht="15">
      <c r="O1552"/>
      <c r="P1552"/>
      <c r="Q1552"/>
      <c r="R1552"/>
      <c r="T1552"/>
      <c r="U1552"/>
      <c r="V1552"/>
      <c r="W1552"/>
    </row>
    <row r="1553" spans="15:23" ht="15">
      <c r="O1553"/>
      <c r="P1553"/>
      <c r="Q1553"/>
      <c r="R1553"/>
      <c r="T1553"/>
      <c r="U1553"/>
      <c r="V1553"/>
      <c r="W1553"/>
    </row>
    <row r="1554" spans="15:23" ht="15">
      <c r="O1554"/>
      <c r="P1554"/>
      <c r="Q1554"/>
      <c r="R1554"/>
      <c r="T1554"/>
      <c r="U1554"/>
      <c r="V1554"/>
      <c r="W1554"/>
    </row>
    <row r="1555" spans="15:23" ht="15">
      <c r="O1555"/>
      <c r="P1555"/>
      <c r="Q1555"/>
      <c r="R1555"/>
      <c r="T1555"/>
      <c r="U1555"/>
      <c r="V1555"/>
      <c r="W1555"/>
    </row>
    <row r="1556" spans="15:23" ht="15">
      <c r="O1556"/>
      <c r="P1556"/>
      <c r="Q1556"/>
      <c r="R1556"/>
      <c r="T1556"/>
      <c r="U1556"/>
      <c r="V1556"/>
      <c r="W1556"/>
    </row>
    <row r="1557" spans="15:23" ht="15">
      <c r="O1557"/>
      <c r="P1557"/>
      <c r="Q1557"/>
      <c r="R1557"/>
      <c r="T1557"/>
      <c r="U1557"/>
      <c r="V1557"/>
      <c r="W1557"/>
    </row>
    <row r="1558" spans="15:23" ht="15">
      <c r="O1558"/>
      <c r="P1558"/>
      <c r="Q1558"/>
      <c r="R1558"/>
      <c r="T1558"/>
      <c r="U1558"/>
      <c r="V1558"/>
      <c r="W1558"/>
    </row>
    <row r="1559" spans="15:23" ht="15">
      <c r="O1559"/>
      <c r="P1559"/>
      <c r="Q1559"/>
      <c r="R1559"/>
      <c r="T1559"/>
      <c r="U1559"/>
      <c r="V1559"/>
      <c r="W1559"/>
    </row>
    <row r="1560" spans="15:23" ht="15">
      <c r="O1560"/>
      <c r="P1560"/>
      <c r="Q1560"/>
      <c r="R1560"/>
      <c r="T1560"/>
      <c r="U1560"/>
      <c r="V1560"/>
      <c r="W1560"/>
    </row>
    <row r="1561" spans="15:23" ht="15">
      <c r="O1561"/>
      <c r="P1561"/>
      <c r="Q1561"/>
      <c r="R1561"/>
      <c r="T1561"/>
      <c r="U1561"/>
      <c r="V1561"/>
      <c r="W1561"/>
    </row>
    <row r="1562" spans="15:23" ht="15">
      <c r="O1562"/>
      <c r="P1562"/>
      <c r="Q1562"/>
      <c r="R1562"/>
      <c r="T1562"/>
      <c r="U1562"/>
      <c r="V1562"/>
      <c r="W1562"/>
    </row>
    <row r="1563" spans="15:23" ht="15">
      <c r="O1563"/>
      <c r="P1563"/>
      <c r="Q1563"/>
      <c r="R1563"/>
      <c r="T1563"/>
      <c r="U1563"/>
      <c r="V1563"/>
      <c r="W1563"/>
    </row>
    <row r="1564" spans="15:23" ht="15">
      <c r="O1564"/>
      <c r="P1564"/>
      <c r="Q1564"/>
      <c r="R1564"/>
      <c r="T1564"/>
      <c r="U1564"/>
      <c r="V1564"/>
      <c r="W1564"/>
    </row>
    <row r="1565" spans="15:23" ht="15">
      <c r="O1565"/>
      <c r="P1565"/>
      <c r="Q1565"/>
      <c r="R1565"/>
      <c r="T1565"/>
      <c r="U1565"/>
      <c r="V1565"/>
      <c r="W1565"/>
    </row>
    <row r="1566" spans="15:23" ht="15">
      <c r="O1566"/>
      <c r="P1566"/>
      <c r="Q1566"/>
      <c r="R1566"/>
      <c r="T1566"/>
      <c r="U1566"/>
      <c r="V1566"/>
      <c r="W1566"/>
    </row>
    <row r="1567" spans="15:23" ht="15">
      <c r="O1567"/>
      <c r="P1567"/>
      <c r="Q1567"/>
      <c r="R1567"/>
      <c r="T1567"/>
      <c r="U1567"/>
      <c r="V1567"/>
      <c r="W1567"/>
    </row>
    <row r="1568" spans="15:23" ht="15">
      <c r="O1568"/>
      <c r="P1568"/>
      <c r="Q1568"/>
      <c r="R1568"/>
      <c r="T1568"/>
      <c r="U1568"/>
      <c r="V1568"/>
      <c r="W1568"/>
    </row>
    <row r="1569" spans="15:23" ht="15">
      <c r="O1569"/>
      <c r="P1569"/>
      <c r="Q1569"/>
      <c r="R1569"/>
      <c r="T1569"/>
      <c r="U1569"/>
      <c r="V1569"/>
      <c r="W1569"/>
    </row>
    <row r="1570" spans="15:23" ht="15">
      <c r="O1570"/>
      <c r="P1570"/>
      <c r="Q1570"/>
      <c r="R1570"/>
      <c r="T1570"/>
      <c r="U1570"/>
      <c r="V1570"/>
      <c r="W1570"/>
    </row>
    <row r="1571" spans="15:23" ht="15">
      <c r="O1571"/>
      <c r="P1571"/>
      <c r="Q1571"/>
      <c r="R1571"/>
      <c r="T1571"/>
      <c r="U1571"/>
      <c r="V1571"/>
      <c r="W1571"/>
    </row>
    <row r="1572" spans="15:23" ht="15">
      <c r="O1572"/>
      <c r="P1572"/>
      <c r="Q1572"/>
      <c r="R1572"/>
      <c r="T1572"/>
      <c r="U1572"/>
      <c r="V1572"/>
      <c r="W1572"/>
    </row>
    <row r="1573" spans="15:23" ht="15">
      <c r="O1573"/>
      <c r="P1573"/>
      <c r="Q1573"/>
      <c r="R1573"/>
      <c r="T1573"/>
      <c r="U1573"/>
      <c r="V1573"/>
      <c r="W1573"/>
    </row>
    <row r="1574" spans="15:23" ht="15">
      <c r="O1574"/>
      <c r="P1574"/>
      <c r="Q1574"/>
      <c r="R1574"/>
      <c r="T1574"/>
      <c r="U1574"/>
      <c r="V1574"/>
      <c r="W1574"/>
    </row>
    <row r="1575" spans="15:23" ht="15">
      <c r="O1575"/>
      <c r="P1575"/>
      <c r="Q1575"/>
      <c r="R1575"/>
      <c r="T1575"/>
      <c r="U1575"/>
      <c r="V1575"/>
      <c r="W1575"/>
    </row>
    <row r="1576" spans="15:23" ht="15">
      <c r="O1576"/>
      <c r="P1576"/>
      <c r="Q1576"/>
      <c r="R1576"/>
      <c r="T1576"/>
      <c r="U1576"/>
      <c r="V1576"/>
      <c r="W1576"/>
    </row>
    <row r="1577" spans="15:23" ht="15">
      <c r="O1577"/>
      <c r="P1577"/>
      <c r="Q1577"/>
      <c r="R1577"/>
      <c r="T1577"/>
      <c r="U1577"/>
      <c r="V1577"/>
      <c r="W1577"/>
    </row>
    <row r="1578" spans="15:23" ht="15">
      <c r="O1578"/>
      <c r="P1578"/>
      <c r="Q1578"/>
      <c r="R1578"/>
      <c r="T1578"/>
      <c r="U1578"/>
      <c r="V1578"/>
      <c r="W1578"/>
    </row>
    <row r="1579" spans="15:23" ht="15">
      <c r="O1579"/>
      <c r="P1579"/>
      <c r="Q1579"/>
      <c r="R1579"/>
      <c r="T1579"/>
      <c r="U1579"/>
      <c r="V1579"/>
      <c r="W1579"/>
    </row>
    <row r="1580" spans="15:23" ht="15">
      <c r="O1580"/>
      <c r="P1580"/>
      <c r="Q1580"/>
      <c r="R1580"/>
      <c r="T1580"/>
      <c r="U1580"/>
      <c r="V1580"/>
      <c r="W1580"/>
    </row>
    <row r="1581" spans="15:23" ht="15">
      <c r="O1581"/>
      <c r="P1581"/>
      <c r="Q1581"/>
      <c r="R1581"/>
      <c r="T1581"/>
      <c r="U1581"/>
      <c r="V1581"/>
      <c r="W1581"/>
    </row>
    <row r="1582" spans="15:23" ht="15">
      <c r="O1582"/>
      <c r="P1582"/>
      <c r="Q1582"/>
      <c r="R1582"/>
      <c r="T1582"/>
      <c r="U1582"/>
      <c r="V1582"/>
      <c r="W1582"/>
    </row>
    <row r="1583" spans="15:23" ht="15">
      <c r="O1583"/>
      <c r="P1583"/>
      <c r="Q1583"/>
      <c r="R1583"/>
      <c r="T1583"/>
      <c r="U1583"/>
      <c r="V1583"/>
      <c r="W1583"/>
    </row>
    <row r="1584" spans="15:23" ht="15">
      <c r="O1584"/>
      <c r="P1584"/>
      <c r="Q1584"/>
      <c r="R1584"/>
      <c r="T1584"/>
      <c r="U1584"/>
      <c r="V1584"/>
      <c r="W1584"/>
    </row>
    <row r="1585" spans="15:23" ht="15">
      <c r="O1585"/>
      <c r="P1585"/>
      <c r="Q1585"/>
      <c r="R1585"/>
      <c r="T1585"/>
      <c r="U1585"/>
      <c r="V1585"/>
      <c r="W1585"/>
    </row>
    <row r="1586" spans="15:23" ht="15">
      <c r="O1586"/>
      <c r="P1586"/>
      <c r="Q1586"/>
      <c r="R1586"/>
      <c r="T1586"/>
      <c r="U1586"/>
      <c r="V1586"/>
      <c r="W1586"/>
    </row>
    <row r="1587" spans="15:23" ht="15">
      <c r="O1587"/>
      <c r="P1587"/>
      <c r="Q1587"/>
      <c r="R1587"/>
      <c r="T1587"/>
      <c r="U1587"/>
      <c r="V1587"/>
      <c r="W1587"/>
    </row>
    <row r="1588" spans="15:23" ht="15">
      <c r="O1588"/>
      <c r="P1588"/>
      <c r="Q1588"/>
      <c r="R1588"/>
      <c r="T1588"/>
      <c r="U1588"/>
      <c r="V1588"/>
      <c r="W1588"/>
    </row>
    <row r="1589" spans="15:23" ht="15">
      <c r="O1589"/>
      <c r="P1589"/>
      <c r="Q1589"/>
      <c r="R1589"/>
      <c r="T1589"/>
      <c r="U1589"/>
      <c r="V1589"/>
      <c r="W1589"/>
    </row>
    <row r="1590" spans="15:23" ht="15">
      <c r="O1590"/>
      <c r="P1590"/>
      <c r="Q1590"/>
      <c r="R1590"/>
      <c r="T1590"/>
      <c r="U1590"/>
      <c r="V1590"/>
      <c r="W1590"/>
    </row>
    <row r="1591" spans="15:23" ht="15">
      <c r="O1591"/>
      <c r="P1591"/>
      <c r="Q1591"/>
      <c r="R1591"/>
      <c r="T1591"/>
      <c r="U1591"/>
      <c r="V1591"/>
      <c r="W1591"/>
    </row>
    <row r="1592" spans="15:23" ht="15">
      <c r="O1592"/>
      <c r="P1592"/>
      <c r="Q1592"/>
      <c r="R1592"/>
      <c r="T1592"/>
      <c r="U1592"/>
      <c r="V1592"/>
      <c r="W1592"/>
    </row>
    <row r="1593" spans="15:23" ht="15">
      <c r="O1593"/>
      <c r="P1593"/>
      <c r="Q1593"/>
      <c r="R1593"/>
      <c r="T1593"/>
      <c r="U1593"/>
      <c r="V1593"/>
      <c r="W1593"/>
    </row>
    <row r="1594" spans="15:23" ht="15">
      <c r="O1594"/>
      <c r="P1594"/>
      <c r="Q1594"/>
      <c r="R1594"/>
      <c r="T1594"/>
      <c r="U1594"/>
      <c r="V1594"/>
      <c r="W1594"/>
    </row>
    <row r="1595" spans="15:23" ht="15">
      <c r="O1595"/>
      <c r="P1595"/>
      <c r="Q1595"/>
      <c r="R1595"/>
      <c r="T1595"/>
      <c r="U1595"/>
      <c r="V1595"/>
      <c r="W1595"/>
    </row>
    <row r="1596" spans="15:23" ht="15">
      <c r="O1596"/>
      <c r="P1596"/>
      <c r="Q1596"/>
      <c r="R1596"/>
      <c r="T1596"/>
      <c r="U1596"/>
      <c r="V1596"/>
      <c r="W1596"/>
    </row>
    <row r="1597" spans="15:23" ht="15">
      <c r="O1597"/>
      <c r="P1597"/>
      <c r="Q1597"/>
      <c r="R1597"/>
      <c r="T1597"/>
      <c r="U1597"/>
      <c r="V1597"/>
      <c r="W1597"/>
    </row>
    <row r="1598" spans="15:23" ht="15">
      <c r="O1598"/>
      <c r="P1598"/>
      <c r="Q1598"/>
      <c r="R1598"/>
      <c r="T1598"/>
      <c r="U1598"/>
      <c r="V1598"/>
      <c r="W1598"/>
    </row>
    <row r="1599" spans="15:23" ht="15">
      <c r="O1599"/>
      <c r="P1599"/>
      <c r="Q1599"/>
      <c r="R1599"/>
      <c r="T1599"/>
      <c r="U1599"/>
      <c r="V1599"/>
      <c r="W1599"/>
    </row>
    <row r="1600" spans="15:23" ht="15">
      <c r="O1600"/>
      <c r="P1600"/>
      <c r="Q1600"/>
      <c r="R1600"/>
      <c r="T1600"/>
      <c r="U1600"/>
      <c r="V1600"/>
      <c r="W1600"/>
    </row>
    <row r="1601" spans="15:23" ht="15">
      <c r="O1601"/>
      <c r="P1601"/>
      <c r="Q1601"/>
      <c r="R1601"/>
      <c r="T1601"/>
      <c r="U1601"/>
      <c r="V1601"/>
      <c r="W1601"/>
    </row>
    <row r="1602" spans="15:23" ht="15">
      <c r="O1602"/>
      <c r="P1602"/>
      <c r="Q1602"/>
      <c r="R1602"/>
      <c r="T1602"/>
      <c r="U1602"/>
      <c r="V1602"/>
      <c r="W1602"/>
    </row>
    <row r="1603" spans="15:23" ht="15">
      <c r="O1603"/>
      <c r="P1603"/>
      <c r="Q1603"/>
      <c r="R1603"/>
      <c r="T1603"/>
      <c r="U1603"/>
      <c r="V1603"/>
      <c r="W1603"/>
    </row>
    <row r="1604" spans="15:23" ht="15">
      <c r="O1604"/>
      <c r="P1604"/>
      <c r="Q1604"/>
      <c r="R1604"/>
      <c r="T1604"/>
      <c r="U1604"/>
      <c r="V1604"/>
      <c r="W1604"/>
    </row>
    <row r="1605" spans="15:23" ht="15">
      <c r="O1605"/>
      <c r="P1605"/>
      <c r="Q1605"/>
      <c r="R1605"/>
      <c r="T1605"/>
      <c r="U1605"/>
      <c r="V1605"/>
      <c r="W1605"/>
    </row>
    <row r="1606" spans="15:23" ht="15">
      <c r="O1606"/>
      <c r="P1606"/>
      <c r="Q1606"/>
      <c r="R1606"/>
      <c r="T1606"/>
      <c r="U1606"/>
      <c r="V1606"/>
      <c r="W1606"/>
    </row>
    <row r="1607" spans="15:23" ht="15">
      <c r="O1607"/>
      <c r="P1607"/>
      <c r="Q1607"/>
      <c r="R1607"/>
      <c r="T1607"/>
      <c r="U1607"/>
      <c r="V1607"/>
      <c r="W1607"/>
    </row>
    <row r="1608" spans="15:23" ht="15">
      <c r="O1608"/>
      <c r="P1608"/>
      <c r="Q1608"/>
      <c r="R1608"/>
      <c r="T1608"/>
      <c r="U1608"/>
      <c r="V1608"/>
      <c r="W1608"/>
    </row>
    <row r="1609" spans="15:23" ht="15">
      <c r="O1609"/>
      <c r="P1609"/>
      <c r="Q1609"/>
      <c r="R1609"/>
      <c r="T1609"/>
      <c r="U1609"/>
      <c r="V1609"/>
      <c r="W1609"/>
    </row>
    <row r="1610" spans="15:23" ht="15">
      <c r="O1610"/>
      <c r="P1610"/>
      <c r="Q1610"/>
      <c r="R1610"/>
      <c r="T1610"/>
      <c r="U1610"/>
      <c r="V1610"/>
      <c r="W1610"/>
    </row>
    <row r="1611" spans="15:23" ht="15">
      <c r="O1611"/>
      <c r="P1611"/>
      <c r="Q1611"/>
      <c r="R1611"/>
      <c r="T1611"/>
      <c r="U1611"/>
      <c r="V1611"/>
      <c r="W1611"/>
    </row>
    <row r="1612" spans="15:23" ht="15">
      <c r="O1612"/>
      <c r="P1612"/>
      <c r="Q1612"/>
      <c r="R1612"/>
      <c r="T1612"/>
      <c r="U1612"/>
      <c r="V1612"/>
      <c r="W1612"/>
    </row>
    <row r="1613" spans="15:23" ht="15">
      <c r="O1613"/>
      <c r="P1613"/>
      <c r="Q1613"/>
      <c r="R1613"/>
      <c r="T1613"/>
      <c r="U1613"/>
      <c r="V1613"/>
      <c r="W1613"/>
    </row>
    <row r="1614" spans="15:23" ht="15">
      <c r="O1614"/>
      <c r="P1614"/>
      <c r="Q1614"/>
      <c r="R1614"/>
      <c r="T1614"/>
      <c r="U1614"/>
      <c r="V1614"/>
      <c r="W1614"/>
    </row>
    <row r="1615" spans="15:23" ht="15">
      <c r="O1615"/>
      <c r="P1615"/>
      <c r="Q1615"/>
      <c r="R1615"/>
      <c r="T1615"/>
      <c r="U1615"/>
      <c r="V1615"/>
      <c r="W1615"/>
    </row>
    <row r="1616" spans="15:23" ht="15">
      <c r="O1616"/>
      <c r="P1616"/>
      <c r="Q1616"/>
      <c r="R1616"/>
      <c r="T1616"/>
      <c r="U1616"/>
      <c r="V1616"/>
      <c r="W1616"/>
    </row>
    <row r="1617" spans="15:23" ht="15">
      <c r="O1617"/>
      <c r="P1617"/>
      <c r="Q1617"/>
      <c r="R1617"/>
      <c r="T1617"/>
      <c r="U1617"/>
      <c r="V1617"/>
      <c r="W1617"/>
    </row>
    <row r="1618" spans="15:23" ht="15">
      <c r="O1618"/>
      <c r="P1618"/>
      <c r="Q1618"/>
      <c r="R1618"/>
      <c r="T1618"/>
      <c r="U1618"/>
      <c r="V1618"/>
      <c r="W1618"/>
    </row>
    <row r="1619" spans="15:23" ht="15">
      <c r="O1619"/>
      <c r="P1619"/>
      <c r="Q1619"/>
      <c r="R1619"/>
      <c r="T1619"/>
      <c r="U1619"/>
      <c r="V1619"/>
      <c r="W1619"/>
    </row>
    <row r="1620" spans="15:23" ht="15">
      <c r="O1620"/>
      <c r="P1620"/>
      <c r="Q1620"/>
      <c r="R1620"/>
      <c r="T1620"/>
      <c r="U1620"/>
      <c r="V1620"/>
      <c r="W1620"/>
    </row>
    <row r="1621" spans="15:23" ht="15">
      <c r="O1621"/>
      <c r="P1621"/>
      <c r="Q1621"/>
      <c r="R1621"/>
      <c r="T1621"/>
      <c r="U1621"/>
      <c r="V1621"/>
      <c r="W1621"/>
    </row>
    <row r="1622" spans="15:23" ht="15">
      <c r="O1622"/>
      <c r="P1622"/>
      <c r="Q1622"/>
      <c r="R1622"/>
      <c r="T1622"/>
      <c r="U1622"/>
      <c r="V1622"/>
      <c r="W1622"/>
    </row>
    <row r="1623" spans="15:23" ht="15">
      <c r="O1623"/>
      <c r="P1623"/>
      <c r="Q1623"/>
      <c r="R1623"/>
      <c r="T1623"/>
      <c r="U1623"/>
      <c r="V1623"/>
      <c r="W1623"/>
    </row>
    <row r="1624" spans="15:23" ht="15">
      <c r="O1624"/>
      <c r="P1624"/>
      <c r="Q1624"/>
      <c r="R1624"/>
      <c r="T1624"/>
      <c r="U1624"/>
      <c r="V1624"/>
      <c r="W1624"/>
    </row>
    <row r="1625" spans="15:23" ht="15">
      <c r="O1625"/>
      <c r="P1625"/>
      <c r="Q1625"/>
      <c r="R1625"/>
      <c r="T1625"/>
      <c r="U1625"/>
      <c r="V1625"/>
      <c r="W1625"/>
    </row>
    <row r="1626" spans="15:23" ht="15">
      <c r="O1626"/>
      <c r="P1626"/>
      <c r="Q1626"/>
      <c r="R1626"/>
      <c r="T1626"/>
      <c r="U1626"/>
      <c r="V1626"/>
      <c r="W1626"/>
    </row>
    <row r="1627" spans="15:23" ht="15">
      <c r="O1627"/>
      <c r="P1627"/>
      <c r="Q1627"/>
      <c r="R1627"/>
      <c r="T1627"/>
      <c r="U1627"/>
      <c r="V1627"/>
      <c r="W1627"/>
    </row>
    <row r="1628" spans="15:23" ht="15">
      <c r="O1628"/>
      <c r="P1628"/>
      <c r="Q1628"/>
      <c r="R1628"/>
      <c r="T1628"/>
      <c r="U1628"/>
      <c r="V1628"/>
      <c r="W1628"/>
    </row>
    <row r="1629" spans="15:23" ht="15">
      <c r="O1629"/>
      <c r="P1629"/>
      <c r="Q1629"/>
      <c r="R1629"/>
      <c r="T1629"/>
      <c r="U1629"/>
      <c r="V1629"/>
      <c r="W1629"/>
    </row>
    <row r="1630" spans="15:23" ht="15">
      <c r="O1630"/>
      <c r="P1630"/>
      <c r="Q1630"/>
      <c r="R1630"/>
      <c r="T1630"/>
      <c r="U1630"/>
      <c r="V1630"/>
      <c r="W1630"/>
    </row>
    <row r="1631" spans="15:23" ht="15">
      <c r="O1631"/>
      <c r="P1631"/>
      <c r="Q1631"/>
      <c r="R1631"/>
      <c r="T1631"/>
      <c r="U1631"/>
      <c r="V1631"/>
      <c r="W1631"/>
    </row>
    <row r="1632" spans="15:23" ht="15">
      <c r="O1632"/>
      <c r="P1632"/>
      <c r="Q1632"/>
      <c r="R1632"/>
      <c r="T1632"/>
      <c r="U1632"/>
      <c r="V1632"/>
      <c r="W1632"/>
    </row>
    <row r="1633" spans="15:23" ht="15">
      <c r="O1633"/>
      <c r="P1633"/>
      <c r="Q1633"/>
      <c r="R1633"/>
      <c r="T1633"/>
      <c r="U1633"/>
      <c r="V1633"/>
      <c r="W1633"/>
    </row>
    <row r="1634" spans="15:23" ht="15">
      <c r="O1634"/>
      <c r="P1634"/>
      <c r="Q1634"/>
      <c r="R1634"/>
      <c r="T1634"/>
      <c r="U1634"/>
      <c r="V1634"/>
      <c r="W1634"/>
    </row>
    <row r="1635" spans="15:23" ht="15">
      <c r="O1635"/>
      <c r="P1635"/>
      <c r="Q1635"/>
      <c r="R1635"/>
      <c r="T1635"/>
      <c r="U1635"/>
      <c r="V1635"/>
      <c r="W1635"/>
    </row>
    <row r="1636" spans="15:23" ht="15">
      <c r="O1636"/>
      <c r="P1636"/>
      <c r="Q1636"/>
      <c r="R1636"/>
      <c r="T1636"/>
      <c r="U1636"/>
      <c r="V1636"/>
      <c r="W1636"/>
    </row>
    <row r="1637" spans="15:23" ht="15">
      <c r="O1637"/>
      <c r="P1637"/>
      <c r="Q1637"/>
      <c r="R1637"/>
      <c r="T1637"/>
      <c r="U1637"/>
      <c r="V1637"/>
      <c r="W1637"/>
    </row>
    <row r="1638" spans="15:23" ht="15">
      <c r="O1638"/>
      <c r="P1638"/>
      <c r="Q1638"/>
      <c r="R1638"/>
      <c r="T1638"/>
      <c r="U1638"/>
      <c r="V1638"/>
      <c r="W1638"/>
    </row>
    <row r="1639" spans="15:23" ht="15">
      <c r="O1639"/>
      <c r="P1639"/>
      <c r="Q1639"/>
      <c r="R1639"/>
      <c r="T1639"/>
      <c r="U1639"/>
      <c r="V1639"/>
      <c r="W1639"/>
    </row>
    <row r="1640" spans="15:23" ht="15">
      <c r="O1640"/>
      <c r="P1640"/>
      <c r="Q1640"/>
      <c r="R1640"/>
      <c r="T1640"/>
      <c r="U1640"/>
      <c r="V1640"/>
      <c r="W1640"/>
    </row>
    <row r="1641" spans="15:23" ht="15">
      <c r="O1641"/>
      <c r="P1641"/>
      <c r="Q1641"/>
      <c r="R1641"/>
      <c r="T1641"/>
      <c r="U1641"/>
      <c r="V1641"/>
      <c r="W1641"/>
    </row>
    <row r="1642" spans="15:23" ht="15">
      <c r="O1642"/>
      <c r="P1642"/>
      <c r="Q1642"/>
      <c r="R1642"/>
      <c r="T1642"/>
      <c r="U1642"/>
      <c r="V1642"/>
      <c r="W1642"/>
    </row>
    <row r="1643" spans="15:23" ht="15">
      <c r="O1643"/>
      <c r="P1643"/>
      <c r="Q1643"/>
      <c r="R1643"/>
      <c r="T1643"/>
      <c r="U1643"/>
      <c r="V1643"/>
      <c r="W1643"/>
    </row>
    <row r="1644" spans="15:23" ht="15">
      <c r="O1644"/>
      <c r="P1644"/>
      <c r="Q1644"/>
      <c r="R1644"/>
      <c r="T1644"/>
      <c r="U1644"/>
      <c r="V1644"/>
      <c r="W1644"/>
    </row>
    <row r="1645" spans="15:23" ht="15">
      <c r="O1645"/>
      <c r="P1645"/>
      <c r="Q1645"/>
      <c r="R1645"/>
      <c r="T1645"/>
      <c r="U1645"/>
      <c r="V1645"/>
      <c r="W1645"/>
    </row>
    <row r="1646" spans="15:23" ht="15">
      <c r="O1646"/>
      <c r="P1646"/>
      <c r="Q1646"/>
      <c r="R1646"/>
      <c r="T1646"/>
      <c r="U1646"/>
      <c r="V1646"/>
      <c r="W1646"/>
    </row>
    <row r="1647" spans="15:23" ht="15">
      <c r="O1647"/>
      <c r="P1647"/>
      <c r="Q1647"/>
      <c r="R1647"/>
      <c r="T1647"/>
      <c r="U1647"/>
      <c r="V1647"/>
      <c r="W1647"/>
    </row>
    <row r="1648" spans="15:23" ht="15">
      <c r="O1648"/>
      <c r="P1648"/>
      <c r="Q1648"/>
      <c r="R1648"/>
      <c r="T1648"/>
      <c r="U1648"/>
      <c r="V1648"/>
      <c r="W1648"/>
    </row>
    <row r="1649" spans="15:23" ht="15">
      <c r="O1649"/>
      <c r="P1649"/>
      <c r="Q1649"/>
      <c r="R1649"/>
      <c r="T1649"/>
      <c r="U1649"/>
      <c r="V1649"/>
      <c r="W1649"/>
    </row>
    <row r="1650" spans="15:23" ht="15">
      <c r="O1650"/>
      <c r="P1650"/>
      <c r="Q1650"/>
      <c r="R1650"/>
      <c r="T1650"/>
      <c r="U1650"/>
      <c r="V1650"/>
      <c r="W1650"/>
    </row>
    <row r="1651" spans="15:23" ht="15">
      <c r="O1651"/>
      <c r="P1651"/>
      <c r="Q1651"/>
      <c r="R1651"/>
      <c r="T1651"/>
      <c r="U1651"/>
      <c r="V1651"/>
      <c r="W1651"/>
    </row>
    <row r="1652" spans="15:23" ht="15">
      <c r="O1652"/>
      <c r="P1652"/>
      <c r="Q1652"/>
      <c r="R1652"/>
      <c r="T1652"/>
      <c r="U1652"/>
      <c r="V1652"/>
      <c r="W1652"/>
    </row>
    <row r="1653" spans="15:23" ht="15">
      <c r="O1653"/>
      <c r="P1653"/>
      <c r="Q1653"/>
      <c r="R1653"/>
      <c r="T1653"/>
      <c r="U1653"/>
      <c r="V1653"/>
      <c r="W1653"/>
    </row>
    <row r="1654" spans="15:23" ht="15">
      <c r="O1654"/>
      <c r="P1654"/>
      <c r="Q1654"/>
      <c r="R1654"/>
      <c r="T1654"/>
      <c r="U1654"/>
      <c r="V1654"/>
      <c r="W1654"/>
    </row>
    <row r="1655" spans="15:23" ht="15">
      <c r="O1655"/>
      <c r="P1655"/>
      <c r="Q1655"/>
      <c r="R1655"/>
      <c r="T1655"/>
      <c r="U1655"/>
      <c r="V1655"/>
      <c r="W1655"/>
    </row>
    <row r="1656" spans="15:23" ht="15">
      <c r="O1656"/>
      <c r="P1656"/>
      <c r="Q1656"/>
      <c r="R1656"/>
      <c r="T1656"/>
      <c r="U1656"/>
      <c r="V1656"/>
      <c r="W1656"/>
    </row>
    <row r="1657" spans="15:23" ht="15">
      <c r="O1657"/>
      <c r="P1657"/>
      <c r="Q1657"/>
      <c r="R1657"/>
      <c r="T1657"/>
      <c r="U1657"/>
      <c r="V1657"/>
      <c r="W1657"/>
    </row>
    <row r="1658" spans="15:23" ht="15">
      <c r="O1658"/>
      <c r="P1658"/>
      <c r="Q1658"/>
      <c r="R1658"/>
      <c r="T1658"/>
      <c r="U1658"/>
      <c r="V1658"/>
      <c r="W1658"/>
    </row>
    <row r="1659" spans="15:23" ht="15">
      <c r="O1659"/>
      <c r="P1659"/>
      <c r="Q1659"/>
      <c r="R1659"/>
      <c r="T1659"/>
      <c r="U1659"/>
      <c r="V1659"/>
      <c r="W1659"/>
    </row>
    <row r="1660" spans="15:23" ht="15">
      <c r="O1660"/>
      <c r="P1660"/>
      <c r="Q1660"/>
      <c r="R1660"/>
      <c r="T1660"/>
      <c r="U1660"/>
      <c r="V1660"/>
      <c r="W1660"/>
    </row>
    <row r="1661" spans="15:23" ht="15">
      <c r="O1661"/>
      <c r="P1661"/>
      <c r="Q1661"/>
      <c r="R1661"/>
      <c r="T1661"/>
      <c r="U1661"/>
      <c r="V1661"/>
      <c r="W1661"/>
    </row>
    <row r="1662" spans="15:23" ht="15">
      <c r="O1662"/>
      <c r="P1662"/>
      <c r="Q1662"/>
      <c r="R1662"/>
      <c r="T1662"/>
      <c r="U1662"/>
      <c r="V1662"/>
      <c r="W1662"/>
    </row>
    <row r="1663" spans="15:23" ht="15">
      <c r="O1663"/>
      <c r="P1663"/>
      <c r="Q1663"/>
      <c r="R1663"/>
      <c r="T1663"/>
      <c r="U1663"/>
      <c r="V1663"/>
      <c r="W1663"/>
    </row>
    <row r="1664" spans="15:23" ht="15">
      <c r="O1664"/>
      <c r="P1664"/>
      <c r="Q1664"/>
      <c r="R1664"/>
      <c r="T1664"/>
      <c r="U1664"/>
      <c r="V1664"/>
      <c r="W1664"/>
    </row>
    <row r="1665" spans="15:23" ht="15">
      <c r="O1665"/>
      <c r="P1665"/>
      <c r="Q1665"/>
      <c r="R1665"/>
      <c r="T1665"/>
      <c r="U1665"/>
      <c r="V1665"/>
      <c r="W1665"/>
    </row>
    <row r="1666" spans="15:23" ht="15">
      <c r="O1666"/>
      <c r="P1666"/>
      <c r="Q1666"/>
      <c r="R1666"/>
      <c r="T1666"/>
      <c r="U1666"/>
      <c r="V1666"/>
      <c r="W1666"/>
    </row>
    <row r="1667" spans="15:23" ht="15">
      <c r="O1667"/>
      <c r="P1667"/>
      <c r="Q1667"/>
      <c r="R1667"/>
      <c r="T1667"/>
      <c r="U1667"/>
      <c r="V1667"/>
      <c r="W1667"/>
    </row>
    <row r="1668" spans="15:23" ht="15">
      <c r="O1668"/>
      <c r="P1668"/>
      <c r="Q1668"/>
      <c r="R1668"/>
      <c r="T1668"/>
      <c r="U1668"/>
      <c r="V1668"/>
      <c r="W1668"/>
    </row>
    <row r="1669" spans="15:23" ht="15">
      <c r="O1669"/>
      <c r="P1669"/>
      <c r="Q1669"/>
      <c r="R1669"/>
      <c r="T1669"/>
      <c r="U1669"/>
      <c r="V1669"/>
      <c r="W1669"/>
    </row>
    <row r="1670" spans="15:23" ht="15">
      <c r="O1670"/>
      <c r="P1670"/>
      <c r="Q1670"/>
      <c r="R1670"/>
      <c r="T1670"/>
      <c r="U1670"/>
      <c r="V1670"/>
      <c r="W1670"/>
    </row>
    <row r="1671" spans="15:23" ht="15">
      <c r="O1671"/>
      <c r="P1671"/>
      <c r="Q1671"/>
      <c r="R1671"/>
      <c r="T1671"/>
      <c r="U1671"/>
      <c r="V1671"/>
      <c r="W1671"/>
    </row>
    <row r="1672" spans="15:23" ht="15">
      <c r="O1672"/>
      <c r="P1672"/>
      <c r="Q1672"/>
      <c r="R1672"/>
      <c r="T1672"/>
      <c r="U1672"/>
      <c r="V1672"/>
      <c r="W1672"/>
    </row>
    <row r="1673" spans="15:23" ht="15">
      <c r="O1673"/>
      <c r="P1673"/>
      <c r="Q1673"/>
      <c r="R1673"/>
      <c r="T1673"/>
      <c r="U1673"/>
      <c r="V1673"/>
      <c r="W1673"/>
    </row>
    <row r="1674" spans="15:23" ht="15">
      <c r="O1674"/>
      <c r="P1674"/>
      <c r="Q1674"/>
      <c r="R1674"/>
      <c r="T1674"/>
      <c r="U1674"/>
      <c r="V1674"/>
      <c r="W1674"/>
    </row>
    <row r="1675" spans="15:23" ht="15">
      <c r="O1675"/>
      <c r="P1675"/>
      <c r="Q1675"/>
      <c r="R1675"/>
      <c r="T1675"/>
      <c r="U1675"/>
      <c r="V1675"/>
      <c r="W1675"/>
    </row>
    <row r="1676" spans="15:23" ht="15">
      <c r="O1676"/>
      <c r="P1676"/>
      <c r="Q1676"/>
      <c r="R1676"/>
      <c r="T1676"/>
      <c r="U1676"/>
      <c r="V1676"/>
      <c r="W1676"/>
    </row>
    <row r="1677" spans="15:23" ht="15">
      <c r="O1677"/>
      <c r="P1677"/>
      <c r="Q1677"/>
      <c r="R1677"/>
      <c r="T1677"/>
      <c r="U1677"/>
      <c r="V1677"/>
      <c r="W1677"/>
    </row>
    <row r="1678" spans="15:23" ht="15">
      <c r="O1678"/>
      <c r="P1678"/>
      <c r="Q1678"/>
      <c r="R1678"/>
      <c r="T1678"/>
      <c r="U1678"/>
      <c r="V1678"/>
      <c r="W1678"/>
    </row>
    <row r="1679" spans="15:23" ht="15">
      <c r="O1679"/>
      <c r="P1679"/>
      <c r="Q1679"/>
      <c r="R1679"/>
      <c r="T1679"/>
      <c r="U1679"/>
      <c r="V1679"/>
      <c r="W1679"/>
    </row>
    <row r="1680" spans="15:23" ht="15">
      <c r="O1680"/>
      <c r="P1680"/>
      <c r="Q1680"/>
      <c r="R1680"/>
      <c r="T1680"/>
      <c r="U1680"/>
      <c r="V1680"/>
      <c r="W1680"/>
    </row>
    <row r="1681" spans="15:23" ht="15">
      <c r="O1681"/>
      <c r="P1681"/>
      <c r="Q1681"/>
      <c r="R1681"/>
      <c r="T1681"/>
      <c r="U1681"/>
      <c r="V1681"/>
      <c r="W1681"/>
    </row>
    <row r="1682" spans="15:23" ht="15">
      <c r="O1682"/>
      <c r="P1682"/>
      <c r="Q1682"/>
      <c r="R1682"/>
      <c r="T1682"/>
      <c r="U1682"/>
      <c r="V1682"/>
      <c r="W1682"/>
    </row>
    <row r="1683" spans="15:23" ht="15">
      <c r="O1683"/>
      <c r="P1683"/>
      <c r="Q1683"/>
      <c r="R1683"/>
      <c r="T1683"/>
      <c r="U1683"/>
      <c r="V1683"/>
      <c r="W1683"/>
    </row>
    <row r="1684" spans="15:23" ht="15">
      <c r="O1684"/>
      <c r="P1684"/>
      <c r="Q1684"/>
      <c r="R1684"/>
      <c r="T1684"/>
      <c r="U1684"/>
      <c r="V1684"/>
      <c r="W1684"/>
    </row>
    <row r="1685" spans="15:23" ht="15">
      <c r="O1685"/>
      <c r="P1685"/>
      <c r="Q1685"/>
      <c r="R1685"/>
      <c r="T1685"/>
      <c r="U1685"/>
      <c r="V1685"/>
      <c r="W1685"/>
    </row>
    <row r="1686" spans="15:23" ht="15">
      <c r="O1686"/>
      <c r="P1686"/>
      <c r="Q1686"/>
      <c r="R1686"/>
      <c r="T1686"/>
      <c r="U1686"/>
      <c r="V1686"/>
      <c r="W1686"/>
    </row>
    <row r="1687" spans="15:23" ht="15">
      <c r="O1687"/>
      <c r="P1687"/>
      <c r="Q1687"/>
      <c r="R1687"/>
      <c r="T1687"/>
      <c r="U1687"/>
      <c r="V1687"/>
      <c r="W1687"/>
    </row>
    <row r="1688" spans="15:23" ht="15">
      <c r="O1688"/>
      <c r="P1688"/>
      <c r="Q1688"/>
      <c r="R1688"/>
      <c r="T1688"/>
      <c r="U1688"/>
      <c r="V1688"/>
      <c r="W1688"/>
    </row>
    <row r="1689" spans="15:23" ht="15">
      <c r="O1689"/>
      <c r="P1689"/>
      <c r="Q1689"/>
      <c r="R1689"/>
      <c r="T1689"/>
      <c r="U1689"/>
      <c r="V1689"/>
      <c r="W1689"/>
    </row>
    <row r="1690" spans="15:23" ht="15">
      <c r="O1690"/>
      <c r="P1690"/>
      <c r="Q1690"/>
      <c r="R1690"/>
      <c r="T1690"/>
      <c r="U1690"/>
      <c r="V1690"/>
      <c r="W1690"/>
    </row>
    <row r="1691" spans="15:23" ht="15">
      <c r="O1691"/>
      <c r="P1691"/>
      <c r="Q1691"/>
      <c r="R1691"/>
      <c r="T1691"/>
      <c r="U1691"/>
      <c r="V1691"/>
      <c r="W1691"/>
    </row>
    <row r="1692" spans="15:23" ht="15">
      <c r="O1692"/>
      <c r="P1692"/>
      <c r="Q1692"/>
      <c r="R1692"/>
      <c r="T1692"/>
      <c r="U1692"/>
      <c r="V1692"/>
      <c r="W1692"/>
    </row>
    <row r="1693" spans="15:23" ht="15">
      <c r="O1693"/>
      <c r="P1693"/>
      <c r="Q1693"/>
      <c r="R1693"/>
      <c r="T1693"/>
      <c r="U1693"/>
      <c r="V1693"/>
      <c r="W1693"/>
    </row>
    <row r="1694" spans="15:23" ht="15">
      <c r="O1694"/>
      <c r="P1694"/>
      <c r="Q1694"/>
      <c r="R1694"/>
      <c r="T1694"/>
      <c r="U1694"/>
      <c r="V1694"/>
      <c r="W1694"/>
    </row>
    <row r="1695" spans="15:23" ht="15">
      <c r="O1695"/>
      <c r="P1695"/>
      <c r="Q1695"/>
      <c r="R1695"/>
      <c r="T1695"/>
      <c r="U1695"/>
      <c r="V1695"/>
      <c r="W1695"/>
    </row>
    <row r="1696" spans="15:23" ht="15">
      <c r="O1696"/>
      <c r="P1696"/>
      <c r="Q1696"/>
      <c r="R1696"/>
      <c r="T1696"/>
      <c r="U1696"/>
      <c r="V1696"/>
      <c r="W1696"/>
    </row>
    <row r="1697" spans="15:23" ht="15">
      <c r="O1697"/>
      <c r="P1697"/>
      <c r="Q1697"/>
      <c r="R1697"/>
      <c r="T1697"/>
      <c r="U1697"/>
      <c r="V1697"/>
      <c r="W1697"/>
    </row>
    <row r="1698" spans="15:23" ht="15">
      <c r="O1698"/>
      <c r="P1698"/>
      <c r="Q1698"/>
      <c r="R1698"/>
      <c r="T1698"/>
      <c r="U1698"/>
      <c r="V1698"/>
      <c r="W1698"/>
    </row>
    <row r="1699" spans="15:23" ht="15">
      <c r="O1699"/>
      <c r="P1699"/>
      <c r="Q1699"/>
      <c r="R1699"/>
      <c r="T1699"/>
      <c r="U1699"/>
      <c r="V1699"/>
      <c r="W1699"/>
    </row>
    <row r="1700" spans="15:23" ht="15">
      <c r="O1700"/>
      <c r="P1700"/>
      <c r="Q1700"/>
      <c r="R1700"/>
      <c r="T1700"/>
      <c r="U1700"/>
      <c r="V1700"/>
      <c r="W1700"/>
    </row>
    <row r="1701" spans="15:23" ht="15">
      <c r="O1701"/>
      <c r="P1701"/>
      <c r="Q1701"/>
      <c r="R1701"/>
      <c r="T1701"/>
      <c r="U1701"/>
      <c r="V1701"/>
      <c r="W1701"/>
    </row>
    <row r="1702" spans="15:23" ht="15">
      <c r="O1702"/>
      <c r="P1702"/>
      <c r="Q1702"/>
      <c r="R1702"/>
      <c r="T1702"/>
      <c r="U1702"/>
      <c r="V1702"/>
      <c r="W1702"/>
    </row>
    <row r="1703" spans="15:23" ht="15">
      <c r="O1703"/>
      <c r="P1703"/>
      <c r="Q1703"/>
      <c r="R1703"/>
      <c r="T1703"/>
      <c r="U1703"/>
      <c r="V1703"/>
      <c r="W1703"/>
    </row>
    <row r="1704" spans="15:23" ht="15">
      <c r="O1704"/>
      <c r="P1704"/>
      <c r="Q1704"/>
      <c r="R1704"/>
      <c r="T1704"/>
      <c r="U1704"/>
      <c r="V1704"/>
      <c r="W1704"/>
    </row>
    <row r="1705" spans="15:23" ht="15">
      <c r="O1705"/>
      <c r="P1705"/>
      <c r="Q1705"/>
      <c r="R1705"/>
      <c r="T1705"/>
      <c r="U1705"/>
      <c r="V1705"/>
      <c r="W1705"/>
    </row>
    <row r="1706" spans="15:23" ht="15">
      <c r="O1706"/>
      <c r="P1706"/>
      <c r="Q1706"/>
      <c r="R1706"/>
      <c r="T1706"/>
      <c r="U1706"/>
      <c r="V1706"/>
      <c r="W1706"/>
    </row>
    <row r="1707" spans="15:23" ht="15">
      <c r="O1707"/>
      <c r="P1707"/>
      <c r="Q1707"/>
      <c r="R1707"/>
      <c r="T1707"/>
      <c r="U1707"/>
      <c r="V1707"/>
      <c r="W1707"/>
    </row>
    <row r="1708" spans="15:23" ht="15">
      <c r="O1708"/>
      <c r="P1708"/>
      <c r="Q1708"/>
      <c r="R1708"/>
      <c r="T1708"/>
      <c r="U1708"/>
      <c r="V1708"/>
      <c r="W1708"/>
    </row>
    <row r="1709" spans="15:23" ht="15">
      <c r="O1709"/>
      <c r="P1709"/>
      <c r="Q1709"/>
      <c r="R1709"/>
      <c r="T1709"/>
      <c r="U1709"/>
      <c r="V1709"/>
      <c r="W1709"/>
    </row>
    <row r="1710" spans="15:23" ht="15">
      <c r="O1710"/>
      <c r="P1710"/>
      <c r="Q1710"/>
      <c r="R1710"/>
      <c r="T1710"/>
      <c r="U1710"/>
      <c r="V1710"/>
      <c r="W1710"/>
    </row>
    <row r="1711" spans="15:23" ht="15">
      <c r="O1711"/>
      <c r="P1711"/>
      <c r="Q1711"/>
      <c r="R1711"/>
      <c r="T1711"/>
      <c r="U1711"/>
      <c r="V1711"/>
      <c r="W1711"/>
    </row>
    <row r="1712" spans="15:23" ht="15">
      <c r="O1712"/>
      <c r="P1712"/>
      <c r="Q1712"/>
      <c r="R1712"/>
      <c r="T1712"/>
      <c r="U1712"/>
      <c r="V1712"/>
      <c r="W1712"/>
    </row>
    <row r="1713" spans="15:23" ht="15">
      <c r="O1713"/>
      <c r="P1713"/>
      <c r="Q1713"/>
      <c r="R1713"/>
      <c r="T1713"/>
      <c r="U1713"/>
      <c r="V1713"/>
      <c r="W1713"/>
    </row>
    <row r="1714" spans="15:23" ht="15">
      <c r="O1714"/>
      <c r="P1714"/>
      <c r="Q1714"/>
      <c r="R1714"/>
      <c r="T1714"/>
      <c r="U1714"/>
      <c r="V1714"/>
      <c r="W1714"/>
    </row>
    <row r="1715" spans="15:23" ht="15">
      <c r="O1715"/>
      <c r="P1715"/>
      <c r="Q1715"/>
      <c r="R1715"/>
      <c r="T1715"/>
      <c r="U1715"/>
      <c r="V1715"/>
      <c r="W1715"/>
    </row>
    <row r="1716" spans="15:23" ht="15">
      <c r="O1716"/>
      <c r="P1716"/>
      <c r="Q1716"/>
      <c r="R1716"/>
      <c r="T1716"/>
      <c r="U1716"/>
      <c r="V1716"/>
      <c r="W1716"/>
    </row>
    <row r="1717" spans="15:23" ht="15">
      <c r="O1717"/>
      <c r="P1717"/>
      <c r="Q1717"/>
      <c r="R1717"/>
      <c r="T1717"/>
      <c r="U1717"/>
      <c r="V1717"/>
      <c r="W1717"/>
    </row>
    <row r="1718" spans="15:23" ht="15">
      <c r="O1718"/>
      <c r="P1718"/>
      <c r="Q1718"/>
      <c r="R1718"/>
      <c r="T1718"/>
      <c r="U1718"/>
      <c r="V1718"/>
      <c r="W1718"/>
    </row>
    <row r="1719" spans="15:23" ht="15">
      <c r="O1719"/>
      <c r="P1719"/>
      <c r="Q1719"/>
      <c r="R1719"/>
      <c r="T1719"/>
      <c r="U1719"/>
      <c r="V1719"/>
      <c r="W1719"/>
    </row>
    <row r="1720" spans="15:23" ht="15">
      <c r="O1720"/>
      <c r="P1720"/>
      <c r="Q1720"/>
      <c r="R1720"/>
      <c r="T1720"/>
      <c r="U1720"/>
      <c r="V1720"/>
      <c r="W1720"/>
    </row>
    <row r="1721" spans="15:23" ht="15">
      <c r="O1721"/>
      <c r="P1721"/>
      <c r="Q1721"/>
      <c r="R1721"/>
      <c r="T1721"/>
      <c r="U1721"/>
      <c r="V1721"/>
      <c r="W1721"/>
    </row>
    <row r="1722" spans="15:23" ht="15">
      <c r="O1722"/>
      <c r="P1722"/>
      <c r="Q1722"/>
      <c r="R1722"/>
      <c r="T1722"/>
      <c r="U1722"/>
      <c r="V1722"/>
      <c r="W1722"/>
    </row>
    <row r="1723" spans="15:23" ht="15">
      <c r="O1723"/>
      <c r="P1723"/>
      <c r="Q1723"/>
      <c r="R1723"/>
      <c r="T1723"/>
      <c r="U1723"/>
      <c r="V1723"/>
      <c r="W1723"/>
    </row>
    <row r="1724" spans="15:23" ht="15">
      <c r="O1724"/>
      <c r="P1724"/>
      <c r="Q1724"/>
      <c r="R1724"/>
      <c r="T1724"/>
      <c r="U1724"/>
      <c r="V1724"/>
      <c r="W1724"/>
    </row>
    <row r="1725" spans="15:23" ht="15">
      <c r="O1725"/>
      <c r="P1725"/>
      <c r="Q1725"/>
      <c r="R1725"/>
      <c r="T1725"/>
      <c r="U1725"/>
      <c r="V1725"/>
      <c r="W1725"/>
    </row>
    <row r="1726" spans="15:23" ht="15">
      <c r="O1726"/>
      <c r="P1726"/>
      <c r="Q1726"/>
      <c r="R1726"/>
      <c r="T1726"/>
      <c r="U1726"/>
      <c r="V1726"/>
      <c r="W1726"/>
    </row>
    <row r="1727" spans="15:23" ht="15">
      <c r="O1727"/>
      <c r="P1727"/>
      <c r="Q1727"/>
      <c r="R1727"/>
      <c r="T1727"/>
      <c r="U1727"/>
      <c r="V1727"/>
      <c r="W1727"/>
    </row>
    <row r="1728" spans="15:23" ht="15">
      <c r="O1728"/>
      <c r="P1728"/>
      <c r="Q1728"/>
      <c r="R1728"/>
      <c r="T1728"/>
      <c r="U1728"/>
      <c r="V1728"/>
      <c r="W1728"/>
    </row>
    <row r="1729" spans="15:23" ht="15">
      <c r="O1729"/>
      <c r="P1729"/>
      <c r="Q1729"/>
      <c r="R1729"/>
      <c r="T1729"/>
      <c r="U1729"/>
      <c r="V1729"/>
      <c r="W1729"/>
    </row>
    <row r="1730" spans="15:23" ht="15">
      <c r="O1730"/>
      <c r="P1730"/>
      <c r="Q1730"/>
      <c r="R1730"/>
      <c r="T1730"/>
      <c r="U1730"/>
      <c r="V1730"/>
      <c r="W1730"/>
    </row>
    <row r="1731" spans="15:23" ht="15">
      <c r="O1731"/>
      <c r="P1731"/>
      <c r="Q1731"/>
      <c r="R1731"/>
      <c r="T1731"/>
      <c r="U1731"/>
      <c r="V1731"/>
      <c r="W1731"/>
    </row>
    <row r="1732" spans="15:23" ht="15">
      <c r="O1732"/>
      <c r="P1732"/>
      <c r="Q1732"/>
      <c r="R1732"/>
      <c r="T1732"/>
      <c r="U1732"/>
      <c r="V1732"/>
      <c r="W1732"/>
    </row>
    <row r="1733" spans="15:23" ht="15">
      <c r="O1733"/>
      <c r="P1733"/>
      <c r="Q1733"/>
      <c r="R1733"/>
      <c r="T1733"/>
      <c r="U1733"/>
      <c r="V1733"/>
      <c r="W1733"/>
    </row>
    <row r="1734" spans="15:23" ht="15">
      <c r="O1734"/>
      <c r="P1734"/>
      <c r="Q1734"/>
      <c r="R1734"/>
      <c r="T1734"/>
      <c r="U1734"/>
      <c r="V1734"/>
      <c r="W1734"/>
    </row>
    <row r="1735" spans="15:23" ht="15">
      <c r="O1735"/>
      <c r="P1735"/>
      <c r="Q1735"/>
      <c r="R1735"/>
      <c r="T1735"/>
      <c r="U1735"/>
      <c r="V1735"/>
      <c r="W1735"/>
    </row>
    <row r="1736" spans="15:23" ht="15">
      <c r="O1736"/>
      <c r="P1736"/>
      <c r="Q1736"/>
      <c r="R1736"/>
      <c r="T1736"/>
      <c r="U1736"/>
      <c r="V1736"/>
      <c r="W1736"/>
    </row>
    <row r="1737" spans="15:23" ht="15">
      <c r="O1737"/>
      <c r="P1737"/>
      <c r="Q1737"/>
      <c r="R1737"/>
      <c r="T1737"/>
      <c r="U1737"/>
      <c r="V1737"/>
      <c r="W1737"/>
    </row>
    <row r="1738" spans="15:23" ht="15">
      <c r="O1738"/>
      <c r="P1738"/>
      <c r="Q1738"/>
      <c r="R1738"/>
      <c r="T1738"/>
      <c r="U1738"/>
      <c r="V1738"/>
      <c r="W1738"/>
    </row>
    <row r="1739" spans="15:23" ht="15">
      <c r="O1739"/>
      <c r="P1739"/>
      <c r="Q1739"/>
      <c r="R1739"/>
      <c r="T1739"/>
      <c r="U1739"/>
      <c r="V1739"/>
      <c r="W1739"/>
    </row>
    <row r="1740" spans="15:23" ht="15">
      <c r="O1740"/>
      <c r="P1740"/>
      <c r="Q1740"/>
      <c r="R1740"/>
      <c r="T1740"/>
      <c r="U1740"/>
      <c r="V1740"/>
      <c r="W1740"/>
    </row>
    <row r="1741" spans="15:23" ht="15">
      <c r="O1741"/>
      <c r="P1741"/>
      <c r="Q1741"/>
      <c r="R1741"/>
      <c r="T1741"/>
      <c r="U1741"/>
      <c r="V1741"/>
      <c r="W1741"/>
    </row>
    <row r="1742" spans="15:23" ht="15">
      <c r="O1742"/>
      <c r="P1742"/>
      <c r="Q1742"/>
      <c r="R1742"/>
      <c r="T1742"/>
      <c r="U1742"/>
      <c r="V1742"/>
      <c r="W1742"/>
    </row>
    <row r="1743" spans="15:23" ht="15">
      <c r="O1743"/>
      <c r="P1743"/>
      <c r="Q1743"/>
      <c r="R1743"/>
      <c r="T1743"/>
      <c r="U1743"/>
      <c r="V1743"/>
      <c r="W1743"/>
    </row>
    <row r="1744" spans="15:23" ht="15">
      <c r="O1744"/>
      <c r="P1744"/>
      <c r="Q1744"/>
      <c r="R1744"/>
      <c r="T1744"/>
      <c r="U1744"/>
      <c r="V1744"/>
      <c r="W1744"/>
    </row>
    <row r="1745" spans="15:23" ht="15">
      <c r="O1745"/>
      <c r="P1745"/>
      <c r="Q1745"/>
      <c r="R1745"/>
      <c r="T1745"/>
      <c r="U1745"/>
      <c r="V1745"/>
      <c r="W1745"/>
    </row>
    <row r="1746" spans="15:23" ht="15">
      <c r="O1746"/>
      <c r="P1746"/>
      <c r="Q1746"/>
      <c r="R1746"/>
      <c r="T1746"/>
      <c r="U1746"/>
      <c r="V1746"/>
      <c r="W1746"/>
    </row>
    <row r="1747" spans="15:23" ht="15">
      <c r="O1747"/>
      <c r="P1747"/>
      <c r="Q1747"/>
      <c r="R1747"/>
      <c r="T1747"/>
      <c r="U1747"/>
      <c r="V1747"/>
      <c r="W1747"/>
    </row>
    <row r="1748" spans="15:23" ht="15">
      <c r="O1748"/>
      <c r="P1748"/>
      <c r="Q1748"/>
      <c r="R1748"/>
      <c r="T1748"/>
      <c r="U1748"/>
      <c r="V1748"/>
      <c r="W1748"/>
    </row>
    <row r="1749" spans="15:23" ht="15">
      <c r="O1749"/>
      <c r="P1749"/>
      <c r="Q1749"/>
      <c r="R1749"/>
      <c r="T1749"/>
      <c r="U1749"/>
      <c r="V1749"/>
      <c r="W1749"/>
    </row>
    <row r="1750" spans="15:23" ht="15">
      <c r="O1750"/>
      <c r="P1750"/>
      <c r="Q1750"/>
      <c r="R1750"/>
      <c r="T1750"/>
      <c r="U1750"/>
      <c r="V1750"/>
      <c r="W1750"/>
    </row>
    <row r="1751" spans="15:23" ht="15">
      <c r="O1751"/>
      <c r="P1751"/>
      <c r="Q1751"/>
      <c r="R1751"/>
      <c r="T1751"/>
      <c r="U1751"/>
      <c r="V1751"/>
      <c r="W1751"/>
    </row>
    <row r="1752" spans="15:23" ht="15">
      <c r="O1752"/>
      <c r="P1752"/>
      <c r="Q1752"/>
      <c r="R1752"/>
      <c r="T1752"/>
      <c r="U1752"/>
      <c r="V1752"/>
      <c r="W1752"/>
    </row>
    <row r="1753" spans="15:23" ht="15">
      <c r="O1753"/>
      <c r="P1753"/>
      <c r="Q1753"/>
      <c r="R1753"/>
      <c r="T1753"/>
      <c r="U1753"/>
      <c r="V1753"/>
      <c r="W1753"/>
    </row>
    <row r="1754" spans="15:23" ht="15">
      <c r="O1754"/>
      <c r="P1754"/>
      <c r="Q1754"/>
      <c r="R1754"/>
      <c r="T1754"/>
      <c r="U1754"/>
      <c r="V1754"/>
      <c r="W1754"/>
    </row>
    <row r="1755" spans="15:23" ht="15">
      <c r="O1755"/>
      <c r="P1755"/>
      <c r="Q1755"/>
      <c r="R1755"/>
      <c r="T1755"/>
      <c r="U1755"/>
      <c r="V1755"/>
      <c r="W1755"/>
    </row>
    <row r="1756" spans="15:23" ht="15">
      <c r="O1756"/>
      <c r="P1756"/>
      <c r="Q1756"/>
      <c r="R1756"/>
      <c r="T1756"/>
      <c r="U1756"/>
      <c r="V1756"/>
      <c r="W1756"/>
    </row>
    <row r="1757" spans="15:23" ht="15">
      <c r="O1757"/>
      <c r="P1757"/>
      <c r="Q1757"/>
      <c r="R1757"/>
      <c r="T1757"/>
      <c r="U1757"/>
      <c r="V1757"/>
      <c r="W1757"/>
    </row>
    <row r="1758" spans="15:23" ht="15">
      <c r="O1758"/>
      <c r="P1758"/>
      <c r="Q1758"/>
      <c r="R1758"/>
      <c r="T1758"/>
      <c r="U1758"/>
      <c r="V1758"/>
      <c r="W1758"/>
    </row>
    <row r="1759" spans="15:23" ht="15">
      <c r="O1759"/>
      <c r="P1759"/>
      <c r="Q1759"/>
      <c r="R1759"/>
      <c r="T1759"/>
      <c r="U1759"/>
      <c r="V1759"/>
      <c r="W1759"/>
    </row>
    <row r="1760" spans="15:23" ht="15">
      <c r="O1760"/>
      <c r="P1760"/>
      <c r="Q1760"/>
      <c r="R1760"/>
      <c r="T1760"/>
      <c r="U1760"/>
      <c r="V1760"/>
      <c r="W1760"/>
    </row>
    <row r="1761" spans="15:23" ht="15">
      <c r="O1761"/>
      <c r="P1761"/>
      <c r="Q1761"/>
      <c r="R1761"/>
      <c r="T1761"/>
      <c r="U1761"/>
      <c r="V1761"/>
      <c r="W1761"/>
    </row>
    <row r="1762" spans="15:23" ht="15">
      <c r="O1762"/>
      <c r="P1762"/>
      <c r="Q1762"/>
      <c r="R1762"/>
      <c r="T1762"/>
      <c r="U1762"/>
      <c r="V1762"/>
      <c r="W1762"/>
    </row>
    <row r="1763" spans="15:23" ht="15">
      <c r="O1763"/>
      <c r="P1763"/>
      <c r="Q1763"/>
      <c r="R1763"/>
      <c r="T1763"/>
      <c r="U1763"/>
      <c r="V1763"/>
      <c r="W1763"/>
    </row>
    <row r="1764" spans="15:23" ht="15">
      <c r="O1764"/>
      <c r="P1764"/>
      <c r="Q1764"/>
      <c r="R1764"/>
      <c r="T1764"/>
      <c r="U1764"/>
      <c r="V1764"/>
      <c r="W1764"/>
    </row>
    <row r="1765" spans="15:23" ht="15">
      <c r="O1765"/>
      <c r="P1765"/>
      <c r="Q1765"/>
      <c r="R1765"/>
      <c r="T1765"/>
      <c r="U1765"/>
      <c r="V1765"/>
      <c r="W1765"/>
    </row>
    <row r="1766" spans="15:23" ht="15">
      <c r="O1766"/>
      <c r="P1766"/>
      <c r="Q1766"/>
      <c r="R1766"/>
      <c r="T1766"/>
      <c r="U1766"/>
      <c r="V1766"/>
      <c r="W1766"/>
    </row>
    <row r="1767" spans="15:23" ht="15">
      <c r="O1767"/>
      <c r="P1767"/>
      <c r="Q1767"/>
      <c r="R1767"/>
      <c r="T1767"/>
      <c r="U1767"/>
      <c r="V1767"/>
      <c r="W1767"/>
    </row>
    <row r="1768" spans="15:23" ht="15">
      <c r="O1768"/>
      <c r="P1768"/>
      <c r="Q1768"/>
      <c r="R1768"/>
      <c r="T1768"/>
      <c r="U1768"/>
      <c r="V1768"/>
      <c r="W1768"/>
    </row>
    <row r="1769" spans="15:23" ht="15">
      <c r="O1769"/>
      <c r="P1769"/>
      <c r="Q1769"/>
      <c r="R1769"/>
      <c r="T1769"/>
      <c r="U1769"/>
      <c r="V1769"/>
      <c r="W1769"/>
    </row>
    <row r="1770" spans="15:23" ht="15">
      <c r="O1770"/>
      <c r="P1770"/>
      <c r="Q1770"/>
      <c r="R1770"/>
      <c r="T1770"/>
      <c r="U1770"/>
      <c r="V1770"/>
      <c r="W1770"/>
    </row>
    <row r="1771" spans="15:23" ht="15">
      <c r="O1771"/>
      <c r="P1771"/>
      <c r="Q1771"/>
      <c r="R1771"/>
      <c r="T1771"/>
      <c r="U1771"/>
      <c r="V1771"/>
      <c r="W1771"/>
    </row>
    <row r="1772" spans="15:23" ht="15">
      <c r="O1772"/>
      <c r="P1772"/>
      <c r="Q1772"/>
      <c r="R1772"/>
      <c r="T1772"/>
      <c r="U1772"/>
      <c r="V1772"/>
      <c r="W1772"/>
    </row>
  </sheetData>
  <sheetProtection/>
  <autoFilter ref="A9:W640"/>
  <mergeCells count="3">
    <mergeCell ref="A5:R5"/>
    <mergeCell ref="A6:R6"/>
    <mergeCell ref="A7:R7"/>
  </mergeCells>
  <printOptions/>
  <pageMargins left="0.15748031496062992" right="0.15748031496062992" top="0.35433070866141736" bottom="0.35433070866141736" header="0.31496062992125984" footer="0.31496062992125984"/>
  <pageSetup horizontalDpi="600" verticalDpi="600" orientation="landscape" paperSize="14"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kdiaz</dc:creator>
  <cp:keywords/>
  <dc:description/>
  <cp:lastModifiedBy>kdiaz</cp:lastModifiedBy>
  <dcterms:created xsi:type="dcterms:W3CDTF">2014-01-07T16:38:46Z</dcterms:created>
  <dcterms:modified xsi:type="dcterms:W3CDTF">2014-01-07T18:33:58Z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